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drawings/drawing1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drawings/drawing1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315" windowHeight="4935" tabRatio="565" firstSheet="28" activeTab="30"/>
  </bookViews>
  <sheets>
    <sheet name="15.1.1" sheetId="1" r:id="rId1"/>
    <sheet name="15.1.1.1" sheetId="2" r:id="rId2"/>
    <sheet name="15.1.1.2" sheetId="3" r:id="rId3"/>
    <sheet name="15.1.1.3" sheetId="4" r:id="rId4"/>
    <sheet name="15.1.1.4" sheetId="5" r:id="rId5"/>
    <sheet name="15.1.1.5" sheetId="6" r:id="rId6"/>
    <sheet name="15.1.1.6" sheetId="7" r:id="rId7"/>
    <sheet name="15.1.1.7" sheetId="8" r:id="rId8"/>
    <sheet name="15.1.1.8" sheetId="9" r:id="rId9"/>
    <sheet name="15.1.1.9" sheetId="10" r:id="rId10"/>
    <sheet name="15.1.1.10" sheetId="11" r:id="rId11"/>
    <sheet name="15.1.2" sheetId="12" r:id="rId12"/>
    <sheet name="15.1.3" sheetId="13" r:id="rId13"/>
    <sheet name="15.2.1" sheetId="14" r:id="rId14"/>
    <sheet name="15.2.2" sheetId="15" r:id="rId15"/>
    <sheet name="15.2.3" sheetId="16" r:id="rId16"/>
    <sheet name="15.2.4" sheetId="17" r:id="rId17"/>
    <sheet name="15.2.5" sheetId="18" r:id="rId18"/>
    <sheet name="15.2.6" sheetId="19" r:id="rId19"/>
    <sheet name="15.2.7" sheetId="20" r:id="rId20"/>
    <sheet name="15.3.1" sheetId="21" r:id="rId21"/>
    <sheet name="15.4.1" sheetId="22" r:id="rId22"/>
    <sheet name="15.4.2" sheetId="23" r:id="rId23"/>
    <sheet name="15.5.1" sheetId="24" r:id="rId24"/>
    <sheet name="15.6.1" sheetId="25" r:id="rId25"/>
    <sheet name="15.6.2" sheetId="26" r:id="rId26"/>
    <sheet name="15.6.3" sheetId="27" r:id="rId27"/>
    <sheet name="15.7.1" sheetId="28" r:id="rId28"/>
    <sheet name="15.8.1" sheetId="29" r:id="rId29"/>
    <sheet name="15.9.1" sheetId="30" r:id="rId30"/>
    <sheet name="15.10.1" sheetId="31" r:id="rId31"/>
    <sheet name="15.11.1" sheetId="32" r:id="rId32"/>
    <sheet name="15.11.2" sheetId="33" r:id="rId33"/>
    <sheet name="15.11.3" sheetId="34" r:id="rId34"/>
    <sheet name="15.11.4" sheetId="35" r:id="rId35"/>
    <sheet name="15.11.5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\A" localSheetId="1">#REF!</definedName>
    <definedName name="\A" localSheetId="10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30">'15.10.1'!#REF!</definedName>
    <definedName name="\A" localSheetId="16">'15.2.4'!#REF!</definedName>
    <definedName name="\A" localSheetId="17">'15.2.5'!#REF!</definedName>
    <definedName name="\A" localSheetId="20">'15.3.1'!#REF!</definedName>
    <definedName name="\A">#REF!</definedName>
    <definedName name="\B" localSheetId="1">#N/A</definedName>
    <definedName name="\B" localSheetId="10">#N/A</definedName>
    <definedName name="\B" localSheetId="2">#N/A</definedName>
    <definedName name="\B" localSheetId="3">#N/A</definedName>
    <definedName name="\B" localSheetId="4">#N/A</definedName>
    <definedName name="\B" localSheetId="5">#N/A</definedName>
    <definedName name="\B" localSheetId="6">#N/A</definedName>
    <definedName name="\B" localSheetId="7">#N/A</definedName>
    <definedName name="\B" localSheetId="8">#N/A</definedName>
    <definedName name="\B" localSheetId="9">#N/A</definedName>
    <definedName name="\B" localSheetId="12">#REF!</definedName>
    <definedName name="\B" localSheetId="15">#REF!</definedName>
    <definedName name="\B">#REF!</definedName>
    <definedName name="\C" localSheetId="1">#REF!</definedName>
    <definedName name="\C" localSheetId="10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30">'15.10.1'!#REF!</definedName>
    <definedName name="\C" localSheetId="16">'15.2.4'!#REF!</definedName>
    <definedName name="\C" localSheetId="17">'15.2.5'!#REF!</definedName>
    <definedName name="\C" localSheetId="20">'15.3.1'!#REF!</definedName>
    <definedName name="\C">#REF!</definedName>
    <definedName name="\D" localSheetId="12">'[8]19.11-12'!$B$51</definedName>
    <definedName name="\D">'[8]19.11-12'!$B$51</definedName>
    <definedName name="\G" localSheetId="1">#REF!</definedName>
    <definedName name="\G" localSheetId="10">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30">'15.10.1'!#REF!</definedName>
    <definedName name="\G" localSheetId="16">'15.2.4'!#REF!</definedName>
    <definedName name="\G" localSheetId="17">'15.2.5'!#REF!</definedName>
    <definedName name="\G" localSheetId="20">'15.3.1'!#REF!</definedName>
    <definedName name="\G">#REF!</definedName>
    <definedName name="\I" localSheetId="12">#REF!</definedName>
    <definedName name="\I">#REF!</definedName>
    <definedName name="\L" localSheetId="12">'[8]19.11-12'!$B$53</definedName>
    <definedName name="\L">'[8]19.11-12'!$B$53</definedName>
    <definedName name="\M">#N/A</definedName>
    <definedName name="\N" localSheetId="1">#REF!</definedName>
    <definedName name="\N" localSheetId="10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 localSheetId="20">#REF!</definedName>
    <definedName name="\N">#REF!</definedName>
    <definedName name="\Q">#N/A</definedName>
    <definedName name="\S">#N/A</definedName>
    <definedName name="\T" localSheetId="12">'[6]GANADE10'!$B$90</definedName>
    <definedName name="\T">'[6]GANADE10'!$B$90</definedName>
    <definedName name="\x" localSheetId="12">'[14]Arlleg01'!$IR$8190</definedName>
    <definedName name="\x">'[14]Arlleg01'!$IR$8190</definedName>
    <definedName name="\z" localSheetId="12">'[14]Arlleg01'!$IR$8190</definedName>
    <definedName name="\z">'[14]Arlleg01'!$IR$8190</definedName>
    <definedName name="__123Graph_A" localSheetId="12" hidden="1">'[8]19.14-15'!$B$34:$B$37</definedName>
    <definedName name="__123Graph_A" hidden="1">'[8]19.14-15'!$B$34:$B$37</definedName>
    <definedName name="__123Graph_ACurrent" localSheetId="12" hidden="1">'[8]19.14-15'!$B$34:$B$37</definedName>
    <definedName name="__123Graph_ACurrent" hidden="1">'[8]19.14-15'!$B$34:$B$37</definedName>
    <definedName name="__123Graph_AGrßfico1" localSheetId="12" hidden="1">'[8]19.14-15'!$B$34:$B$37</definedName>
    <definedName name="__123Graph_AGrßfico1" hidden="1">'[8]19.14-15'!$B$34:$B$37</definedName>
    <definedName name="__123Graph_B" localSheetId="1" hidden="1">'[21]p122'!#REF!</definedName>
    <definedName name="__123Graph_B" localSheetId="10" hidden="1">'[21]p122'!#REF!</definedName>
    <definedName name="__123Graph_B" localSheetId="2" hidden="1">'[21]p122'!#REF!</definedName>
    <definedName name="__123Graph_B" localSheetId="3" hidden="1">'[21]p122'!#REF!</definedName>
    <definedName name="__123Graph_B" localSheetId="4" hidden="1">'[21]p122'!#REF!</definedName>
    <definedName name="__123Graph_B" localSheetId="5" hidden="1">'[21]p122'!#REF!</definedName>
    <definedName name="__123Graph_B" localSheetId="6" hidden="1">'[21]p122'!#REF!</definedName>
    <definedName name="__123Graph_B" localSheetId="7" hidden="1">'[21]p122'!#REF!</definedName>
    <definedName name="__123Graph_B" localSheetId="8" hidden="1">'[21]p122'!#REF!</definedName>
    <definedName name="__123Graph_B" localSheetId="9" hidden="1">'[21]p122'!#REF!</definedName>
    <definedName name="__123Graph_B" localSheetId="12" hidden="1">'[19]p122'!#REF!</definedName>
    <definedName name="__123Graph_B" localSheetId="30" hidden="1">'[5]p122'!#REF!</definedName>
    <definedName name="__123Graph_B" localSheetId="15" hidden="1">'[17]p122'!#REF!</definedName>
    <definedName name="__123Graph_B" localSheetId="24" hidden="1">'[3]p122'!#REF!</definedName>
    <definedName name="__123Graph_B" localSheetId="28" hidden="1">'[4]p122'!#REF!</definedName>
    <definedName name="__123Graph_B" hidden="1">'[2]p122'!#REF!</definedName>
    <definedName name="__123Graph_BCurrent" localSheetId="12" hidden="1">'[8]19.14-15'!#REF!</definedName>
    <definedName name="__123Graph_BCurrent" hidden="1">'[8]19.14-15'!#REF!</definedName>
    <definedName name="__123Graph_BGrßfico1" localSheetId="12" hidden="1">'[8]19.14-15'!#REF!</definedName>
    <definedName name="__123Graph_BGrßfico1" hidden="1">'[8]19.14-15'!#REF!</definedName>
    <definedName name="__123Graph_C" localSheetId="12" hidden="1">'[8]19.14-15'!$C$34:$C$37</definedName>
    <definedName name="__123Graph_C" hidden="1">'[8]19.14-15'!$C$34:$C$37</definedName>
    <definedName name="__123Graph_CCurrent" localSheetId="12" hidden="1">'[8]19.14-15'!$C$34:$C$37</definedName>
    <definedName name="__123Graph_CCurrent" hidden="1">'[8]19.14-15'!$C$34:$C$37</definedName>
    <definedName name="__123Graph_CGrßfico1" localSheetId="12" hidden="1">'[8]19.14-15'!$C$34:$C$37</definedName>
    <definedName name="__123Graph_CGrßfico1" hidden="1">'[8]19.14-15'!$C$34:$C$37</definedName>
    <definedName name="__123Graph_D" localSheetId="1" hidden="1">'[21]p122'!#REF!</definedName>
    <definedName name="__123Graph_D" localSheetId="10" hidden="1">'[21]p122'!#REF!</definedName>
    <definedName name="__123Graph_D" localSheetId="2" hidden="1">'[21]p122'!#REF!</definedName>
    <definedName name="__123Graph_D" localSheetId="3" hidden="1">'[21]p122'!#REF!</definedName>
    <definedName name="__123Graph_D" localSheetId="4" hidden="1">'[21]p122'!#REF!</definedName>
    <definedName name="__123Graph_D" localSheetId="5" hidden="1">'[21]p122'!#REF!</definedName>
    <definedName name="__123Graph_D" localSheetId="6" hidden="1">'[21]p122'!#REF!</definedName>
    <definedName name="__123Graph_D" localSheetId="7" hidden="1">'[21]p122'!#REF!</definedName>
    <definedName name="__123Graph_D" localSheetId="8" hidden="1">'[21]p122'!#REF!</definedName>
    <definedName name="__123Graph_D" localSheetId="9" hidden="1">'[21]p122'!#REF!</definedName>
    <definedName name="__123Graph_D" localSheetId="12" hidden="1">'[19]p122'!#REF!</definedName>
    <definedName name="__123Graph_D" localSheetId="30" hidden="1">'[5]p122'!#REF!</definedName>
    <definedName name="__123Graph_D" localSheetId="15" hidden="1">'[17]p122'!#REF!</definedName>
    <definedName name="__123Graph_D" localSheetId="24" hidden="1">'[3]p122'!#REF!</definedName>
    <definedName name="__123Graph_D" localSheetId="28" hidden="1">'[4]p122'!#REF!</definedName>
    <definedName name="__123Graph_D" hidden="1">'[2]p122'!#REF!</definedName>
    <definedName name="__123Graph_DCurrent" localSheetId="12" hidden="1">'[8]19.14-15'!#REF!</definedName>
    <definedName name="__123Graph_DCurrent" hidden="1">'[8]19.14-15'!#REF!</definedName>
    <definedName name="__123Graph_DGrßfico1" localSheetId="12" hidden="1">'[8]19.14-15'!#REF!</definedName>
    <definedName name="__123Graph_DGrßfico1" hidden="1">'[8]19.14-15'!#REF!</definedName>
    <definedName name="__123Graph_E" localSheetId="12" hidden="1">'[8]19.14-15'!$D$34:$D$37</definedName>
    <definedName name="__123Graph_E" hidden="1">'[8]19.14-15'!$D$34:$D$37</definedName>
    <definedName name="__123Graph_ECurrent" localSheetId="12" hidden="1">'[8]19.14-15'!$D$34:$D$37</definedName>
    <definedName name="__123Graph_ECurrent" hidden="1">'[8]19.14-15'!$D$34:$D$37</definedName>
    <definedName name="__123Graph_EGrßfico1" localSheetId="12" hidden="1">'[8]19.14-15'!$D$34:$D$37</definedName>
    <definedName name="__123Graph_EGrßfico1" hidden="1">'[8]19.14-15'!$D$34:$D$37</definedName>
    <definedName name="__123Graph_F" localSheetId="1" hidden="1">'[21]p122'!#REF!</definedName>
    <definedName name="__123Graph_F" localSheetId="10" hidden="1">'[21]p122'!#REF!</definedName>
    <definedName name="__123Graph_F" localSheetId="2" hidden="1">'[21]p122'!#REF!</definedName>
    <definedName name="__123Graph_F" localSheetId="3" hidden="1">'[21]p122'!#REF!</definedName>
    <definedName name="__123Graph_F" localSheetId="4" hidden="1">'[21]p122'!#REF!</definedName>
    <definedName name="__123Graph_F" localSheetId="5" hidden="1">'[21]p122'!#REF!</definedName>
    <definedName name="__123Graph_F" localSheetId="6" hidden="1">'[21]p122'!#REF!</definedName>
    <definedName name="__123Graph_F" localSheetId="7" hidden="1">'[21]p122'!#REF!</definedName>
    <definedName name="__123Graph_F" localSheetId="8" hidden="1">'[21]p122'!#REF!</definedName>
    <definedName name="__123Graph_F" localSheetId="9" hidden="1">'[21]p122'!#REF!</definedName>
    <definedName name="__123Graph_F" localSheetId="12" hidden="1">'[19]p122'!#REF!</definedName>
    <definedName name="__123Graph_F" localSheetId="30" hidden="1">'[5]p122'!#REF!</definedName>
    <definedName name="__123Graph_F" localSheetId="15" hidden="1">'[17]p122'!#REF!</definedName>
    <definedName name="__123Graph_F" localSheetId="24" hidden="1">'[3]p122'!#REF!</definedName>
    <definedName name="__123Graph_F" localSheetId="28" hidden="1">'[4]p122'!#REF!</definedName>
    <definedName name="__123Graph_F" hidden="1">'[2]p122'!#REF!</definedName>
    <definedName name="__123Graph_FCurrent" localSheetId="12" hidden="1">'[8]19.14-15'!#REF!</definedName>
    <definedName name="__123Graph_FCurrent" hidden="1">'[8]19.14-15'!#REF!</definedName>
    <definedName name="__123Graph_FGrßfico1" localSheetId="12" hidden="1">'[8]19.14-15'!#REF!</definedName>
    <definedName name="__123Graph_FGrßfico1" hidden="1">'[8]19.14-15'!#REF!</definedName>
    <definedName name="__123Graph_X" localSheetId="1" hidden="1">'[21]p122'!#REF!</definedName>
    <definedName name="__123Graph_X" localSheetId="10" hidden="1">'[21]p122'!#REF!</definedName>
    <definedName name="__123Graph_X" localSheetId="2" hidden="1">'[21]p122'!#REF!</definedName>
    <definedName name="__123Graph_X" localSheetId="3" hidden="1">'[21]p122'!#REF!</definedName>
    <definedName name="__123Graph_X" localSheetId="4" hidden="1">'[21]p122'!#REF!</definedName>
    <definedName name="__123Graph_X" localSheetId="5" hidden="1">'[21]p122'!#REF!</definedName>
    <definedName name="__123Graph_X" localSheetId="6" hidden="1">'[21]p122'!#REF!</definedName>
    <definedName name="__123Graph_X" localSheetId="7" hidden="1">'[21]p122'!#REF!</definedName>
    <definedName name="__123Graph_X" localSheetId="8" hidden="1">'[21]p122'!#REF!</definedName>
    <definedName name="__123Graph_X" localSheetId="9" hidden="1">'[21]p122'!#REF!</definedName>
    <definedName name="__123Graph_X" localSheetId="12" hidden="1">'[19]p122'!#REF!</definedName>
    <definedName name="__123Graph_X" localSheetId="30" hidden="1">'[5]p122'!#REF!</definedName>
    <definedName name="__123Graph_X" localSheetId="15" hidden="1">'[17]p122'!#REF!</definedName>
    <definedName name="__123Graph_X" localSheetId="24" hidden="1">'[3]p122'!#REF!</definedName>
    <definedName name="__123Graph_X" localSheetId="28" hidden="1">'[4]p122'!#REF!</definedName>
    <definedName name="__123Graph_X" hidden="1">'[2]p122'!#REF!</definedName>
    <definedName name="__123Graph_XCurrent" localSheetId="12" hidden="1">'[8]19.14-15'!#REF!</definedName>
    <definedName name="__123Graph_XCurrent" hidden="1">'[8]19.14-15'!#REF!</definedName>
    <definedName name="__123Graph_XGrßfico1" localSheetId="12" hidden="1">'[8]19.14-15'!#REF!</definedName>
    <definedName name="__123Graph_XGrßfico1" hidden="1">'[8]19.14-15'!#REF!</definedName>
    <definedName name="_Dist_Values" hidden="1">#N/A</definedName>
    <definedName name="a">'[24]3.1'!#REF!</definedName>
    <definedName name="A_impresión_IM" localSheetId="12">#REF!</definedName>
    <definedName name="A_impresión_IM">#REF!</definedName>
    <definedName name="alk" localSheetId="12">'[8]19.11-12'!$B$53</definedName>
    <definedName name="alk">'[8]19.11-12'!$B$53</definedName>
    <definedName name="AÑOSEÑA">#N/A</definedName>
    <definedName name="_xlnm.Print_Area" localSheetId="0">'15.1.1'!$A$1:$J$68</definedName>
    <definedName name="_xlnm.Print_Area" localSheetId="1">'15.1.1.1'!$A$1:$L$37</definedName>
    <definedName name="_xlnm.Print_Area" localSheetId="10">'15.1.1.10'!$A$1:$C$19</definedName>
    <definedName name="_xlnm.Print_Area" localSheetId="2">'15.1.1.2'!$A$1:$I$22</definedName>
    <definedName name="_xlnm.Print_Area" localSheetId="3">'15.1.1.3'!$A$1:$H$27</definedName>
    <definedName name="_xlnm.Print_Area" localSheetId="4">'15.1.1.4'!$A$1:$F$33</definedName>
    <definedName name="_xlnm.Print_Area" localSheetId="5">'15.1.1.5'!$A$1:$E$20</definedName>
    <definedName name="_xlnm.Print_Area" localSheetId="6">'15.1.1.6'!$A$1:$D$21</definedName>
    <definedName name="_xlnm.Print_Area" localSheetId="7">'15.1.1.7'!$A$1:$C$25</definedName>
    <definedName name="_xlnm.Print_Area" localSheetId="8">'15.1.1.8'!$A$1:$I$28</definedName>
    <definedName name="_xlnm.Print_Area" localSheetId="9">'15.1.1.9'!$A$1:$D$18</definedName>
    <definedName name="_xlnm.Print_Area" localSheetId="11">'15.1.2'!$A$1:$I$76</definedName>
    <definedName name="_xlnm.Print_Area" localSheetId="12">'15.1.3'!$A$1:$N$54</definedName>
    <definedName name="_xlnm.Print_Area" localSheetId="30">'15.10.1'!$A$1:$J$92</definedName>
    <definedName name="_xlnm.Print_Area" localSheetId="31">'15.11.1'!$A$1:$D$77</definedName>
    <definedName name="_xlnm.Print_Area" localSheetId="32">'15.11.2'!$A$1:$D$46</definedName>
    <definedName name="_xlnm.Print_Area" localSheetId="33">'15.11.3'!$A$1:$K$86</definedName>
    <definedName name="_xlnm.Print_Area" localSheetId="34">'15.11.4'!$A$1:$J$88</definedName>
    <definedName name="_xlnm.Print_Area" localSheetId="35">'15.11.5'!$A$1:$R$89</definedName>
    <definedName name="_xlnm.Print_Area" localSheetId="13">'15.2.1'!$A$1:$H$98</definedName>
    <definedName name="_xlnm.Print_Area" localSheetId="14">'15.2.2'!$A$1:$F$76</definedName>
    <definedName name="_xlnm.Print_Area" localSheetId="15">'15.2.3'!$A$1:$F$74</definedName>
    <definedName name="_xlnm.Print_Area" localSheetId="16">'15.2.4'!$A$1:$I$83</definedName>
    <definedName name="_xlnm.Print_Area" localSheetId="17">'15.2.5'!$A$1:$H$59</definedName>
    <definedName name="_xlnm.Print_Area" localSheetId="18">'15.2.6'!$A$1:$N$32</definedName>
    <definedName name="_xlnm.Print_Area" localSheetId="19">'15.2.7'!$A$1:$I$48</definedName>
    <definedName name="_xlnm.Print_Area" localSheetId="20">'15.3.1'!$A$1:$I$74</definedName>
    <definedName name="_xlnm.Print_Area" localSheetId="21">'15.4.1'!$A$1:$M$38</definedName>
    <definedName name="_xlnm.Print_Area" localSheetId="22">'15.4.2'!$A$1:$K$48</definedName>
    <definedName name="_xlnm.Print_Area" localSheetId="23">'15.5.1'!$A$1:$F$48</definedName>
    <definedName name="_xlnm.Print_Area" localSheetId="24">'15.6.1'!$A$1:$L$49</definedName>
    <definedName name="_xlnm.Print_Area" localSheetId="25">'15.6.2'!$A$1:$H$60</definedName>
    <definedName name="_xlnm.Print_Area" localSheetId="26">'15.6.3'!$A$1:$G$27</definedName>
    <definedName name="_xlnm.Print_Area" localSheetId="27">'15.7.1'!$A$1:$G$78</definedName>
    <definedName name="_xlnm.Print_Area" localSheetId="28">'15.8.1'!$A$1:$F$76</definedName>
    <definedName name="_xlnm.Print_Area" localSheetId="29">'15.9.1'!$A$1:$H$78</definedName>
    <definedName name="balan.xls" localSheetId="12" hidden="1">'[13]7.24'!$D$6:$D$27</definedName>
    <definedName name="balan.xls" hidden="1">'[13]7.24'!$D$6:$D$27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12">#REF!</definedName>
    <definedName name="GUION">#REF!</definedName>
    <definedName name="hgvnhgj">'[24]3.1'!#REF!</definedName>
    <definedName name="IMP">#N/A</definedName>
    <definedName name="IMPR">#N/A</definedName>
    <definedName name="IMPRIMIR">#N/A</definedName>
    <definedName name="Imprimir_área_IM" localSheetId="1">#REF!</definedName>
    <definedName name="Imprimir_área_IM" localSheetId="10">#REF!</definedName>
    <definedName name="Imprimir_área_IM" localSheetId="2">#REF!</definedName>
    <definedName name="Imprimir_área_IM" localSheetId="3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 localSheetId="30">'15.10.1'!$A$3:$I$89</definedName>
    <definedName name="Imprimir_área_IM" localSheetId="16">'15.2.4'!#REF!</definedName>
    <definedName name="Imprimir_área_IM" localSheetId="17">'15.2.5'!$A$3:$H$12</definedName>
    <definedName name="Imprimir_área_IM" localSheetId="20">'15.3.1'!$A$20:$H$51</definedName>
    <definedName name="Imprimir_área_IM">#REF!</definedName>
    <definedName name="kk" hidden="1">'[16]19.14-15'!#REF!</definedName>
    <definedName name="kkjkj">#REF!</definedName>
    <definedName name="l">'[24]3.1'!#REF!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12">'[9]CARNE1'!$B$44</definedName>
    <definedName name="p421">'[9]CARNE1'!$B$44</definedName>
    <definedName name="p431" localSheetId="12" hidden="1">'[9]CARNE7'!$G$11:$G$93</definedName>
    <definedName name="p431" hidden="1">'[9]CARNE7'!$G$11:$G$93</definedName>
    <definedName name="p7" hidden="1">'[16]19.14-15'!#REF!</definedName>
    <definedName name="PEP" localSheetId="12">'[10]GANADE1'!$B$79</definedName>
    <definedName name="PEP">'[10]GANADE1'!$B$79</definedName>
    <definedName name="PEP1" localSheetId="12">'[11]19.11-12'!$B$51</definedName>
    <definedName name="PEP1">'[11]19.11-12'!$B$51</definedName>
    <definedName name="PEP2" localSheetId="12">'[10]GANADE1'!$B$75</definedName>
    <definedName name="PEP2">'[10]GANADE1'!$B$75</definedName>
    <definedName name="PEP3" localSheetId="12">'[11]19.11-12'!$B$53</definedName>
    <definedName name="PEP3">'[11]19.11-12'!$B$53</definedName>
    <definedName name="PEP4" localSheetId="12" hidden="1">'[11]19.14-15'!$B$34:$B$37</definedName>
    <definedName name="PEP4" hidden="1">'[11]19.14-15'!$B$34:$B$37</definedName>
    <definedName name="PP1" localSheetId="12">'[10]GANADE1'!$B$77</definedName>
    <definedName name="PP1">'[10]GANADE1'!$B$77</definedName>
    <definedName name="PP10" localSheetId="12" hidden="1">'[11]19.14-15'!$C$34:$C$37</definedName>
    <definedName name="PP10" hidden="1">'[11]19.14-15'!$C$34:$C$37</definedName>
    <definedName name="PP11" localSheetId="12" hidden="1">'[11]19.14-15'!$C$34:$C$37</definedName>
    <definedName name="PP11" hidden="1">'[11]19.14-15'!$C$34:$C$37</definedName>
    <definedName name="PP12" localSheetId="12" hidden="1">'[11]19.14-15'!$C$34:$C$37</definedName>
    <definedName name="PP12" hidden="1">'[11]19.14-15'!$C$34:$C$37</definedName>
    <definedName name="PP13" localSheetId="12" hidden="1">'[11]19.14-15'!#REF!</definedName>
    <definedName name="PP13" hidden="1">'[11]19.14-15'!#REF!</definedName>
    <definedName name="PP14" localSheetId="12" hidden="1">'[11]19.14-15'!#REF!</definedName>
    <definedName name="PP14" hidden="1">'[11]19.14-15'!#REF!</definedName>
    <definedName name="PP15" localSheetId="12" hidden="1">'[11]19.14-15'!#REF!</definedName>
    <definedName name="PP15" hidden="1">'[11]19.14-15'!#REF!</definedName>
    <definedName name="PP16" localSheetId="12" hidden="1">'[11]19.14-15'!$D$34:$D$37</definedName>
    <definedName name="PP16" hidden="1">'[11]19.14-15'!$D$34:$D$37</definedName>
    <definedName name="PP17" localSheetId="12" hidden="1">'[11]19.14-15'!$D$34:$D$37</definedName>
    <definedName name="PP17" hidden="1">'[11]19.14-15'!$D$34:$D$37</definedName>
    <definedName name="pp18" localSheetId="12" hidden="1">'[11]19.14-15'!$D$34:$D$37</definedName>
    <definedName name="pp18" hidden="1">'[11]19.14-15'!$D$34:$D$37</definedName>
    <definedName name="pp19" localSheetId="12" hidden="1">'[11]19.14-15'!#REF!</definedName>
    <definedName name="pp19" hidden="1">'[11]19.14-15'!#REF!</definedName>
    <definedName name="PP2" localSheetId="12">'[11]19.22'!#REF!</definedName>
    <definedName name="PP2">'[11]19.22'!#REF!</definedName>
    <definedName name="PP20" localSheetId="12" hidden="1">'[11]19.14-15'!#REF!</definedName>
    <definedName name="PP20" hidden="1">'[11]19.14-15'!#REF!</definedName>
    <definedName name="PP21" localSheetId="12" hidden="1">'[11]19.14-15'!#REF!</definedName>
    <definedName name="PP21" hidden="1">'[11]19.14-15'!#REF!</definedName>
    <definedName name="PP22" localSheetId="12" hidden="1">'[11]19.14-15'!#REF!</definedName>
    <definedName name="PP22" hidden="1">'[11]19.14-15'!#REF!</definedName>
    <definedName name="pp23" localSheetId="12" hidden="1">'[11]19.14-15'!#REF!</definedName>
    <definedName name="pp23" hidden="1">'[11]19.14-15'!#REF!</definedName>
    <definedName name="pp24" localSheetId="12" hidden="1">'[11]19.14-15'!#REF!</definedName>
    <definedName name="pp24" hidden="1">'[11]19.14-15'!#REF!</definedName>
    <definedName name="pp25" localSheetId="12" hidden="1">'[11]19.14-15'!#REF!</definedName>
    <definedName name="pp25" hidden="1">'[11]19.14-15'!#REF!</definedName>
    <definedName name="pp26" localSheetId="12" hidden="1">'[11]19.14-15'!#REF!</definedName>
    <definedName name="pp26" hidden="1">'[11]19.14-15'!#REF!</definedName>
    <definedName name="pp27" localSheetId="12" hidden="1">'[11]19.14-15'!#REF!</definedName>
    <definedName name="pp27" hidden="1">'[11]19.14-15'!#REF!</definedName>
    <definedName name="PP3" localSheetId="12">'[10]GANADE1'!$B$79</definedName>
    <definedName name="PP3">'[10]GANADE1'!$B$79</definedName>
    <definedName name="PP4" localSheetId="12">'[11]19.11-12'!$B$51</definedName>
    <definedName name="PP4">'[11]19.11-12'!$B$51</definedName>
    <definedName name="PP5" localSheetId="12" hidden="1">'[11]19.14-15'!$B$34:$B$37</definedName>
    <definedName name="PP5" hidden="1">'[11]19.14-15'!$B$34:$B$37</definedName>
    <definedName name="PP6" localSheetId="12" hidden="1">'[11]19.14-15'!$B$34:$B$37</definedName>
    <definedName name="PP6" hidden="1">'[11]19.14-15'!$B$34:$B$37</definedName>
    <definedName name="PP7" localSheetId="12" hidden="1">'[11]19.14-15'!#REF!</definedName>
    <definedName name="PP7" hidden="1">'[11]19.14-15'!#REF!</definedName>
    <definedName name="PP8" localSheetId="12" hidden="1">'[11]19.14-15'!#REF!</definedName>
    <definedName name="PP8" hidden="1">'[11]19.14-15'!#REF!</definedName>
    <definedName name="PP9" localSheetId="12" hidden="1">'[11]19.14-15'!#REF!</definedName>
    <definedName name="PP9" hidden="1">'[11]19.14-15'!#REF!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12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<sst xmlns="http://schemas.openxmlformats.org/spreadsheetml/2006/main" count="1911" uniqueCount="506">
  <si>
    <t xml:space="preserve">  Cebada</t>
  </si>
  <si>
    <t xml:space="preserve">  Centeno</t>
  </si>
  <si>
    <t xml:space="preserve">  Avena</t>
  </si>
  <si>
    <t xml:space="preserve">  Arroz</t>
  </si>
  <si>
    <t xml:space="preserve">  Maíz</t>
  </si>
  <si>
    <t xml:space="preserve">  Sorgo</t>
  </si>
  <si>
    <t xml:space="preserve">  Triticale</t>
  </si>
  <si>
    <t>Años</t>
  </si>
  <si>
    <t>Cereales</t>
  </si>
  <si>
    <t>Cultivos</t>
  </si>
  <si>
    <t>Hortalizas</t>
  </si>
  <si>
    <t>Plantones</t>
  </si>
  <si>
    <t>Total</t>
  </si>
  <si>
    <t>Nitrato</t>
  </si>
  <si>
    <t>Sulfato</t>
  </si>
  <si>
    <t>Nitrosulfato</t>
  </si>
  <si>
    <t>de cal</t>
  </si>
  <si>
    <t>de Chile</t>
  </si>
  <si>
    <t>amónico</t>
  </si>
  <si>
    <t>Soluciones</t>
  </si>
  <si>
    <t>Urea</t>
  </si>
  <si>
    <t>nitrogenadas</t>
  </si>
  <si>
    <t>agrícola</t>
  </si>
  <si>
    <t>Compuestos</t>
  </si>
  <si>
    <t>Superfosfato</t>
  </si>
  <si>
    <t>Escorias</t>
  </si>
  <si>
    <t>Thomas</t>
  </si>
  <si>
    <t>Superficie</t>
  </si>
  <si>
    <t>Por hectárea</t>
  </si>
  <si>
    <t>kg/ha</t>
  </si>
  <si>
    <t>Producción</t>
  </si>
  <si>
    <t>Importaciones</t>
  </si>
  <si>
    <t>Nitrogenados</t>
  </si>
  <si>
    <t>Fosfatados</t>
  </si>
  <si>
    <t>Potásicos</t>
  </si>
  <si>
    <t>de N</t>
  </si>
  <si>
    <t>Contenido</t>
  </si>
  <si>
    <t>Clases de fertilizante</t>
  </si>
  <si>
    <t>de elemento</t>
  </si>
  <si>
    <t>fertilizante</t>
  </si>
  <si>
    <t>% N</t>
  </si>
  <si>
    <t xml:space="preserve">  Nitrato amónico-cálcico</t>
  </si>
  <si>
    <t xml:space="preserve">  Nitrato amónico</t>
  </si>
  <si>
    <t xml:space="preserve">  Nitrosulfato amónico</t>
  </si>
  <si>
    <t xml:space="preserve">  Sulfato amónico</t>
  </si>
  <si>
    <t xml:space="preserve">  Urea</t>
  </si>
  <si>
    <t xml:space="preserve">  Superfosfato de cal</t>
  </si>
  <si>
    <t xml:space="preserve">  Sulfato potásico</t>
  </si>
  <si>
    <t xml:space="preserve"> COMPUESTOS</t>
  </si>
  <si>
    <t>% N-P-K</t>
  </si>
  <si>
    <t>0-14-7</t>
  </si>
  <si>
    <t>7-14-7</t>
  </si>
  <si>
    <t>8-15-15</t>
  </si>
  <si>
    <t>8-24-8</t>
  </si>
  <si>
    <t>9-18-27</t>
  </si>
  <si>
    <t>12-24-8</t>
  </si>
  <si>
    <t>15-15-15</t>
  </si>
  <si>
    <t>Abonos</t>
  </si>
  <si>
    <t>Enmiendas</t>
  </si>
  <si>
    <t>complejos</t>
  </si>
  <si>
    <t>Insecticidas</t>
  </si>
  <si>
    <t>Fungicidas</t>
  </si>
  <si>
    <t>Herbicidas</t>
  </si>
  <si>
    <t>Varios</t>
  </si>
  <si>
    <t>Clase de alimento</t>
  </si>
  <si>
    <t xml:space="preserve">  Trigo (pienso)</t>
  </si>
  <si>
    <t xml:space="preserve">  Cebada (pienso)</t>
  </si>
  <si>
    <t xml:space="preserve">  Avena (pienso)</t>
  </si>
  <si>
    <t xml:space="preserve">  Maíz (pienso)</t>
  </si>
  <si>
    <t xml:space="preserve">  Salvado de trigo</t>
  </si>
  <si>
    <t xml:space="preserve">  Harina de soja</t>
  </si>
  <si>
    <t xml:space="preserve">  Pulpa de remolacha</t>
  </si>
  <si>
    <t xml:space="preserve">  Pollitas cría-recría</t>
  </si>
  <si>
    <t xml:space="preserve">  Gallinas ponedoras</t>
  </si>
  <si>
    <t xml:space="preserve">  Pollos carne</t>
  </si>
  <si>
    <t xml:space="preserve">  Terneros cría</t>
  </si>
  <si>
    <t xml:space="preserve">  Terneros recría/cebo</t>
  </si>
  <si>
    <t xml:space="preserve">  Concentrado vacuno de leche</t>
  </si>
  <si>
    <t xml:space="preserve">  Concentrado vacuno de carne</t>
  </si>
  <si>
    <t xml:space="preserve">  Corderos y chivos cría</t>
  </si>
  <si>
    <t xml:space="preserve">  Corderos y chivos recría/engorde</t>
  </si>
  <si>
    <t xml:space="preserve">  Ovejas y cabras lactantes</t>
  </si>
  <si>
    <t xml:space="preserve">  Lechones</t>
  </si>
  <si>
    <t xml:space="preserve">  Cerdos crecimiento y cebo</t>
  </si>
  <si>
    <t xml:space="preserve">  Cerdas gestación y lactación</t>
  </si>
  <si>
    <t>Simples</t>
  </si>
  <si>
    <t>Correctores</t>
  </si>
  <si>
    <t>Ovino y</t>
  </si>
  <si>
    <t>Bovino</t>
  </si>
  <si>
    <t>Caprino</t>
  </si>
  <si>
    <t>Porcino</t>
  </si>
  <si>
    <t>Aves</t>
  </si>
  <si>
    <t>Otros</t>
  </si>
  <si>
    <t>Gasóleo</t>
  </si>
  <si>
    <t>Energía eléctrica</t>
  </si>
  <si>
    <t>Lubricantes</t>
  </si>
  <si>
    <t>Motocultores</t>
  </si>
  <si>
    <t>Nacionales</t>
  </si>
  <si>
    <t>Importados</t>
  </si>
  <si>
    <t>Número</t>
  </si>
  <si>
    <t>CV</t>
  </si>
  <si>
    <t>herramientas</t>
  </si>
  <si>
    <t>Neumáticos</t>
  </si>
  <si>
    <t>Reparaciones</t>
  </si>
  <si>
    <t>Bienes de equipo</t>
  </si>
  <si>
    <t>Construcciones</t>
  </si>
  <si>
    <t xml:space="preserve">        Acolchado</t>
  </si>
  <si>
    <t xml:space="preserve">        Enarenado</t>
  </si>
  <si>
    <t xml:space="preserve">         Túneles</t>
  </si>
  <si>
    <t xml:space="preserve">   Instalaciones fijas</t>
  </si>
  <si>
    <t>Comunidades Autónomas</t>
  </si>
  <si>
    <t xml:space="preserve">  Lugo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</si>
  <si>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</si>
  <si>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</si>
  <si>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</si>
  <si>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</si>
  <si>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</si>
  <si>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</si>
  <si>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</si>
  <si>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</si>
  <si>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</si>
  <si>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</si>
  <si>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</si>
  <si>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</si>
  <si>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</si>
  <si>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</si>
  <si>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</si>
  <si>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</si>
  <si>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</si>
  <si>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</si>
  <si>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</si>
  <si>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</si>
  <si>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</si>
  <si>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</si>
  <si>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</si>
  <si>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</si>
  <si>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</si>
  <si>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</si>
  <si>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</si>
  <si>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</si>
  <si>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</si>
  <si>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</si>
  <si>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</si>
  <si>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</si>
  <si>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</si>
  <si>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</si>
  <si>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</si>
  <si>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</si>
  <si>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</si>
  <si>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</si>
  <si>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</si>
  <si>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</si>
  <si>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</si>
  <si>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</si>
  <si>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</si>
  <si>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</si>
  <si>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</si>
  <si>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</si>
  <si>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</si>
  <si>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</si>
  <si>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S. C. Tenerife</t>
  </si>
  <si>
    <t xml:space="preserve">   CANARIAS</t>
  </si>
  <si>
    <t>Tractores</t>
  </si>
  <si>
    <t>Amoniaco</t>
  </si>
  <si>
    <t>Cloruro</t>
  </si>
  <si>
    <t>potásico</t>
  </si>
  <si>
    <t>Tipo de Maquinaria</t>
  </si>
  <si>
    <t>De ruedas</t>
  </si>
  <si>
    <t>Especies y clases</t>
  </si>
  <si>
    <t xml:space="preserve">  Trigo blando</t>
  </si>
  <si>
    <t xml:space="preserve">  Trigo duro</t>
  </si>
  <si>
    <t>LEGUMINOSAS GRANO</t>
  </si>
  <si>
    <t>LEGUMINOSAS CONSUMO HUMANO</t>
  </si>
  <si>
    <t>Vid</t>
  </si>
  <si>
    <t>Cítricos</t>
  </si>
  <si>
    <t>Frutales</t>
  </si>
  <si>
    <t>PATATA</t>
  </si>
  <si>
    <t>industriales</t>
  </si>
  <si>
    <t>Abonos Simples</t>
  </si>
  <si>
    <t>Materiales y</t>
  </si>
  <si>
    <t>pequeñas</t>
  </si>
  <si>
    <t>Mantenimiento y reparaciones</t>
  </si>
  <si>
    <t>–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</si>
  <si>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</si>
  <si>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</si>
  <si>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</si>
  <si>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</si>
  <si>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</si>
  <si>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DAP (Fosfato diamónico)</t>
  </si>
  <si>
    <t>Tractores de cadenas</t>
  </si>
  <si>
    <t>Tractores de ruedas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</si>
  <si>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</si>
  <si>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</si>
  <si>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</si>
  <si>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</si>
  <si>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</si>
  <si>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</si>
  <si>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</si>
  <si>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</si>
  <si>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</si>
  <si>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</si>
  <si>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  Las Palmas</t>
  </si>
  <si>
    <t>ESPAÑA</t>
  </si>
  <si>
    <t xml:space="preserve">  A Coruña</t>
  </si>
  <si>
    <t xml:space="preserve">  Ourense</t>
  </si>
  <si>
    <t>Provincias y</t>
  </si>
  <si>
    <t xml:space="preserve">  1999</t>
  </si>
  <si>
    <t>Acaricidas</t>
  </si>
  <si>
    <t xml:space="preserve">  2000</t>
  </si>
  <si>
    <t>Olivar</t>
  </si>
  <si>
    <t>Bodegas</t>
  </si>
  <si>
    <t>Almazaras</t>
  </si>
  <si>
    <t>ganaderas</t>
  </si>
  <si>
    <t>Plantaciones</t>
  </si>
  <si>
    <t xml:space="preserve">  2001</t>
  </si>
  <si>
    <t xml:space="preserve">  2002</t>
  </si>
  <si>
    <r>
      <t xml:space="preserve">Total </t>
    </r>
    <r>
      <rPr>
        <vertAlign val="superscript"/>
        <sz val="10"/>
        <rFont val="Arial"/>
        <family val="2"/>
      </rPr>
      <t>(*)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</si>
  <si>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</si>
  <si>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toneladas</t>
  </si>
  <si>
    <t xml:space="preserve"> (Metodología SEC-95)</t>
  </si>
  <si>
    <t>(Metodología SEC-95)</t>
  </si>
  <si>
    <t xml:space="preserve">  2003</t>
  </si>
  <si>
    <t>(toneladas)</t>
  </si>
  <si>
    <t>CEREALES</t>
  </si>
  <si>
    <t xml:space="preserve">  2004</t>
  </si>
  <si>
    <t xml:space="preserve">  Alfalfa deshidratada</t>
  </si>
  <si>
    <t>PIENSOS SIMPLES</t>
  </si>
  <si>
    <t>PIENSOS COMPUESTOS</t>
  </si>
  <si>
    <t xml:space="preserve"> Aves</t>
  </si>
  <si>
    <t xml:space="preserve"> Vacuno</t>
  </si>
  <si>
    <t xml:space="preserve"> Ovino y caprino</t>
  </si>
  <si>
    <t xml:space="preserve"> Porcino</t>
  </si>
  <si>
    <t xml:space="preserve"> NITROGENADOS</t>
  </si>
  <si>
    <t xml:space="preserve"> FOSFATADOS</t>
  </si>
  <si>
    <t xml:space="preserve"> Compuestos</t>
  </si>
  <si>
    <t>Provincias y Comunidades Autónomas</t>
  </si>
  <si>
    <t xml:space="preserve">  2004 </t>
  </si>
  <si>
    <t xml:space="preserve">  2005</t>
  </si>
  <si>
    <t>planes de seguimiento de cada variedad</t>
  </si>
  <si>
    <t>Carne</t>
  </si>
  <si>
    <t>Leche</t>
  </si>
  <si>
    <t>Huevos</t>
  </si>
  <si>
    <t xml:space="preserve">  2006</t>
  </si>
  <si>
    <t>Nematicidas</t>
  </si>
  <si>
    <t xml:space="preserve">  2007</t>
  </si>
  <si>
    <t xml:space="preserve">  2006 </t>
  </si>
  <si>
    <t xml:space="preserve">   ANDALUCÍA</t>
  </si>
  <si>
    <t>Vacuno</t>
  </si>
  <si>
    <t>Ovino</t>
  </si>
  <si>
    <t>Apicultura</t>
  </si>
  <si>
    <t xml:space="preserve">  2007 </t>
  </si>
  <si>
    <t xml:space="preserve">  2008</t>
  </si>
  <si>
    <t>MEDIOS DE PRODUCCIÓN</t>
  </si>
  <si>
    <t xml:space="preserve">   CASTILLA Y LEÓN</t>
  </si>
  <si>
    <t>Raíces y tubérculos</t>
  </si>
  <si>
    <t>Leguminosas y forrajeras</t>
  </si>
  <si>
    <t>Cultivos industriales</t>
  </si>
  <si>
    <t>cálcicos</t>
  </si>
  <si>
    <t>Nitratos amónico-</t>
  </si>
  <si>
    <t xml:space="preserve"> POTÁSICOS</t>
  </si>
  <si>
    <t xml:space="preserve">  Lactoreemplazantes del 20% de proteínas</t>
  </si>
  <si>
    <t xml:space="preserve">De cadenas </t>
  </si>
  <si>
    <t>y otros</t>
  </si>
  <si>
    <t>(automotrices)</t>
  </si>
  <si>
    <t>de bienes de equipo, construcciones y plantaciones de la explotación agrícola</t>
  </si>
  <si>
    <t>Silos y</t>
  </si>
  <si>
    <t>almacenes</t>
  </si>
  <si>
    <t xml:space="preserve">Nota: en la provincia de Almería el 80% de las superficies de túneles está también acolchada, no incluyéndose está superficie en acolchado para evitar su duplicación. </t>
  </si>
  <si>
    <t xml:space="preserve">  Álava</t>
  </si>
  <si>
    <t xml:space="preserve">   PAÍS VASCO</t>
  </si>
  <si>
    <t xml:space="preserve">   ARAGÓN</t>
  </si>
  <si>
    <t xml:space="preserve">  Ávila</t>
  </si>
  <si>
    <t>Año</t>
  </si>
  <si>
    <t>Superficie (ha)</t>
  </si>
  <si>
    <t>Productores</t>
  </si>
  <si>
    <t xml:space="preserve"> Serie histórica de la producción agrícola ecológica</t>
  </si>
  <si>
    <t/>
  </si>
  <si>
    <t xml:space="preserve">   P. de Asturias</t>
  </si>
  <si>
    <t xml:space="preserve">   Navarra</t>
  </si>
  <si>
    <t xml:space="preserve">   La Rioja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</si>
  <si>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</si>
  <si>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</si>
  <si>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</si>
  <si>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</si>
  <si>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</si>
  <si>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</si>
  <si>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</si>
  <si>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</si>
  <si>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</si>
  <si>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r>
      <t xml:space="preserve"> (toneladas de P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>)</t>
    </r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</si>
  <si>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</si>
  <si>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Valores corrientes a precios básicos (millones de Euros)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</si>
  <si>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</si>
  <si>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incluidas en el Registro de variedades comerciales  (hectáreas)</t>
  </si>
  <si>
    <r>
      <t>(*)</t>
    </r>
    <r>
      <rPr>
        <sz val="10"/>
        <rFont val="Arial"/>
        <family val="2"/>
      </rPr>
      <t>El Total de N consumido incluye otros fertilizantes nitrogenados que por su escasa importancia no se detallan.</t>
    </r>
  </si>
  <si>
    <t>miles de hectáreas</t>
  </si>
  <si>
    <t xml:space="preserve">Valores corrientes a precios básicos ( millones de euros) </t>
  </si>
  <si>
    <t>Valores corrientes a precios básicos (millones de euros)</t>
  </si>
  <si>
    <t xml:space="preserve">Valores corrientes a precios básicos (millones de euros) </t>
  </si>
  <si>
    <t>caprino</t>
  </si>
  <si>
    <t xml:space="preserve">         Valores corrientes a precios básicos (millones de euros)</t>
  </si>
  <si>
    <t>Frutos secos</t>
  </si>
  <si>
    <t>(conclusión)</t>
  </si>
  <si>
    <t xml:space="preserve">  2009</t>
  </si>
  <si>
    <t>de tractores, motocultores y cosechadoras de cereales *</t>
  </si>
  <si>
    <t xml:space="preserve"> de tractores, motocultores y cosechadoras de cereales (a 31 de diciembre de cada año) *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</si>
  <si>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</si>
  <si>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</si>
  <si>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</si>
  <si>
    <t>2005/2006</t>
  </si>
  <si>
    <t>2006/2007</t>
  </si>
  <si>
    <t>2007/2008</t>
  </si>
  <si>
    <t>FESTUCA ALTA (Festuca Arundinacea)</t>
  </si>
  <si>
    <t>FESTUCA ROJA (Festuca Rubra I.)</t>
  </si>
  <si>
    <t>POA PRATENSE (Poa pratensis L.)</t>
  </si>
  <si>
    <t>POA TRIVIALIS (Poa trivialis L.)</t>
  </si>
  <si>
    <t>RAY-GRASS HÍBRIDO (Lolium x Boucheanvm Kunth)</t>
  </si>
  <si>
    <t>RAY-GRASS INGLÉS (Lolium Perenne L.)</t>
  </si>
  <si>
    <t>RAY-GRASS ITALIANO (Lolium)</t>
  </si>
  <si>
    <t>TOTAL LEGUMINOSAS FORRAJERAS</t>
  </si>
  <si>
    <t>LEGUMINOSAS FORRAJERAS</t>
  </si>
  <si>
    <t>OTRAS FORRAJERAS</t>
  </si>
  <si>
    <t>MEZCLAS FORRAJERAS Y CESPED</t>
  </si>
  <si>
    <t>TOTAL OTRAS FORRAJERAS</t>
  </si>
  <si>
    <t>TEXTILES</t>
  </si>
  <si>
    <t xml:space="preserve"> GALICIA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</si>
  <si>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</si>
  <si>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</si>
  <si>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</si>
  <si>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</si>
  <si>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</si>
  <si>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</si>
  <si>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</si>
  <si>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</si>
  <si>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</si>
  <si>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EXTREMADURA</t>
  </si>
  <si>
    <t xml:space="preserve"> ANDALUCÍA</t>
  </si>
  <si>
    <t>ARROZ</t>
  </si>
  <si>
    <t>AVENA</t>
  </si>
  <si>
    <t>CEBADA</t>
  </si>
  <si>
    <t>CENTENO</t>
  </si>
  <si>
    <t>TRIGO BLANDO</t>
  </si>
  <si>
    <t>TRIGO DURO</t>
  </si>
  <si>
    <t>SORGO</t>
  </si>
  <si>
    <t>MELILOTO</t>
  </si>
  <si>
    <t>VEZA COMÚN</t>
  </si>
  <si>
    <t>TRÉBOL SUBTERRANEO</t>
  </si>
  <si>
    <t>VEZA VELLOSA</t>
  </si>
  <si>
    <t>ALFALFA</t>
  </si>
  <si>
    <t>ESPARCETA</t>
  </si>
  <si>
    <t>ALTRAMUZ BLANCO</t>
  </si>
  <si>
    <t>GUISANTE PIENSO</t>
  </si>
  <si>
    <t>HABONCILLO</t>
  </si>
  <si>
    <t>YEROS</t>
  </si>
  <si>
    <t>NABO FORRAJERO</t>
  </si>
  <si>
    <t>REMOLACHA FORRAJERA</t>
  </si>
  <si>
    <t>LENTEJA</t>
  </si>
  <si>
    <t>HORTÍCOLAS</t>
  </si>
  <si>
    <t>COLZA</t>
  </si>
  <si>
    <t>GIRASOL HÍBRIDO</t>
  </si>
  <si>
    <t>GIRASOL POBLACIÓN</t>
  </si>
  <si>
    <t>GIRASOL (PARENTALES)</t>
  </si>
  <si>
    <t>LINO OLEAGINOSO</t>
  </si>
  <si>
    <t>ALGODÓN</t>
  </si>
  <si>
    <t>CAÑAMO</t>
  </si>
  <si>
    <t>PATATA (Solanum tuberosum L.)</t>
  </si>
  <si>
    <t xml:space="preserve">– </t>
  </si>
  <si>
    <t>Plataneras y subtropicales</t>
  </si>
  <si>
    <t>2008/2009</t>
  </si>
  <si>
    <t>en Huelva, bajan las instalaciones fijas, en beneficio de los macrotùneles, instalaciòn que se utiliza mayoritariamente para el cultivo de la fresa</t>
  </si>
  <si>
    <t>15.1.2. SEMILLAS Y PLANTONES AGRÍCOLAS: Serie histórica de gastos fuera del sector en semillas y plantones</t>
  </si>
  <si>
    <t>15.2.1. FERTILIZANTES NITROGENADOS: Serie histórica del consumo agrícola (toneladas de N)</t>
  </si>
  <si>
    <t>15.2.2. FERTILIZANTES FOSFATADOS: Serie histórica del consumo agrícola</t>
  </si>
  <si>
    <t>15.2.3. FERTILIZANTES POTÁSICOS: Serie histórica del consumo agrícola</t>
  </si>
  <si>
    <t>15.2.4. FERTILIZANTES: Serie histórica del consumo, total y por hectárea, de superficie fertilizable</t>
  </si>
  <si>
    <t>15.2.5. FERTILIZANTES: Serie histórica de producción e importaciones de fertilizantes</t>
  </si>
  <si>
    <t>15.2.6. FERTILIZANTES: Serie histórica de los precios medios anuales pagados por los agricultores (euros/100 kg)</t>
  </si>
  <si>
    <t>15.2.7. FERTILIZANTES: Serie histórica del importe de los gastos de los agricultores en las diferentes clases  de fertilizantes</t>
  </si>
  <si>
    <t>15.3.1. FITOSANITARIOS: Serie histórica del consumo según clases</t>
  </si>
  <si>
    <t>15.4.1. PIENSOS: Serie histórica de precios medios anuales pagados por los agricultores (euros/100 kg)</t>
  </si>
  <si>
    <t>15.4.2. PIENSOS: Serie histórica del importe. Valores corrientes a precios básicos (millones de euros)</t>
  </si>
  <si>
    <t>15.5.1. ENERGÍA: Serie histórica del gasto en combustibles y energía eléctrica en la explotación</t>
  </si>
  <si>
    <t>15.6.1. MAQUINARIA AGRÍCOLA: Serie histórica del censo de maquinaria automotriz (a 31 de diciembre de cada año) *</t>
  </si>
  <si>
    <t>15.6.2. TRACTORES, MOTOCULTORES Y COSECHADORAS DE CEREALES: Serie histórica de inscripciones anuales</t>
  </si>
  <si>
    <t>15.6.3. TRACTORES, MOTOCULTORES Y COSECHADORAS DE CEREALES: Serie histórica de existencias</t>
  </si>
  <si>
    <t>15.7.1. MANTENIMIENTO DE MATERIAL: Serie histórica de gastos</t>
  </si>
  <si>
    <t>15.8.1. AMORTIZACIONES: Serie histórica del importe de las amortizaciones</t>
  </si>
  <si>
    <t>15.9.1. MANTENIMIENTO DE EDIFICIOS: Serie histórica del importe</t>
  </si>
  <si>
    <t>15.10.1. SUPERFICIES DEDICADAS A CULTIVOS FORZADOS: Análisis provincial de la estimación al final de la campaña (miles de m²)</t>
  </si>
  <si>
    <t>15.11.1. AGRICULTURA ECOLÓGICA:</t>
  </si>
  <si>
    <t xml:space="preserve">15.1.1.4. Analisis provincial de la producción de semillas: 
</t>
  </si>
  <si>
    <t xml:space="preserve">15.1.1.6. Analisis provincial de la producción de semillas: LEGUMINOSAS DE CONSUMO HUMANO 2008/2009
</t>
  </si>
  <si>
    <t>15.1.1.7. Analisis provincial de la producción de semillas:</t>
  </si>
  <si>
    <t xml:space="preserve">15.1.1.9. Analisis provincial de la producción de semillas: 
</t>
  </si>
  <si>
    <t xml:space="preserve">15.1.1.10. Analisis provincial de la producción de semillas: </t>
  </si>
  <si>
    <t xml:space="preserve">15.1.1. PRODUCCIÓN SEMILLAS: Serie histórica de producción según especies y clases (Quintales métricos)
</t>
  </si>
  <si>
    <t>2009/2010</t>
  </si>
  <si>
    <t>TOTAL CEREALES</t>
  </si>
  <si>
    <t>OLEAGINOSAS</t>
  </si>
  <si>
    <t>SOJA</t>
  </si>
  <si>
    <t>TOTAL OLEAGINOSAS</t>
  </si>
  <si>
    <t>TOTAL TEXTILES</t>
  </si>
  <si>
    <t>GRAMINEAS FORRAJERAS</t>
  </si>
  <si>
    <t>TOTAL GRAMINEAS FORRAJERAS</t>
  </si>
  <si>
    <t>TOTAL LEGUMINOSAS GRANO</t>
  </si>
  <si>
    <t>TOTAL LEGUMINOSAS CONSUMO HUMANO</t>
  </si>
  <si>
    <t>HORTICOLAS</t>
  </si>
  <si>
    <t>TOTAL SEMILLAS Y PATATA</t>
  </si>
  <si>
    <t>MAIZ</t>
  </si>
  <si>
    <t>TRITICALE</t>
  </si>
  <si>
    <t>(Quintales métricos)</t>
  </si>
  <si>
    <t xml:space="preserve">   Cantabria</t>
  </si>
  <si>
    <t xml:space="preserve">  2010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</si>
  <si>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</si>
  <si>
    <t>-</t>
  </si>
  <si>
    <t>Operadores (*)</t>
  </si>
  <si>
    <t>(*)Operadores (NIF)= Productores, elaboradores y comercializadores</t>
  </si>
  <si>
    <t>Elaboradores / Transformadores</t>
  </si>
  <si>
    <t>−</t>
  </si>
  <si>
    <t>,</t>
  </si>
  <si>
    <t>Équidos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</si>
  <si>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</si>
  <si>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% P2O5</t>
  </si>
  <si>
    <t>% K2O</t>
  </si>
  <si>
    <t xml:space="preserve">(A) Avance </t>
  </si>
  <si>
    <t xml:space="preserve">(E) Estimación </t>
  </si>
  <si>
    <t>(E) Estimación</t>
  </si>
  <si>
    <t>(A) Avance</t>
  </si>
  <si>
    <t>2010/2011</t>
  </si>
  <si>
    <t>CARTAMO</t>
  </si>
  <si>
    <t>COLZA (Brassica napus oleifera)</t>
  </si>
  <si>
    <t>GIRASOL HÍBRIDO (Helianthus annuus L.)</t>
  </si>
  <si>
    <t>GIRASOL POBLACIÓN (Helianthus annuus L.)</t>
  </si>
  <si>
    <t>GIRASOL (PARENTALES) (Helianthus annuus L.)</t>
  </si>
  <si>
    <t>LINO OLEAGINOSO (Linum usitatissimun L.)</t>
  </si>
  <si>
    <t>ALGODÓN (Gossypium L.)</t>
  </si>
  <si>
    <t>CÁÑAMO (Cannabis sativa L.)</t>
  </si>
  <si>
    <t>ALFALFA (Medicago Sativa L.)</t>
  </si>
  <si>
    <t>ESPARCETA (Onopbrychis vicifolia)</t>
  </si>
  <si>
    <t>MELILOTO (Melilotus oficinalis)</t>
  </si>
  <si>
    <t>TRÉBOL SUBTERRÁNEO (Trifolium subterraneum L.)</t>
  </si>
  <si>
    <t>VEZA COMÚN (Vicia sativa L.)</t>
  </si>
  <si>
    <t>VEZA VELLOSA (Vicia villosa Roth.)</t>
  </si>
  <si>
    <t>ALTRAMUZ BLANCO (Lupinus albus L.)</t>
  </si>
  <si>
    <t>GUISANTE PIENSO (Pisum sativum I. (Partim))</t>
  </si>
  <si>
    <t>HABONCILLO (Vicia faba L. (Partim))</t>
  </si>
  <si>
    <t>YEROS (Vicia ervilia L.)</t>
  </si>
  <si>
    <t>NABO FORRAJERO (Brassica napus L. var Nopobrassica RCHB)</t>
  </si>
  <si>
    <t>REMOLACHA FORRAJERA (Beta vulgaris L.)</t>
  </si>
  <si>
    <t>GARBANZO (Cicer arientinum L.)</t>
  </si>
  <si>
    <t>LENTEJA (Lens culinaris Medik.)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</si>
  <si>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</si>
  <si>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</si>
  <si>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t xml:space="preserve">  2011</t>
  </si>
  <si>
    <t xml:space="preserve"> </t>
  </si>
  <si>
    <t>Fuente: Subdirección General  de Calidad Diferenciada y Agricultura Ecológica</t>
  </si>
  <si>
    <t>10/11</t>
  </si>
  <si>
    <t>2011/2012</t>
  </si>
  <si>
    <t xml:space="preserve"> Avena strigosa</t>
  </si>
  <si>
    <t>AVENA STRIGOSA</t>
  </si>
  <si>
    <t>GARBANZO</t>
  </si>
  <si>
    <t>TEXTILES 2011/2012 (Quintales métricos)</t>
  </si>
  <si>
    <t xml:space="preserve"> MURCIA</t>
  </si>
  <si>
    <t xml:space="preserve">15.11.2. AGRICULTURA ECOLÓGICA: </t>
  </si>
  <si>
    <t>Serie histórica del número de operadores según tipo</t>
  </si>
  <si>
    <t xml:space="preserve">  2012</t>
  </si>
  <si>
    <t>Cereales para la producción de grano</t>
  </si>
  <si>
    <t>legumbres secas y proteaginosas para la producción de grano</t>
  </si>
  <si>
    <t>Tubérculos y raíces</t>
  </si>
  <si>
    <t>Fresas</t>
  </si>
  <si>
    <t>Setas cultivadas</t>
  </si>
  <si>
    <t>Bayas cultivadas</t>
  </si>
  <si>
    <t>Total de pastos y prados permanetes</t>
  </si>
  <si>
    <t>Barbecho</t>
  </si>
  <si>
    <t>Otras superficies no incluidas en ningún otro lugar</t>
  </si>
  <si>
    <t>Total hortalizas frescas *</t>
  </si>
  <si>
    <t>* Incluye hortalizas de hoja y tallo, coles, hortalizas cultivadas por el fruto, hortalizas de bulbo y tubérculos, leguminosas de verdeo, y otras.</t>
  </si>
  <si>
    <t>11/12</t>
  </si>
  <si>
    <t>2012/2013</t>
  </si>
  <si>
    <t>CACAHUETE</t>
  </si>
  <si>
    <t xml:space="preserve">15.1.1.1. Analisis provincial de la producción de semillas: CEREALES 2012/2013 (Quintales métricos)
</t>
  </si>
  <si>
    <t>BALEARES</t>
  </si>
  <si>
    <t>CASTILLA Y LEÓN</t>
  </si>
  <si>
    <t xml:space="preserve">15.1.1.2. Analisis provincial de la producción de semillas: GRANÍNEAS 2012/2013 (Quintales métricos)
</t>
  </si>
  <si>
    <t xml:space="preserve">15.1.1.3. Analisis provincial de la producción de semillas: LEGUMINOSAS FORRAJEAS 2012/2013
</t>
  </si>
  <si>
    <t>LEGUMINOSAS GRANO 2012/2013 (Quintales métricos)</t>
  </si>
  <si>
    <t xml:space="preserve">15.1.1.5. Analisis provincial de la producción de semillas: OTRAS FORRAJERAS 2012/2013 (Quintales métricos)
</t>
  </si>
  <si>
    <t xml:space="preserve"> DE CONSUMO HUMANO 2012/2013 (Quintales métricos)</t>
  </si>
  <si>
    <t xml:space="preserve"> HORTÍCOLAS 2012/2013(Quintales métricos)
</t>
  </si>
  <si>
    <t>LA RIOJA</t>
  </si>
  <si>
    <t xml:space="preserve">15.1.1.8. Analisis provincial de la producción de semillas: 
</t>
  </si>
  <si>
    <t>OLEAGINOSAS 2012/2013 (Quintales métricos)</t>
  </si>
  <si>
    <t xml:space="preserve">PATATA 2012/2013 (Quintales métricos)
</t>
  </si>
  <si>
    <t xml:space="preserve">   Aragón</t>
  </si>
  <si>
    <t>2012 (A)</t>
  </si>
  <si>
    <t>2013 (E)</t>
  </si>
  <si>
    <t xml:space="preserve">  2013</t>
  </si>
  <si>
    <t>15.11.3. SUPERFICIE DE AGRICULTURA ECOLÓGICA: Análisis provincial según tipo de cultivo o aprovechamiento, 2013 (hectáreas)</t>
  </si>
  <si>
    <t>─</t>
  </si>
  <si>
    <t>15.11.4. SUPERFICIE DE AGRICULTURA ECOLÓGICA: Análisis provincial según tipo de cultivo o aprovechamientos, 2013 (hectáreas)</t>
  </si>
  <si>
    <t>15.11.5. GANADERÍA ECOLÓGICA:  Análisis provincial del número de explotaciones según tipos de animales, 2013</t>
  </si>
  <si>
    <t>Aves de cría</t>
  </si>
  <si>
    <t>Pollos</t>
  </si>
  <si>
    <t>Otras</t>
  </si>
  <si>
    <t>Aves de corral</t>
  </si>
  <si>
    <t>Gallinas puesta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</si>
</sst>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2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  <font>
      <sz val="8.25"/>
      <name val="Arial"/>
      <family val="0"/>
    </font>
    <font>
      <b/>
      <vertAlign val="subscript"/>
      <sz val="10.5"/>
      <name val="Arial"/>
      <family val="2"/>
    </font>
    <font>
      <sz val="8.75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5"/>
      <name val="Arial"/>
      <family val="0"/>
    </font>
    <font>
      <b/>
      <vertAlign val="superscript"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3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37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2">
    <xf numFmtId="0" fontId="0" fillId="2" borderId="0" xfId="0" applyAlignment="1">
      <alignment/>
    </xf>
    <xf numFmtId="0" fontId="0" fillId="2" borderId="0" xfId="0" applyFont="1" applyAlignment="1">
      <alignment/>
    </xf>
    <xf numFmtId="0" fontId="0" fillId="2" borderId="0" xfId="0" applyFont="1" applyBorder="1" applyAlignment="1">
      <alignment horizontal="fill"/>
    </xf>
    <xf numFmtId="0" fontId="0" fillId="2" borderId="0" xfId="0" applyFont="1" applyBorder="1" applyAlignment="1">
      <alignment/>
    </xf>
    <xf numFmtId="172" fontId="0" fillId="2" borderId="0" xfId="0" applyNumberFormat="1" applyFont="1" applyBorder="1" applyAlignment="1">
      <alignment/>
    </xf>
    <xf numFmtId="0" fontId="0" fillId="0" borderId="0" xfId="34" applyFont="1" applyProtection="1">
      <alignment/>
      <protection/>
    </xf>
    <xf numFmtId="169" fontId="0" fillId="0" borderId="0" xfId="27" applyFont="1">
      <alignment/>
      <protection/>
    </xf>
    <xf numFmtId="169" fontId="0" fillId="0" borderId="0" xfId="27" applyFont="1" applyBorder="1">
      <alignment/>
      <protection/>
    </xf>
    <xf numFmtId="169" fontId="0" fillId="0" borderId="0" xfId="27" applyNumberFormat="1" applyFont="1" applyProtection="1">
      <alignment/>
      <protection/>
    </xf>
    <xf numFmtId="169" fontId="0" fillId="0" borderId="0" xfId="27" applyNumberFormat="1" applyFont="1" applyAlignment="1" applyProtection="1">
      <alignment horizontal="center"/>
      <protection/>
    </xf>
    <xf numFmtId="171" fontId="0" fillId="0" borderId="0" xfId="29" applyFont="1">
      <alignment/>
      <protection/>
    </xf>
    <xf numFmtId="0" fontId="0" fillId="0" borderId="0" xfId="28" applyFont="1">
      <alignment/>
      <protection/>
    </xf>
    <xf numFmtId="0" fontId="0" fillId="0" borderId="0" xfId="34" applyFont="1">
      <alignment/>
      <protection/>
    </xf>
    <xf numFmtId="168" fontId="0" fillId="0" borderId="0" xfId="33" applyFont="1">
      <alignment/>
      <protection/>
    </xf>
    <xf numFmtId="169" fontId="0" fillId="0" borderId="0" xfId="33" applyNumberFormat="1" applyFont="1" applyProtection="1">
      <alignment/>
      <protection/>
    </xf>
    <xf numFmtId="168" fontId="0" fillId="0" borderId="0" xfId="33" applyNumberFormat="1" applyFont="1" applyProtection="1">
      <alignment/>
      <protection/>
    </xf>
    <xf numFmtId="0" fontId="2" fillId="2" borderId="0" xfId="0" applyFont="1" applyAlignment="1">
      <alignment horizontal="center" wrapText="1"/>
    </xf>
    <xf numFmtId="173" fontId="0" fillId="2" borderId="0" xfId="0" applyNumberFormat="1" applyFont="1" applyBorder="1" applyAlignment="1">
      <alignment/>
    </xf>
    <xf numFmtId="0" fontId="4" fillId="0" borderId="0" xfId="28" applyFont="1" applyAlignment="1">
      <alignment horizontal="center"/>
      <protection/>
    </xf>
    <xf numFmtId="0" fontId="5" fillId="0" borderId="0" xfId="28" applyFont="1">
      <alignment/>
      <protection/>
    </xf>
    <xf numFmtId="0" fontId="5" fillId="0" borderId="0" xfId="28" applyFont="1" applyAlignment="1">
      <alignment horizontal="center"/>
      <protection/>
    </xf>
    <xf numFmtId="0" fontId="4" fillId="2" borderId="0" xfId="0" applyFont="1" applyAlignment="1">
      <alignment horizontal="center"/>
    </xf>
    <xf numFmtId="0" fontId="6" fillId="2" borderId="0" xfId="0" applyFont="1" applyAlignment="1">
      <alignment/>
    </xf>
    <xf numFmtId="169" fontId="6" fillId="0" borderId="0" xfId="27" applyFont="1">
      <alignment/>
      <protection/>
    </xf>
    <xf numFmtId="0" fontId="4" fillId="0" borderId="0" xfId="28" applyFont="1">
      <alignment/>
      <protection/>
    </xf>
    <xf numFmtId="0" fontId="6" fillId="0" borderId="0" xfId="34" applyFont="1" applyProtection="1">
      <alignment/>
      <protection/>
    </xf>
    <xf numFmtId="168" fontId="6" fillId="0" borderId="0" xfId="33" applyFont="1">
      <alignment/>
      <protection/>
    </xf>
    <xf numFmtId="0" fontId="7" fillId="2" borderId="0" xfId="0" applyFont="1" applyAlignment="1">
      <alignment/>
    </xf>
    <xf numFmtId="169" fontId="7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7" fillId="2" borderId="0" xfId="0" applyFont="1" applyBorder="1" applyAlignment="1">
      <alignment/>
    </xf>
    <xf numFmtId="0" fontId="5" fillId="2" borderId="0" xfId="0" applyFont="1" applyAlignment="1">
      <alignment horizontal="center" wrapText="1"/>
    </xf>
    <xf numFmtId="168" fontId="7" fillId="0" borderId="0" xfId="33" applyFont="1">
      <alignment/>
      <protection/>
    </xf>
    <xf numFmtId="0" fontId="5" fillId="2" borderId="0" xfId="0" applyFont="1" applyAlignment="1">
      <alignment/>
    </xf>
    <xf numFmtId="169" fontId="5" fillId="0" borderId="0" xfId="27" applyFont="1">
      <alignment/>
      <protection/>
    </xf>
    <xf numFmtId="0" fontId="0" fillId="0" borderId="0" xfId="34" applyFont="1" applyBorder="1" applyProtection="1">
      <alignment/>
      <protection/>
    </xf>
    <xf numFmtId="0" fontId="2" fillId="2" borderId="0" xfId="0" applyFont="1" applyBorder="1" applyAlignment="1">
      <alignment/>
    </xf>
    <xf numFmtId="168" fontId="4" fillId="0" borderId="0" xfId="33" applyFont="1" applyAlignment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168" fontId="0" fillId="2" borderId="0" xfId="0" applyNumberFormat="1" applyFont="1" applyAlignment="1">
      <alignment/>
    </xf>
    <xf numFmtId="0" fontId="5" fillId="0" borderId="0" xfId="28" applyFont="1" applyAlignment="1">
      <alignment/>
      <protection/>
    </xf>
    <xf numFmtId="0" fontId="0" fillId="0" borderId="0" xfId="28" applyFont="1" applyBorder="1">
      <alignment/>
      <protection/>
    </xf>
    <xf numFmtId="168" fontId="0" fillId="0" borderId="0" xfId="28" applyNumberFormat="1" applyFont="1" applyBorder="1" applyProtection="1">
      <alignment/>
      <protection/>
    </xf>
    <xf numFmtId="0" fontId="0" fillId="0" borderId="0" xfId="28" applyFont="1" applyBorder="1" applyAlignment="1">
      <alignment horizontal="center"/>
      <protection/>
    </xf>
    <xf numFmtId="168" fontId="0" fillId="0" borderId="0" xfId="28" applyNumberFormat="1" applyFont="1" applyBorder="1" applyAlignment="1" applyProtection="1">
      <alignment horizontal="center"/>
      <protection/>
    </xf>
    <xf numFmtId="174" fontId="0" fillId="0" borderId="0" xfId="28" applyNumberFormat="1" applyFont="1" applyBorder="1" applyAlignment="1" applyProtection="1">
      <alignment horizontal="center"/>
      <protection/>
    </xf>
    <xf numFmtId="168" fontId="0" fillId="0" borderId="0" xfId="33" applyNumberFormat="1" applyFont="1" applyBorder="1" applyProtection="1">
      <alignment/>
      <protection/>
    </xf>
    <xf numFmtId="169" fontId="2" fillId="0" borderId="0" xfId="27" applyFont="1">
      <alignment/>
      <protection/>
    </xf>
    <xf numFmtId="169" fontId="0" fillId="0" borderId="0" xfId="27" applyNumberFormat="1" applyFont="1" applyAlignment="1" applyProtection="1">
      <alignment/>
      <protection/>
    </xf>
    <xf numFmtId="169" fontId="0" fillId="0" borderId="0" xfId="27" applyFont="1" applyAlignment="1">
      <alignment/>
      <protection/>
    </xf>
    <xf numFmtId="169" fontId="2" fillId="0" borderId="0" xfId="27" applyFont="1" applyFill="1">
      <alignment/>
      <protection/>
    </xf>
    <xf numFmtId="169" fontId="0" fillId="0" borderId="0" xfId="27" applyFont="1" applyFill="1">
      <alignment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172" fontId="0" fillId="2" borderId="0" xfId="0" applyNumberFormat="1" applyFont="1" applyBorder="1" applyAlignment="1">
      <alignment horizontal="center"/>
    </xf>
    <xf numFmtId="4" fontId="0" fillId="0" borderId="0" xfId="26" applyNumberFormat="1" applyFont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69" fontId="0" fillId="2" borderId="0" xfId="27" applyFont="1" applyFill="1">
      <alignment/>
      <protection/>
    </xf>
    <xf numFmtId="0" fontId="0" fillId="2" borderId="0" xfId="0" applyFill="1" applyAlignment="1">
      <alignment/>
    </xf>
    <xf numFmtId="3" fontId="0" fillId="2" borderId="0" xfId="0" applyNumberFormat="1" applyAlignment="1">
      <alignment/>
    </xf>
    <xf numFmtId="169" fontId="0" fillId="2" borderId="0" xfId="27" applyNumberFormat="1" applyFont="1" applyFill="1" applyProtection="1">
      <alignment/>
      <protection/>
    </xf>
    <xf numFmtId="169" fontId="0" fillId="2" borderId="0" xfId="27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/>
    </xf>
    <xf numFmtId="37" fontId="0" fillId="0" borderId="0" xfId="27" applyNumberFormat="1" applyFont="1" applyProtection="1">
      <alignment/>
      <protection/>
    </xf>
    <xf numFmtId="37" fontId="2" fillId="0" borderId="0" xfId="27" applyNumberFormat="1" applyFont="1" applyProtection="1">
      <alignment/>
      <protection/>
    </xf>
    <xf numFmtId="37" fontId="2" fillId="0" borderId="0" xfId="27" applyNumberFormat="1" applyFont="1" applyFill="1" applyProtection="1">
      <alignment/>
      <protection/>
    </xf>
    <xf numFmtId="37" fontId="0" fillId="0" borderId="0" xfId="27" applyNumberFormat="1" applyFont="1" applyFill="1" applyProtection="1">
      <alignment/>
      <protection/>
    </xf>
    <xf numFmtId="169" fontId="0" fillId="0" borderId="0" xfId="27" applyFont="1" quotePrefix="1">
      <alignment/>
      <protection/>
    </xf>
    <xf numFmtId="168" fontId="5" fillId="0" borderId="0" xfId="33" applyFont="1" applyFill="1" applyAlignment="1">
      <alignment horizontal="center"/>
      <protection/>
    </xf>
    <xf numFmtId="168" fontId="5" fillId="0" borderId="0" xfId="33" applyFont="1" applyFill="1">
      <alignment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2" fillId="0" borderId="0" xfId="33" applyFont="1" applyFill="1" applyAlignment="1">
      <alignment horizontal="center"/>
      <protection/>
    </xf>
    <xf numFmtId="168" fontId="0" fillId="0" borderId="0" xfId="33" applyFont="1" applyFill="1">
      <alignment/>
      <protection/>
    </xf>
    <xf numFmtId="0" fontId="5" fillId="2" borderId="0" xfId="0" applyFont="1" applyBorder="1" applyAlignment="1">
      <alignment/>
    </xf>
    <xf numFmtId="0" fontId="5" fillId="0" borderId="0" xfId="28" applyFont="1" applyBorder="1">
      <alignment/>
      <protection/>
    </xf>
    <xf numFmtId="0" fontId="5" fillId="2" borderId="0" xfId="0" applyFont="1" applyBorder="1" applyAlignment="1">
      <alignment horizontal="center" wrapText="1"/>
    </xf>
    <xf numFmtId="0" fontId="5" fillId="0" borderId="0" xfId="26" applyFont="1" applyBorder="1" applyAlignment="1">
      <alignment horizontal="center"/>
      <protection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2" fontId="0" fillId="2" borderId="0" xfId="0" applyNumberFormat="1" applyFont="1" applyAlignment="1">
      <alignment/>
    </xf>
    <xf numFmtId="0" fontId="0" fillId="2" borderId="0" xfId="0" applyFont="1" applyBorder="1" applyAlignment="1" quotePrefix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7" fillId="2" borderId="2" xfId="0" applyFont="1" applyBorder="1" applyAlignment="1">
      <alignment horizontal="fill"/>
    </xf>
    <xf numFmtId="0" fontId="7" fillId="2" borderId="2" xfId="0" applyFont="1" applyBorder="1" applyAlignment="1">
      <alignment/>
    </xf>
    <xf numFmtId="3" fontId="0" fillId="2" borderId="3" xfId="0" applyNumberFormat="1" applyFont="1" applyBorder="1" applyAlignment="1">
      <alignment horizontal="right"/>
    </xf>
    <xf numFmtId="1" fontId="0" fillId="0" borderId="4" xfId="31" applyNumberFormat="1" applyFont="1" applyBorder="1" applyAlignment="1">
      <alignment horizontal="left" vertical="center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2" borderId="2" xfId="0" applyFont="1" applyBorder="1" applyAlignment="1">
      <alignment horizontal="fill"/>
    </xf>
    <xf numFmtId="178" fontId="0" fillId="2" borderId="3" xfId="0" applyNumberFormat="1" applyFont="1" applyFill="1" applyBorder="1" applyAlignment="1" applyProtection="1">
      <alignment horizontal="right"/>
      <protection/>
    </xf>
    <xf numFmtId="178" fontId="0" fillId="2" borderId="9" xfId="0" applyNumberFormat="1" applyFont="1" applyFill="1" applyBorder="1" applyAlignment="1" applyProtection="1">
      <alignment horizontal="right"/>
      <protection/>
    </xf>
    <xf numFmtId="178" fontId="0" fillId="2" borderId="5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0" fontId="0" fillId="0" borderId="4" xfId="31" applyNumberFormat="1" applyFont="1" applyBorder="1" applyAlignment="1">
      <alignment horizontal="left" vertical="center"/>
      <protection/>
    </xf>
    <xf numFmtId="2" fontId="0" fillId="2" borderId="10" xfId="0" applyNumberFormat="1" applyFont="1" applyBorder="1" applyAlignment="1">
      <alignment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0" fontId="0" fillId="4" borderId="12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177" fontId="0" fillId="2" borderId="3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169" fontId="5" fillId="2" borderId="2" xfId="27" applyFont="1" applyFill="1" applyBorder="1" applyAlignment="1">
      <alignment/>
      <protection/>
    </xf>
    <xf numFmtId="169" fontId="0" fillId="2" borderId="12" xfId="27" applyFont="1" applyFill="1" applyBorder="1">
      <alignment/>
      <protection/>
    </xf>
    <xf numFmtId="169" fontId="0" fillId="2" borderId="4" xfId="27" applyFont="1" applyFill="1" applyBorder="1">
      <alignment/>
      <protection/>
    </xf>
    <xf numFmtId="0" fontId="0" fillId="2" borderId="11" xfId="0" applyFill="1" applyBorder="1" applyAlignment="1">
      <alignment/>
    </xf>
    <xf numFmtId="1" fontId="0" fillId="0" borderId="10" xfId="31" applyNumberFormat="1" applyFont="1" applyBorder="1" applyAlignment="1">
      <alignment horizontal="left" vertical="center"/>
      <protection/>
    </xf>
    <xf numFmtId="0" fontId="0" fillId="2" borderId="2" xfId="0" applyFont="1" applyBorder="1" applyAlignment="1">
      <alignment/>
    </xf>
    <xf numFmtId="168" fontId="7" fillId="0" borderId="2" xfId="33" applyFont="1" applyBorder="1">
      <alignment/>
      <protection/>
    </xf>
    <xf numFmtId="168" fontId="0" fillId="0" borderId="4" xfId="33" applyFont="1" applyBorder="1" applyAlignment="1">
      <alignment horizontal="left"/>
      <protection/>
    </xf>
    <xf numFmtId="179" fontId="0" fillId="0" borderId="5" xfId="0" applyNumberFormat="1" applyFont="1" applyFill="1" applyBorder="1" applyAlignment="1" applyProtection="1">
      <alignment horizontal="right"/>
      <protection/>
    </xf>
    <xf numFmtId="168" fontId="0" fillId="0" borderId="10" xfId="33" applyFont="1" applyBorder="1" applyAlignment="1">
      <alignment horizontal="left"/>
      <protection/>
    </xf>
    <xf numFmtId="179" fontId="0" fillId="0" borderId="7" xfId="0" applyNumberFormat="1" applyFont="1" applyFill="1" applyBorder="1" applyAlignment="1" applyProtection="1">
      <alignment horizontal="right"/>
      <protection/>
    </xf>
    <xf numFmtId="168" fontId="11" fillId="0" borderId="11" xfId="33" applyFont="1" applyBorder="1" quotePrefix="1">
      <alignment/>
      <protection/>
    </xf>
    <xf numFmtId="168" fontId="0" fillId="0" borderId="11" xfId="33" applyFont="1" applyBorder="1">
      <alignment/>
      <protection/>
    </xf>
    <xf numFmtId="168" fontId="0" fillId="0" borderId="11" xfId="33" applyNumberFormat="1" applyFont="1" applyBorder="1" applyProtection="1">
      <alignment/>
      <protection/>
    </xf>
    <xf numFmtId="168" fontId="0" fillId="4" borderId="9" xfId="33" applyFont="1" applyFill="1" applyBorder="1" applyAlignment="1">
      <alignment horizontal="center"/>
      <protection/>
    </xf>
    <xf numFmtId="168" fontId="0" fillId="4" borderId="13" xfId="33" applyFont="1" applyFill="1" applyBorder="1" applyAlignment="1">
      <alignment horizontal="center"/>
      <protection/>
    </xf>
    <xf numFmtId="168" fontId="0" fillId="4" borderId="14" xfId="33" applyFont="1" applyFill="1" applyBorder="1" applyAlignment="1">
      <alignment horizontal="center"/>
      <protection/>
    </xf>
    <xf numFmtId="168" fontId="0" fillId="4" borderId="7" xfId="33" applyFont="1" applyFill="1" applyBorder="1" applyAlignment="1" quotePrefix="1">
      <alignment horizontal="center"/>
      <protection/>
    </xf>
    <xf numFmtId="168" fontId="0" fillId="4" borderId="7" xfId="33" applyFont="1" applyFill="1" applyBorder="1" applyAlignment="1">
      <alignment horizontal="center"/>
      <protection/>
    </xf>
    <xf numFmtId="168" fontId="0" fillId="4" borderId="8" xfId="33" applyFont="1" applyFill="1" applyBorder="1" applyAlignment="1">
      <alignment horizontal="center"/>
      <protection/>
    </xf>
    <xf numFmtId="168" fontId="0" fillId="0" borderId="2" xfId="33" applyFont="1" applyBorder="1" applyAlignment="1">
      <alignment horizontal="fill"/>
      <protection/>
    </xf>
    <xf numFmtId="168" fontId="0" fillId="0" borderId="2" xfId="33" applyFont="1" applyBorder="1">
      <alignment/>
      <protection/>
    </xf>
    <xf numFmtId="168" fontId="0" fillId="4" borderId="5" xfId="33" applyFont="1" applyFill="1" applyBorder="1" applyAlignment="1">
      <alignment horizontal="center"/>
      <protection/>
    </xf>
    <xf numFmtId="0" fontId="7" fillId="0" borderId="2" xfId="34" applyFont="1" applyBorder="1" applyProtection="1">
      <alignment/>
      <protection/>
    </xf>
    <xf numFmtId="0" fontId="0" fillId="0" borderId="3" xfId="34" applyFont="1" applyBorder="1" applyAlignment="1" applyProtection="1">
      <alignment horizontal="center"/>
      <protection/>
    </xf>
    <xf numFmtId="0" fontId="0" fillId="0" borderId="5" xfId="34" applyFont="1" applyBorder="1" applyAlignment="1" applyProtection="1">
      <alignment horizontal="center"/>
      <protection/>
    </xf>
    <xf numFmtId="0" fontId="0" fillId="0" borderId="10" xfId="34" applyFont="1" applyBorder="1" applyProtection="1">
      <alignment/>
      <protection/>
    </xf>
    <xf numFmtId="0" fontId="0" fillId="0" borderId="7" xfId="34" applyFont="1" applyBorder="1" applyAlignment="1" applyProtection="1">
      <alignment horizontal="center"/>
      <protection/>
    </xf>
    <xf numFmtId="0" fontId="2" fillId="0" borderId="12" xfId="34" applyFont="1" applyBorder="1" applyProtection="1">
      <alignment/>
      <protection/>
    </xf>
    <xf numFmtId="0" fontId="0" fillId="0" borderId="4" xfId="34" applyFont="1" applyBorder="1" applyProtection="1">
      <alignment/>
      <protection/>
    </xf>
    <xf numFmtId="0" fontId="2" fillId="0" borderId="4" xfId="34" applyFont="1" applyBorder="1" applyProtection="1">
      <alignment/>
      <protection/>
    </xf>
    <xf numFmtId="0" fontId="0" fillId="4" borderId="12" xfId="34" applyFont="1" applyFill="1" applyBorder="1" applyProtection="1">
      <alignment/>
      <protection/>
    </xf>
    <xf numFmtId="0" fontId="0" fillId="4" borderId="3" xfId="34" applyFont="1" applyFill="1" applyBorder="1" applyAlignment="1" applyProtection="1">
      <alignment horizontal="center"/>
      <protection/>
    </xf>
    <xf numFmtId="0" fontId="0" fillId="4" borderId="3" xfId="34" applyFont="1" applyFill="1" applyBorder="1" applyProtection="1">
      <alignment/>
      <protection/>
    </xf>
    <xf numFmtId="0" fontId="0" fillId="4" borderId="9" xfId="34" applyFont="1" applyFill="1" applyBorder="1" applyProtection="1">
      <alignment/>
      <protection/>
    </xf>
    <xf numFmtId="0" fontId="0" fillId="4" borderId="4" xfId="34" applyFont="1" applyFill="1" applyBorder="1" applyAlignment="1" applyProtection="1">
      <alignment horizontal="center"/>
      <protection/>
    </xf>
    <xf numFmtId="0" fontId="0" fillId="4" borderId="5" xfId="34" applyFont="1" applyFill="1" applyBorder="1" applyAlignment="1" applyProtection="1">
      <alignment horizontal="center"/>
      <protection/>
    </xf>
    <xf numFmtId="0" fontId="0" fillId="4" borderId="6" xfId="34" applyFont="1" applyFill="1" applyBorder="1" applyAlignment="1" applyProtection="1">
      <alignment horizontal="center"/>
      <protection/>
    </xf>
    <xf numFmtId="0" fontId="0" fillId="4" borderId="10" xfId="34" applyFont="1" applyFill="1" applyBorder="1" applyProtection="1">
      <alignment/>
      <protection/>
    </xf>
    <xf numFmtId="0" fontId="0" fillId="4" borderId="7" xfId="34" applyFont="1" applyFill="1" applyBorder="1" applyAlignment="1" applyProtection="1">
      <alignment horizontal="center"/>
      <protection/>
    </xf>
    <xf numFmtId="0" fontId="0" fillId="4" borderId="7" xfId="34" applyFont="1" applyFill="1" applyBorder="1" applyProtection="1">
      <alignment/>
      <protection/>
    </xf>
    <xf numFmtId="0" fontId="0" fillId="4" borderId="8" xfId="34" applyFont="1" applyFill="1" applyBorder="1" applyProtection="1">
      <alignment/>
      <protection/>
    </xf>
    <xf numFmtId="4" fontId="0" fillId="0" borderId="4" xfId="31" applyNumberFormat="1" applyFont="1" applyBorder="1" applyAlignment="1">
      <alignment horizontal="left" vertical="center"/>
      <protection/>
    </xf>
    <xf numFmtId="0" fontId="5" fillId="0" borderId="2" xfId="28" applyFont="1" applyBorder="1" applyAlignment="1">
      <alignment/>
      <protection/>
    </xf>
    <xf numFmtId="0" fontId="0" fillId="4" borderId="12" xfId="28" applyFont="1" applyFill="1" applyBorder="1" applyAlignment="1">
      <alignment/>
      <protection/>
    </xf>
    <xf numFmtId="0" fontId="0" fillId="4" borderId="3" xfId="28" applyFont="1" applyFill="1" applyBorder="1" applyAlignment="1">
      <alignment horizontal="center"/>
      <protection/>
    </xf>
    <xf numFmtId="0" fontId="0" fillId="4" borderId="3" xfId="28" applyFont="1" applyFill="1" applyBorder="1" applyAlignment="1">
      <alignment/>
      <protection/>
    </xf>
    <xf numFmtId="0" fontId="0" fillId="4" borderId="9" xfId="28" applyFont="1" applyFill="1" applyBorder="1" applyAlignment="1">
      <alignment/>
      <protection/>
    </xf>
    <xf numFmtId="0" fontId="0" fillId="4" borderId="4" xfId="28" applyFont="1" applyFill="1" applyBorder="1" applyAlignment="1">
      <alignment horizontal="center"/>
      <protection/>
    </xf>
    <xf numFmtId="0" fontId="0" fillId="4" borderId="5" xfId="28" applyFont="1" applyFill="1" applyBorder="1" applyAlignment="1">
      <alignment horizontal="center"/>
      <protection/>
    </xf>
    <xf numFmtId="0" fontId="0" fillId="4" borderId="6" xfId="28" applyFont="1" applyFill="1" applyBorder="1" applyAlignment="1">
      <alignment horizontal="center"/>
      <protection/>
    </xf>
    <xf numFmtId="0" fontId="0" fillId="4" borderId="10" xfId="28" applyFont="1" applyFill="1" applyBorder="1">
      <alignment/>
      <protection/>
    </xf>
    <xf numFmtId="0" fontId="0" fillId="4" borderId="7" xfId="28" applyFont="1" applyFill="1" applyBorder="1" applyAlignment="1">
      <alignment horizontal="center"/>
      <protection/>
    </xf>
    <xf numFmtId="0" fontId="0" fillId="4" borderId="7" xfId="28" applyFont="1" applyFill="1" applyBorder="1">
      <alignment/>
      <protection/>
    </xf>
    <xf numFmtId="0" fontId="0" fillId="4" borderId="8" xfId="28" applyFont="1" applyFill="1" applyBorder="1">
      <alignment/>
      <protection/>
    </xf>
    <xf numFmtId="171" fontId="7" fillId="0" borderId="2" xfId="29" applyFont="1" applyBorder="1">
      <alignment/>
      <protection/>
    </xf>
    <xf numFmtId="171" fontId="2" fillId="0" borderId="12" xfId="29" applyFont="1" applyBorder="1">
      <alignment/>
      <protection/>
    </xf>
    <xf numFmtId="171" fontId="0" fillId="0" borderId="4" xfId="29" applyFont="1" applyBorder="1">
      <alignment/>
      <protection/>
    </xf>
    <xf numFmtId="171" fontId="2" fillId="0" borderId="4" xfId="29" applyFont="1" applyBorder="1">
      <alignment/>
      <protection/>
    </xf>
    <xf numFmtId="171" fontId="0" fillId="0" borderId="10" xfId="29" applyFont="1" applyBorder="1">
      <alignment/>
      <protection/>
    </xf>
    <xf numFmtId="0" fontId="0" fillId="2" borderId="10" xfId="0" applyFont="1" applyBorder="1" applyAlignment="1">
      <alignment/>
    </xf>
    <xf numFmtId="1" fontId="0" fillId="0" borderId="4" xfId="29" applyNumberFormat="1" applyFont="1" applyBorder="1" applyAlignment="1">
      <alignment horizontal="left"/>
      <protection/>
    </xf>
    <xf numFmtId="0" fontId="0" fillId="0" borderId="12" xfId="24" applyFont="1" applyBorder="1">
      <alignment/>
      <protection/>
    </xf>
    <xf numFmtId="0" fontId="0" fillId="0" borderId="4" xfId="24" applyFont="1" applyBorder="1">
      <alignment/>
      <protection/>
    </xf>
    <xf numFmtId="0" fontId="0" fillId="0" borderId="10" xfId="24" applyFont="1" applyBorder="1">
      <alignment/>
      <protection/>
    </xf>
    <xf numFmtId="0" fontId="2" fillId="2" borderId="2" xfId="0" applyFont="1" applyBorder="1" applyAlignment="1">
      <alignment horizontal="fill"/>
    </xf>
    <xf numFmtId="0" fontId="2" fillId="2" borderId="2" xfId="0" applyFont="1" applyBorder="1" applyAlignment="1">
      <alignment/>
    </xf>
    <xf numFmtId="1" fontId="0" fillId="0" borderId="10" xfId="29" applyNumberFormat="1" applyFont="1" applyBorder="1" applyAlignment="1">
      <alignment horizontal="left"/>
      <protection/>
    </xf>
    <xf numFmtId="1" fontId="0" fillId="2" borderId="4" xfId="0" applyNumberFormat="1" applyFont="1" applyBorder="1" applyAlignment="1">
      <alignment horizontal="left"/>
    </xf>
    <xf numFmtId="1" fontId="0" fillId="2" borderId="10" xfId="0" applyNumberFormat="1" applyFont="1" applyBorder="1" applyAlignment="1">
      <alignment horizontal="left"/>
    </xf>
    <xf numFmtId="169" fontId="7" fillId="0" borderId="2" xfId="27" applyFont="1" applyBorder="1">
      <alignment/>
      <protection/>
    </xf>
    <xf numFmtId="169" fontId="7" fillId="0" borderId="2" xfId="27" applyFont="1" applyBorder="1" applyAlignment="1">
      <alignment/>
      <protection/>
    </xf>
    <xf numFmtId="0" fontId="0" fillId="2" borderId="12" xfId="0" applyFont="1" applyFill="1" applyBorder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179" fontId="0" fillId="2" borderId="9" xfId="0" applyNumberFormat="1" applyFont="1" applyFill="1" applyBorder="1" applyAlignment="1" applyProtection="1">
      <alignment horizontal="right"/>
      <protection/>
    </xf>
    <xf numFmtId="169" fontId="0" fillId="0" borderId="4" xfId="27" applyFont="1" applyBorder="1">
      <alignment/>
      <protection/>
    </xf>
    <xf numFmtId="179" fontId="0" fillId="2" borderId="5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169" fontId="0" fillId="0" borderId="11" xfId="27" applyFont="1" applyBorder="1">
      <alignment/>
      <protection/>
    </xf>
    <xf numFmtId="169" fontId="0" fillId="0" borderId="11" xfId="27" applyFont="1" applyBorder="1" applyAlignment="1">
      <alignment/>
      <protection/>
    </xf>
    <xf numFmtId="169" fontId="0" fillId="0" borderId="11" xfId="27" applyNumberFormat="1" applyFont="1" applyBorder="1" applyProtection="1">
      <alignment/>
      <protection/>
    </xf>
    <xf numFmtId="0" fontId="0" fillId="2" borderId="2" xfId="0" applyBorder="1" applyAlignment="1">
      <alignment/>
    </xf>
    <xf numFmtId="0" fontId="0" fillId="2" borderId="4" xfId="0" applyBorder="1" applyAlignment="1">
      <alignment horizontal="left"/>
    </xf>
    <xf numFmtId="0" fontId="0" fillId="2" borderId="10" xfId="0" applyBorder="1" applyAlignment="1">
      <alignment horizontal="left"/>
    </xf>
    <xf numFmtId="169" fontId="7" fillId="2" borderId="2" xfId="27" applyFont="1" applyFill="1" applyBorder="1">
      <alignment/>
      <protection/>
    </xf>
    <xf numFmtId="169" fontId="2" fillId="2" borderId="4" xfId="27" applyFont="1" applyFill="1" applyBorder="1">
      <alignment/>
      <protection/>
    </xf>
    <xf numFmtId="169" fontId="0" fillId="2" borderId="2" xfId="27" applyFont="1" applyFill="1" applyBorder="1">
      <alignment/>
      <protection/>
    </xf>
    <xf numFmtId="168" fontId="0" fillId="2" borderId="0" xfId="33" applyFont="1" applyFill="1" applyAlignment="1">
      <alignment horizontal="fill"/>
      <protection/>
    </xf>
    <xf numFmtId="168" fontId="0" fillId="2" borderId="0" xfId="33" applyFont="1" applyFill="1">
      <alignment/>
      <protection/>
    </xf>
    <xf numFmtId="168" fontId="7" fillId="2" borderId="0" xfId="33" applyFont="1" applyFill="1">
      <alignment/>
      <protection/>
    </xf>
    <xf numFmtId="179" fontId="0" fillId="0" borderId="6" xfId="0" applyNumberFormat="1" applyFont="1" applyFill="1" applyBorder="1" applyAlignment="1" applyProtection="1">
      <alignment horizontal="right"/>
      <protection/>
    </xf>
    <xf numFmtId="179" fontId="0" fillId="0" borderId="8" xfId="0" applyNumberFormat="1" applyFont="1" applyFill="1" applyBorder="1" applyAlignment="1" applyProtection="1">
      <alignment horizontal="right"/>
      <protection/>
    </xf>
    <xf numFmtId="168" fontId="0" fillId="2" borderId="0" xfId="33" applyFont="1" applyFill="1" applyBorder="1">
      <alignment/>
      <protection/>
    </xf>
    <xf numFmtId="168" fontId="0" fillId="0" borderId="0" xfId="33" applyFont="1" applyBorder="1">
      <alignment/>
      <protection/>
    </xf>
    <xf numFmtId="0" fontId="11" fillId="2" borderId="11" xfId="0" applyFont="1" applyFill="1" applyBorder="1" applyAlignment="1">
      <alignment/>
    </xf>
    <xf numFmtId="0" fontId="11" fillId="2" borderId="11" xfId="0" applyFont="1" applyBorder="1" applyAlignment="1">
      <alignment/>
    </xf>
    <xf numFmtId="177" fontId="0" fillId="2" borderId="0" xfId="0" applyNumberFormat="1" applyFont="1" applyAlignment="1">
      <alignment/>
    </xf>
    <xf numFmtId="177" fontId="0" fillId="2" borderId="0" xfId="0" applyNumberFormat="1" applyFont="1" applyFill="1" applyBorder="1" applyAlignment="1" applyProtection="1">
      <alignment horizontal="right"/>
      <protection/>
    </xf>
    <xf numFmtId="3" fontId="0" fillId="2" borderId="3" xfId="0" applyNumberFormat="1" applyFont="1" applyFill="1" applyBorder="1" applyAlignment="1">
      <alignment horizontal="right"/>
    </xf>
    <xf numFmtId="0" fontId="6" fillId="2" borderId="0" xfId="22" applyFont="1" applyFill="1">
      <alignment/>
      <protection/>
    </xf>
    <xf numFmtId="0" fontId="5" fillId="2" borderId="0" xfId="22" applyFont="1" applyFill="1">
      <alignment/>
      <protection/>
    </xf>
    <xf numFmtId="0" fontId="7" fillId="2" borderId="0" xfId="22" applyFont="1" applyFill="1">
      <alignment/>
      <protection/>
    </xf>
    <xf numFmtId="0" fontId="5" fillId="2" borderId="0" xfId="22" applyFont="1" applyFill="1" applyBorder="1" applyAlignment="1">
      <alignment horizontal="centerContinuous"/>
      <protection/>
    </xf>
    <xf numFmtId="0" fontId="0" fillId="2" borderId="0" xfId="22" applyFont="1" applyFill="1">
      <alignment/>
      <protection/>
    </xf>
    <xf numFmtId="0" fontId="0" fillId="2" borderId="4" xfId="22" applyFont="1" applyFill="1" applyBorder="1">
      <alignment/>
      <protection/>
    </xf>
    <xf numFmtId="0" fontId="2" fillId="4" borderId="4" xfId="22" applyFont="1" applyFill="1" applyBorder="1">
      <alignment/>
      <protection/>
    </xf>
    <xf numFmtId="0" fontId="2" fillId="4" borderId="1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25" fillId="2" borderId="0" xfId="22" applyFont="1" applyFill="1" applyBorder="1" applyAlignment="1">
      <alignment horizontal="centerContinuous"/>
      <protection/>
    </xf>
    <xf numFmtId="0" fontId="24" fillId="2" borderId="0" xfId="22" applyFont="1" applyFill="1">
      <alignment/>
      <protection/>
    </xf>
    <xf numFmtId="0" fontId="0" fillId="2" borderId="3" xfId="22" applyFont="1" applyFill="1" applyBorder="1">
      <alignment/>
      <protection/>
    </xf>
    <xf numFmtId="0" fontId="0" fillId="2" borderId="9" xfId="22" applyFont="1" applyFill="1" applyBorder="1">
      <alignment/>
      <protection/>
    </xf>
    <xf numFmtId="0" fontId="5" fillId="2" borderId="0" xfId="22" applyFont="1" applyFill="1" applyBorder="1" applyAlignment="1">
      <alignment wrapText="1"/>
      <protection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7" fillId="2" borderId="0" xfId="22" applyFont="1" applyFill="1" applyBorder="1">
      <alignment/>
      <protection/>
    </xf>
    <xf numFmtId="0" fontId="2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0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1" fontId="2" fillId="0" borderId="12" xfId="32" applyNumberFormat="1" applyFont="1" applyBorder="1" applyAlignment="1">
      <alignment horizontal="left" vertical="center"/>
      <protection/>
    </xf>
    <xf numFmtId="1" fontId="0" fillId="0" borderId="4" xfId="32" applyNumberFormat="1" applyFont="1" applyBorder="1" applyAlignment="1">
      <alignment horizontal="left" vertical="center"/>
      <protection/>
    </xf>
    <xf numFmtId="1" fontId="2" fillId="0" borderId="4" xfId="32" applyNumberFormat="1" applyFont="1" applyBorder="1" applyAlignment="1">
      <alignment horizontal="left" vertical="center"/>
      <protection/>
    </xf>
    <xf numFmtId="3" fontId="0" fillId="2" borderId="9" xfId="0" applyNumberFormat="1" applyFont="1" applyFill="1" applyBorder="1" applyAlignment="1">
      <alignment horizontal="right"/>
    </xf>
    <xf numFmtId="0" fontId="4" fillId="2" borderId="0" xfId="22" applyFont="1" applyFill="1" applyAlignment="1">
      <alignment/>
      <protection/>
    </xf>
    <xf numFmtId="1" fontId="0" fillId="0" borderId="15" xfId="31" applyNumberFormat="1" applyFont="1" applyBorder="1" applyAlignment="1">
      <alignment horizontal="left" vertical="center"/>
      <protection/>
    </xf>
    <xf numFmtId="0" fontId="0" fillId="2" borderId="4" xfId="0" applyNumberFormat="1" applyFont="1" applyBorder="1" applyAlignment="1">
      <alignment horizontal="left"/>
    </xf>
    <xf numFmtId="0" fontId="0" fillId="0" borderId="4" xfId="28" applyFont="1" applyBorder="1" applyAlignment="1">
      <alignment horizontal="left"/>
      <protection/>
    </xf>
    <xf numFmtId="2" fontId="0" fillId="2" borderId="5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/>
      <protection/>
    </xf>
    <xf numFmtId="2" fontId="0" fillId="2" borderId="7" xfId="0" applyNumberFormat="1" applyFont="1" applyBorder="1" applyAlignment="1">
      <alignment/>
    </xf>
    <xf numFmtId="2" fontId="0" fillId="2" borderId="8" xfId="0" applyNumberFormat="1" applyFont="1" applyBorder="1" applyAlignment="1">
      <alignment/>
    </xf>
    <xf numFmtId="0" fontId="0" fillId="2" borderId="4" xfId="0" applyFont="1" applyBorder="1" applyAlignment="1">
      <alignment horizontal="left"/>
    </xf>
    <xf numFmtId="0" fontId="0" fillId="2" borderId="10" xfId="0" applyFont="1" applyBorder="1" applyAlignment="1">
      <alignment horizontal="left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Border="1" applyAlignment="1">
      <alignment horizontal="left"/>
    </xf>
    <xf numFmtId="169" fontId="2" fillId="4" borderId="10" xfId="27" applyFont="1" applyFill="1" applyBorder="1">
      <alignment/>
      <protection/>
    </xf>
    <xf numFmtId="177" fontId="2" fillId="4" borderId="7" xfId="0" applyNumberFormat="1" applyFont="1" applyFill="1" applyBorder="1" applyAlignment="1" applyProtection="1">
      <alignment horizontal="right"/>
      <protection/>
    </xf>
    <xf numFmtId="177" fontId="2" fillId="4" borderId="8" xfId="0" applyNumberFormat="1" applyFont="1" applyFill="1" applyBorder="1" applyAlignment="1" applyProtection="1">
      <alignment horizontal="right"/>
      <protection/>
    </xf>
    <xf numFmtId="169" fontId="2" fillId="4" borderId="4" xfId="27" applyFont="1" applyFill="1" applyBorder="1">
      <alignment/>
      <protection/>
    </xf>
    <xf numFmtId="179" fontId="2" fillId="4" borderId="6" xfId="0" applyNumberFormat="1" applyFont="1" applyFill="1" applyBorder="1" applyAlignment="1" applyProtection="1">
      <alignment horizontal="right"/>
      <protection/>
    </xf>
    <xf numFmtId="179" fontId="2" fillId="4" borderId="5" xfId="0" applyNumberFormat="1" applyFont="1" applyFill="1" applyBorder="1" applyAlignment="1" applyProtection="1">
      <alignment horizontal="right"/>
      <protection/>
    </xf>
    <xf numFmtId="179" fontId="2" fillId="4" borderId="7" xfId="0" applyNumberFormat="1" applyFont="1" applyFill="1" applyBorder="1" applyAlignment="1" applyProtection="1">
      <alignment horizontal="right"/>
      <protection/>
    </xf>
    <xf numFmtId="179" fontId="2" fillId="4" borderId="8" xfId="0" applyNumberFormat="1" applyFont="1" applyFill="1" applyBorder="1" applyAlignment="1" applyProtection="1">
      <alignment horizontal="right"/>
      <protection/>
    </xf>
    <xf numFmtId="169" fontId="5" fillId="0" borderId="0" xfId="27" applyFont="1" applyAlignment="1" quotePrefix="1">
      <alignment/>
      <protection/>
    </xf>
    <xf numFmtId="0" fontId="0" fillId="0" borderId="5" xfId="34" applyNumberFormat="1" applyFont="1" applyBorder="1" applyAlignment="1" applyProtection="1">
      <alignment horizontal="center"/>
      <protection/>
    </xf>
    <xf numFmtId="4" fontId="0" fillId="0" borderId="0" xfId="31" applyNumberFormat="1" applyFont="1" applyFill="1" applyBorder="1" applyAlignment="1">
      <alignment horizontal="left" vertical="center"/>
      <protection/>
    </xf>
    <xf numFmtId="0" fontId="5" fillId="2" borderId="0" xfId="0" applyFont="1" applyAlignment="1">
      <alignment/>
    </xf>
    <xf numFmtId="169" fontId="5" fillId="2" borderId="0" xfId="27" applyFont="1" applyFill="1" applyAlignment="1">
      <alignment/>
      <protection/>
    </xf>
    <xf numFmtId="177" fontId="2" fillId="4" borderId="5" xfId="0" applyNumberFormat="1" applyFont="1" applyFill="1" applyBorder="1" applyAlignment="1" applyProtection="1">
      <alignment horizontal="right"/>
      <protection/>
    </xf>
    <xf numFmtId="177" fontId="2" fillId="4" borderId="6" xfId="0" applyNumberFormat="1" applyFont="1" applyFill="1" applyBorder="1" applyAlignment="1" applyProtection="1">
      <alignment horizontal="right"/>
      <protection/>
    </xf>
    <xf numFmtId="0" fontId="0" fillId="0" borderId="4" xfId="28" applyFont="1" applyBorder="1" applyAlignment="1" quotePrefix="1">
      <alignment horizontal="left"/>
      <protection/>
    </xf>
    <xf numFmtId="0" fontId="5" fillId="2" borderId="0" xfId="0" applyFont="1" applyAlignment="1">
      <alignment wrapText="1"/>
    </xf>
    <xf numFmtId="0" fontId="0" fillId="4" borderId="16" xfId="0" applyFont="1" applyFill="1" applyBorder="1" applyAlignment="1">
      <alignment horizontal="center" vertical="center"/>
    </xf>
    <xf numFmtId="16" fontId="0" fillId="4" borderId="17" xfId="0" applyNumberFormat="1" applyFont="1" applyFill="1" applyBorder="1" applyAlignment="1" quotePrefix="1">
      <alignment horizontal="center" vertical="center"/>
    </xf>
    <xf numFmtId="16" fontId="0" fillId="4" borderId="18" xfId="0" applyNumberFormat="1" applyFont="1" applyFill="1" applyBorder="1" applyAlignment="1" quotePrefix="1">
      <alignment horizontal="center" vertical="center"/>
    </xf>
    <xf numFmtId="0" fontId="0" fillId="2" borderId="4" xfId="0" applyFont="1" applyBorder="1" applyAlignment="1">
      <alignment horizontal="left" vertical="center"/>
    </xf>
    <xf numFmtId="0" fontId="2" fillId="2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3" fontId="2" fillId="4" borderId="7" xfId="0" applyNumberFormat="1" applyFont="1" applyFill="1" applyBorder="1" applyAlignment="1" applyProtection="1">
      <alignment horizontal="center" vertical="center"/>
      <protection/>
    </xf>
    <xf numFmtId="3" fontId="2" fillId="4" borderId="7" xfId="0" applyNumberFormat="1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 applyProtection="1">
      <alignment horizontal="right" vertical="center" indent="1"/>
      <protection/>
    </xf>
    <xf numFmtId="3" fontId="0" fillId="2" borderId="6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 applyProtection="1">
      <alignment horizontal="right" vertical="center" indent="1"/>
      <protection/>
    </xf>
    <xf numFmtId="3" fontId="0" fillId="0" borderId="5" xfId="0" applyNumberFormat="1" applyFont="1" applyFill="1" applyBorder="1" applyAlignment="1">
      <alignment horizontal="right" vertical="center" indent="1"/>
    </xf>
    <xf numFmtId="3" fontId="0" fillId="0" borderId="6" xfId="0" applyNumberFormat="1" applyFont="1" applyFill="1" applyBorder="1" applyAlignment="1">
      <alignment horizontal="right" vertical="center" indent="1"/>
    </xf>
    <xf numFmtId="171" fontId="0" fillId="4" borderId="16" xfId="29" applyFont="1" applyFill="1" applyBorder="1" applyAlignment="1">
      <alignment horizontal="center" vertical="center"/>
      <protection/>
    </xf>
    <xf numFmtId="1" fontId="0" fillId="4" borderId="17" xfId="29" applyNumberFormat="1" applyFont="1" applyFill="1" applyBorder="1" applyAlignment="1">
      <alignment horizontal="center" vertical="center"/>
      <protection/>
    </xf>
    <xf numFmtId="1" fontId="0" fillId="4" borderId="18" xfId="29" applyNumberFormat="1" applyFont="1" applyFill="1" applyBorder="1" applyAlignment="1">
      <alignment horizontal="center" vertical="center"/>
      <protection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168" fontId="5" fillId="0" borderId="0" xfId="33" applyFont="1" applyFill="1" applyAlignment="1" quotePrefix="1">
      <alignment/>
      <protection/>
    </xf>
    <xf numFmtId="4" fontId="0" fillId="2" borderId="5" xfId="0" applyNumberFormat="1" applyFont="1" applyFill="1" applyBorder="1" applyAlignment="1" applyProtection="1">
      <alignment horizontal="right" vertical="center" indent="1"/>
      <protection/>
    </xf>
    <xf numFmtId="177" fontId="0" fillId="2" borderId="5" xfId="0" applyNumberFormat="1" applyFill="1" applyBorder="1" applyAlignment="1" applyProtection="1">
      <alignment horizontal="right" vertical="center" indent="1"/>
      <protection/>
    </xf>
    <xf numFmtId="4" fontId="0" fillId="2" borderId="5" xfId="0" applyNumberForma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 vertical="center" indent="1"/>
      <protection/>
    </xf>
    <xf numFmtId="4" fontId="2" fillId="4" borderId="7" xfId="0" applyNumberFormat="1" applyFont="1" applyFill="1" applyBorder="1" applyAlignment="1" applyProtection="1">
      <alignment horizontal="right" vertical="center" indent="1"/>
      <protection/>
    </xf>
    <xf numFmtId="4" fontId="2" fillId="4" borderId="5" xfId="0" applyNumberFormat="1" applyFont="1" applyFill="1" applyBorder="1" applyAlignment="1" applyProtection="1">
      <alignment horizontal="right"/>
      <protection/>
    </xf>
    <xf numFmtId="4" fontId="2" fillId="4" borderId="6" xfId="0" applyNumberFormat="1" applyFont="1" applyFill="1" applyBorder="1" applyAlignment="1" applyProtection="1">
      <alignment horizontal="right"/>
      <protection/>
    </xf>
    <xf numFmtId="4" fontId="0" fillId="2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6" xfId="0" applyNumberFormat="1" applyFont="1" applyFill="1" applyBorder="1" applyAlignment="1" applyProtection="1">
      <alignment horizontal="right" vertical="center" indent="1"/>
      <protection/>
    </xf>
    <xf numFmtId="4" fontId="2" fillId="4" borderId="8" xfId="0" applyNumberFormat="1" applyFont="1" applyFill="1" applyBorder="1" applyAlignment="1" applyProtection="1">
      <alignment horizontal="right" vertical="center" indent="1"/>
      <protection/>
    </xf>
    <xf numFmtId="4" fontId="0" fillId="2" borderId="9" xfId="0" applyNumberFormat="1" applyFill="1" applyBorder="1" applyAlignment="1" applyProtection="1">
      <alignment horizontal="right" vertical="center" indent="1"/>
      <protection/>
    </xf>
    <xf numFmtId="4" fontId="0" fillId="2" borderId="6" xfId="0" applyNumberFormat="1" applyFill="1" applyBorder="1" applyAlignment="1" applyProtection="1">
      <alignment horizontal="right" vertical="center" indent="1"/>
      <protection/>
    </xf>
    <xf numFmtId="0" fontId="0" fillId="4" borderId="19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6" fontId="0" fillId="4" borderId="18" xfId="0" applyNumberFormat="1" applyFont="1" applyFill="1" applyBorder="1" applyAlignment="1">
      <alignment horizontal="center" vertical="center"/>
    </xf>
    <xf numFmtId="0" fontId="2" fillId="0" borderId="4" xfId="22" applyFont="1" applyFill="1" applyBorder="1">
      <alignment/>
      <protection/>
    </xf>
    <xf numFmtId="3" fontId="0" fillId="4" borderId="5" xfId="22" applyNumberFormat="1" applyFont="1" applyFill="1" applyBorder="1" applyAlignment="1">
      <alignment horizontal="right" vertical="center" indent="1"/>
      <protection/>
    </xf>
    <xf numFmtId="3" fontId="0" fillId="4" borderId="6" xfId="22" applyNumberFormat="1" applyFont="1" applyFill="1" applyBorder="1" applyAlignment="1">
      <alignment horizontal="right" vertical="center" indent="1"/>
      <protection/>
    </xf>
    <xf numFmtId="3" fontId="0" fillId="2" borderId="5" xfId="22" applyNumberFormat="1" applyFont="1" applyFill="1" applyBorder="1" applyAlignment="1">
      <alignment horizontal="right" vertical="center" indent="1"/>
      <protection/>
    </xf>
    <xf numFmtId="3" fontId="0" fillId="2" borderId="6" xfId="22" applyNumberFormat="1" applyFont="1" applyFill="1" applyBorder="1" applyAlignment="1">
      <alignment horizontal="right" vertical="center" indent="1"/>
      <protection/>
    </xf>
    <xf numFmtId="3" fontId="0" fillId="0" borderId="5" xfId="22" applyNumberFormat="1" applyFont="1" applyFill="1" applyBorder="1" applyAlignment="1">
      <alignment horizontal="right" vertical="center" indent="1"/>
      <protection/>
    </xf>
    <xf numFmtId="3" fontId="0" fillId="0" borderId="6" xfId="22" applyNumberFormat="1" applyFont="1" applyFill="1" applyBorder="1" applyAlignment="1">
      <alignment horizontal="right" vertical="center" indent="1"/>
      <protection/>
    </xf>
    <xf numFmtId="3" fontId="2" fillId="4" borderId="7" xfId="22" applyNumberFormat="1" applyFont="1" applyFill="1" applyBorder="1" applyAlignment="1">
      <alignment horizontal="right" vertical="center" indent="1"/>
      <protection/>
    </xf>
    <xf numFmtId="3" fontId="2" fillId="4" borderId="8" xfId="22" applyNumberFormat="1" applyFont="1" applyFill="1" applyBorder="1" applyAlignment="1">
      <alignment horizontal="right" vertical="center" indent="1"/>
      <protection/>
    </xf>
    <xf numFmtId="0" fontId="0" fillId="4" borderId="9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3" fontId="0" fillId="2" borderId="9" xfId="22" applyNumberFormat="1" applyFont="1" applyFill="1" applyBorder="1" applyAlignment="1">
      <alignment horizontal="right" vertical="center" indent="1"/>
      <protection/>
    </xf>
    <xf numFmtId="0" fontId="0" fillId="2" borderId="3" xfId="22" applyFont="1" applyFill="1" applyBorder="1" applyAlignment="1">
      <alignment horizontal="right" vertical="center" indent="1"/>
      <protection/>
    </xf>
    <xf numFmtId="0" fontId="0" fillId="2" borderId="9" xfId="22" applyFont="1" applyFill="1" applyBorder="1" applyAlignment="1">
      <alignment horizontal="right" vertical="center" indent="1"/>
      <protection/>
    </xf>
    <xf numFmtId="0" fontId="0" fillId="2" borderId="4" xfId="22" applyFont="1" applyFill="1" applyBorder="1" applyAlignment="1">
      <alignment horizontal="right" vertical="center" indent="1"/>
      <protection/>
    </xf>
    <xf numFmtId="0" fontId="2" fillId="4" borderId="4" xfId="22" applyFont="1" applyFill="1" applyBorder="1" applyAlignment="1">
      <alignment horizontal="right" vertical="center" indent="1"/>
      <protection/>
    </xf>
    <xf numFmtId="0" fontId="0" fillId="4" borderId="4" xfId="22" applyFont="1" applyFill="1" applyBorder="1" applyAlignment="1">
      <alignment horizontal="right" vertical="center" indent="1"/>
      <protection/>
    </xf>
    <xf numFmtId="3" fontId="0" fillId="4" borderId="4" xfId="22" applyNumberFormat="1" applyFont="1" applyFill="1" applyBorder="1" applyAlignment="1">
      <alignment horizontal="right" vertical="center" indent="1"/>
      <protection/>
    </xf>
    <xf numFmtId="172" fontId="0" fillId="4" borderId="5" xfId="22" applyNumberFormat="1" applyFont="1" applyFill="1" applyBorder="1" applyAlignment="1">
      <alignment horizontal="right" vertical="center" indent="1"/>
      <protection/>
    </xf>
    <xf numFmtId="0" fontId="0" fillId="2" borderId="4" xfId="22" applyFont="1" applyFill="1" applyBorder="1" applyAlignment="1">
      <alignment horizontal="left" vertical="center"/>
      <protection/>
    </xf>
    <xf numFmtId="3" fontId="0" fillId="2" borderId="5" xfId="22" applyNumberFormat="1" applyFont="1" applyFill="1" applyBorder="1" applyAlignment="1">
      <alignment horizontal="left" vertical="center"/>
      <protection/>
    </xf>
    <xf numFmtId="3" fontId="0" fillId="2" borderId="6" xfId="22" applyNumberFormat="1" applyFont="1" applyFill="1" applyBorder="1" applyAlignment="1">
      <alignment horizontal="left" vertical="center"/>
      <protection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172" fontId="0" fillId="4" borderId="9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0" fontId="0" fillId="2" borderId="10" xfId="0" applyNumberFormat="1" applyFont="1" applyBorder="1" applyAlignment="1">
      <alignment/>
    </xf>
    <xf numFmtId="0" fontId="0" fillId="4" borderId="19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172" fontId="0" fillId="4" borderId="17" xfId="0" applyNumberFormat="1" applyFont="1" applyFill="1" applyBorder="1" applyAlignment="1">
      <alignment horizontal="center" vertical="center"/>
    </xf>
    <xf numFmtId="172" fontId="0" fillId="4" borderId="18" xfId="0" applyNumberFormat="1" applyFont="1" applyFill="1" applyBorder="1" applyAlignment="1">
      <alignment horizontal="center" vertical="center"/>
    </xf>
    <xf numFmtId="172" fontId="0" fillId="4" borderId="6" xfId="0" applyNumberFormat="1" applyFont="1" applyFill="1" applyBorder="1" applyAlignment="1">
      <alignment horizontal="center" vertical="center"/>
    </xf>
    <xf numFmtId="0" fontId="0" fillId="2" borderId="11" xfId="0" applyNumberFormat="1" applyFont="1" applyBorder="1" applyAlignment="1">
      <alignment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0" xfId="33" applyFont="1" applyFill="1" applyBorder="1" applyAlignment="1">
      <alignment horizontal="center" vertical="center"/>
      <protection/>
    </xf>
    <xf numFmtId="168" fontId="0" fillId="4" borderId="13" xfId="33" applyFont="1" applyFill="1" applyBorder="1" applyAlignment="1">
      <alignment horizontal="center" vertical="center"/>
      <protection/>
    </xf>
    <xf numFmtId="168" fontId="0" fillId="4" borderId="14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/>
      <protection/>
    </xf>
    <xf numFmtId="168" fontId="0" fillId="4" borderId="6" xfId="33" applyFont="1" applyFill="1" applyBorder="1" applyAlignment="1">
      <alignment horizontal="center" vertical="center"/>
      <protection/>
    </xf>
    <xf numFmtId="168" fontId="0" fillId="4" borderId="7" xfId="33" applyFont="1" applyFill="1" applyBorder="1" applyAlignment="1">
      <alignment horizontal="center" vertical="center"/>
      <protection/>
    </xf>
    <xf numFmtId="168" fontId="0" fillId="4" borderId="8" xfId="33" applyFont="1" applyFill="1" applyBorder="1" applyAlignment="1">
      <alignment horizontal="center" vertical="center"/>
      <protection/>
    </xf>
    <xf numFmtId="168" fontId="5" fillId="0" borderId="0" xfId="33" applyFont="1" applyFill="1" applyAlignment="1">
      <alignment horizontal="center"/>
      <protection/>
    </xf>
    <xf numFmtId="0" fontId="5" fillId="0" borderId="0" xfId="34" applyFont="1" applyAlignment="1" applyProtection="1">
      <alignment horizontal="center"/>
      <protection/>
    </xf>
    <xf numFmtId="0" fontId="4" fillId="0" borderId="0" xfId="34" applyFont="1" applyAlignment="1" applyProtection="1">
      <alignment horizontal="center"/>
      <protection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169" fontId="5" fillId="2" borderId="0" xfId="27" applyFont="1" applyFill="1" applyAlignment="1">
      <alignment vertical="center"/>
      <protection/>
    </xf>
    <xf numFmtId="0" fontId="0" fillId="4" borderId="13" xfId="0" applyFont="1" applyFill="1" applyBorder="1" applyAlignment="1">
      <alignment horizontal="center" vertical="center" wrapText="1"/>
    </xf>
    <xf numFmtId="169" fontId="0" fillId="4" borderId="10" xfId="27" applyFont="1" applyFill="1" applyBorder="1" applyAlignment="1">
      <alignment horizontal="center" vertical="top"/>
      <protection/>
    </xf>
    <xf numFmtId="177" fontId="0" fillId="2" borderId="5" xfId="0" applyNumberFormat="1" applyFill="1" applyBorder="1" applyAlignment="1" applyProtection="1">
      <alignment horizontal="right"/>
      <protection/>
    </xf>
    <xf numFmtId="177" fontId="0" fillId="2" borderId="6" xfId="0" applyNumberFormat="1" applyFill="1" applyBorder="1" applyAlignment="1" applyProtection="1">
      <alignment horizontal="right"/>
      <protection/>
    </xf>
    <xf numFmtId="0" fontId="4" fillId="2" borderId="0" xfId="28" applyFont="1" applyFill="1" applyAlignment="1">
      <alignment/>
      <protection/>
    </xf>
    <xf numFmtId="168" fontId="0" fillId="4" borderId="9" xfId="33" applyFont="1" applyFill="1" applyBorder="1" applyAlignment="1">
      <alignment horizontal="center" vertical="center"/>
      <protection/>
    </xf>
    <xf numFmtId="168" fontId="0" fillId="4" borderId="21" xfId="33" applyFont="1" applyFill="1" applyBorder="1" applyAlignment="1">
      <alignment horizontal="center" vertical="center"/>
      <protection/>
    </xf>
    <xf numFmtId="168" fontId="0" fillId="4" borderId="22" xfId="33" applyFont="1" applyFill="1" applyBorder="1" applyAlignment="1">
      <alignment horizontal="center" vertical="center"/>
      <protection/>
    </xf>
    <xf numFmtId="168" fontId="0" fillId="4" borderId="11" xfId="33" applyFont="1" applyFill="1" applyBorder="1" applyAlignment="1">
      <alignment horizontal="center" vertical="center"/>
      <protection/>
    </xf>
    <xf numFmtId="168" fontId="0" fillId="4" borderId="23" xfId="33" applyFont="1" applyFill="1" applyBorder="1" applyAlignment="1">
      <alignment horizontal="center" vertical="center"/>
      <protection/>
    </xf>
    <xf numFmtId="168" fontId="0" fillId="4" borderId="5" xfId="33" applyFont="1" applyFill="1" applyBorder="1" applyAlignment="1">
      <alignment horizontal="center" vertical="center" wrapText="1"/>
      <protection/>
    </xf>
    <xf numFmtId="168" fontId="0" fillId="4" borderId="7" xfId="33" applyFont="1" applyFill="1" applyBorder="1" applyAlignment="1">
      <alignment horizontal="center" vertical="center" wrapText="1"/>
      <protection/>
    </xf>
    <xf numFmtId="168" fontId="5" fillId="0" borderId="0" xfId="33" applyFont="1" applyFill="1" applyAlignment="1" quotePrefix="1">
      <alignment horizontal="center"/>
      <protection/>
    </xf>
    <xf numFmtId="168" fontId="0" fillId="4" borderId="24" xfId="33" applyFont="1" applyFill="1" applyBorder="1" applyAlignment="1">
      <alignment horizontal="center" vertical="center"/>
      <protection/>
    </xf>
    <xf numFmtId="168" fontId="0" fillId="4" borderId="25" xfId="33" applyFont="1" applyFill="1" applyBorder="1" applyAlignment="1">
      <alignment horizontal="center" vertical="center"/>
      <protection/>
    </xf>
    <xf numFmtId="168" fontId="0" fillId="4" borderId="26" xfId="33" applyFont="1" applyFill="1" applyBorder="1" applyAlignment="1">
      <alignment horizontal="center" vertical="center"/>
      <protection/>
    </xf>
    <xf numFmtId="168" fontId="0" fillId="4" borderId="27" xfId="33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168" fontId="4" fillId="0" borderId="0" xfId="33" applyFont="1" applyAlignment="1">
      <alignment horizontal="center"/>
      <protection/>
    </xf>
    <xf numFmtId="168" fontId="0" fillId="4" borderId="12" xfId="33" applyFont="1" applyFill="1" applyBorder="1" applyAlignment="1">
      <alignment horizontal="center" vertical="center"/>
      <protection/>
    </xf>
    <xf numFmtId="168" fontId="0" fillId="4" borderId="4" xfId="33" applyFont="1" applyFill="1" applyBorder="1" applyAlignment="1">
      <alignment horizontal="center" vertical="center"/>
      <protection/>
    </xf>
    <xf numFmtId="168" fontId="0" fillId="4" borderId="10" xfId="33" applyFont="1" applyFill="1" applyBorder="1" applyAlignment="1">
      <alignment horizontal="center" vertical="center"/>
      <protection/>
    </xf>
    <xf numFmtId="0" fontId="0" fillId="4" borderId="8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2" borderId="0" xfId="28" applyFont="1" applyFill="1" applyAlignment="1">
      <alignment horizontal="center"/>
      <protection/>
    </xf>
    <xf numFmtId="0" fontId="0" fillId="4" borderId="9" xfId="0" applyFont="1" applyFill="1" applyBorder="1" applyAlignment="1">
      <alignment horizontal="center" vertical="center" wrapText="1"/>
    </xf>
    <xf numFmtId="0" fontId="5" fillId="0" borderId="0" xfId="30" applyFont="1" applyAlignment="1">
      <alignment horizontal="center" wrapText="1"/>
      <protection/>
    </xf>
    <xf numFmtId="0" fontId="4" fillId="2" borderId="0" xfId="0" applyFont="1" applyAlignment="1">
      <alignment horizontal="center"/>
    </xf>
    <xf numFmtId="0" fontId="0" fillId="4" borderId="28" xfId="22" applyFont="1" applyFill="1" applyBorder="1" applyAlignment="1">
      <alignment horizontal="center" vertical="center" wrapText="1"/>
      <protection/>
    </xf>
    <xf numFmtId="0" fontId="0" fillId="4" borderId="29" xfId="22" applyFont="1" applyFill="1" applyBorder="1" applyAlignment="1">
      <alignment horizontal="center" vertical="center" wrapText="1"/>
      <protection/>
    </xf>
    <xf numFmtId="0" fontId="0" fillId="4" borderId="19" xfId="22" applyFont="1" applyFill="1" applyBorder="1" applyAlignment="1">
      <alignment horizontal="center" vertical="center" wrapText="1"/>
      <protection/>
    </xf>
    <xf numFmtId="0" fontId="4" fillId="2" borderId="0" xfId="22" applyFont="1" applyFill="1" applyAlignment="1">
      <alignment horizontal="center"/>
      <protection/>
    </xf>
    <xf numFmtId="0" fontId="5" fillId="2" borderId="0" xfId="22" applyFont="1" applyFill="1" applyBorder="1" applyAlignment="1">
      <alignment horizontal="center" wrapText="1"/>
      <protection/>
    </xf>
    <xf numFmtId="0" fontId="0" fillId="4" borderId="30" xfId="22" applyFont="1" applyFill="1" applyBorder="1" applyAlignment="1">
      <alignment horizontal="center" vertical="center" wrapText="1"/>
      <protection/>
    </xf>
    <xf numFmtId="0" fontId="0" fillId="4" borderId="31" xfId="22" applyFont="1" applyFill="1" applyBorder="1" applyAlignment="1">
      <alignment horizontal="center" vertical="center" wrapText="1"/>
      <protection/>
    </xf>
    <xf numFmtId="0" fontId="0" fillId="4" borderId="20" xfId="22" applyFont="1" applyFill="1" applyBorder="1" applyAlignment="1">
      <alignment horizontal="center" vertical="center" wrapText="1"/>
      <protection/>
    </xf>
    <xf numFmtId="0" fontId="0" fillId="4" borderId="32" xfId="22" applyFont="1" applyFill="1" applyBorder="1" applyAlignment="1">
      <alignment horizontal="center" vertical="center" wrapText="1"/>
      <protection/>
    </xf>
    <xf numFmtId="0" fontId="0" fillId="4" borderId="33" xfId="22" applyFont="1" applyFill="1" applyBorder="1" applyAlignment="1">
      <alignment horizontal="center" vertical="center" wrapText="1"/>
      <protection/>
    </xf>
    <xf numFmtId="0" fontId="0" fillId="4" borderId="34" xfId="22" applyFont="1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0" fillId="4" borderId="3" xfId="22" applyFont="1" applyFill="1" applyBorder="1" applyAlignment="1">
      <alignment horizontal="center" vertical="center" wrapText="1"/>
      <protection/>
    </xf>
    <xf numFmtId="0" fontId="0" fillId="4" borderId="5" xfId="22" applyFont="1" applyFill="1" applyBorder="1" applyAlignment="1">
      <alignment horizontal="center" vertical="center" wrapText="1"/>
      <protection/>
    </xf>
    <xf numFmtId="0" fontId="0" fillId="4" borderId="7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2" borderId="0" xfId="0" applyFont="1" applyAlignment="1">
      <alignment horizontal="center" wrapText="1"/>
    </xf>
    <xf numFmtId="0" fontId="5" fillId="2" borderId="0" xfId="0" applyFont="1" applyAlignment="1">
      <alignment horizont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69" fontId="0" fillId="4" borderId="12" xfId="27" applyFont="1" applyFill="1" applyBorder="1" applyAlignment="1">
      <alignment horizontal="center" vertical="center"/>
      <protection/>
    </xf>
    <xf numFmtId="169" fontId="0" fillId="4" borderId="10" xfId="27" applyFont="1" applyFill="1" applyBorder="1" applyAlignment="1">
      <alignment horizontal="center" vertical="center"/>
      <protection/>
    </xf>
    <xf numFmtId="0" fontId="5" fillId="2" borderId="0" xfId="0" applyFont="1" applyFill="1" applyAlignment="1">
      <alignment horizontal="center" wrapText="1"/>
    </xf>
    <xf numFmtId="0" fontId="5" fillId="2" borderId="0" xfId="34" applyFont="1" applyFill="1" applyAlignment="1" applyProtection="1">
      <alignment horizontal="center"/>
      <protection/>
    </xf>
    <xf numFmtId="0" fontId="0" fillId="4" borderId="2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2" borderId="2" xfId="0" applyFont="1" applyBorder="1" applyAlignment="1">
      <alignment horizontal="center"/>
    </xf>
    <xf numFmtId="0" fontId="4" fillId="0" borderId="0" xfId="28" applyFont="1" applyAlignment="1">
      <alignment horizontal="center"/>
      <protection/>
    </xf>
    <xf numFmtId="0" fontId="5" fillId="0" borderId="0" xfId="28" applyFont="1" applyAlignment="1" quotePrefix="1">
      <alignment horizontal="center"/>
      <protection/>
    </xf>
    <xf numFmtId="0" fontId="5" fillId="0" borderId="0" xfId="28" applyFont="1" applyAlignment="1">
      <alignment horizontal="center"/>
      <protection/>
    </xf>
    <xf numFmtId="171" fontId="5" fillId="2" borderId="0" xfId="29" applyFont="1" applyFill="1" applyAlignment="1">
      <alignment horizontal="center"/>
      <protection/>
    </xf>
    <xf numFmtId="0" fontId="0" fillId="4" borderId="30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2" borderId="0" xfId="0" applyAlignment="1">
      <alignment/>
    </xf>
    <xf numFmtId="0" fontId="5" fillId="2" borderId="0" xfId="0" applyFont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/>
    </xf>
    <xf numFmtId="0" fontId="0" fillId="2" borderId="0" xfId="0" applyFont="1" applyAlignment="1">
      <alignment horizontal="left"/>
    </xf>
    <xf numFmtId="0" fontId="5" fillId="0" borderId="0" xfId="25" applyFont="1" applyAlignment="1">
      <alignment horizontal="center"/>
      <protection/>
    </xf>
    <xf numFmtId="0" fontId="0" fillId="4" borderId="21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172" fontId="0" fillId="4" borderId="13" xfId="0" applyNumberFormat="1" applyFont="1" applyFill="1" applyBorder="1" applyAlignment="1">
      <alignment horizontal="center" vertical="center"/>
    </xf>
    <xf numFmtId="172" fontId="0" fillId="4" borderId="7" xfId="0" applyNumberFormat="1" applyFont="1" applyFill="1" applyBorder="1" applyAlignment="1">
      <alignment horizontal="center" vertical="center"/>
    </xf>
    <xf numFmtId="0" fontId="5" fillId="0" borderId="0" xfId="26" applyFont="1" applyAlignment="1">
      <alignment horizontal="center"/>
      <protection/>
    </xf>
    <xf numFmtId="172" fontId="0" fillId="4" borderId="30" xfId="0" applyNumberFormat="1" applyFont="1" applyFill="1" applyBorder="1" applyAlignment="1">
      <alignment horizontal="center" vertical="center"/>
    </xf>
    <xf numFmtId="172" fontId="0" fillId="4" borderId="35" xfId="0" applyNumberFormat="1" applyFont="1" applyFill="1" applyBorder="1" applyAlignment="1">
      <alignment horizontal="center" vertical="center"/>
    </xf>
    <xf numFmtId="172" fontId="0" fillId="4" borderId="32" xfId="0" applyNumberFormat="1" applyFont="1" applyFill="1" applyBorder="1" applyAlignment="1">
      <alignment horizontal="center" vertical="center"/>
    </xf>
    <xf numFmtId="172" fontId="0" fillId="4" borderId="9" xfId="0" applyNumberFormat="1" applyFont="1" applyFill="1" applyBorder="1" applyAlignment="1">
      <alignment horizontal="center" vertical="center"/>
    </xf>
    <xf numFmtId="172" fontId="0" fillId="4" borderId="8" xfId="0" applyNumberFormat="1" applyFont="1" applyFill="1" applyBorder="1" applyAlignment="1">
      <alignment horizontal="center" vertical="center"/>
    </xf>
    <xf numFmtId="172" fontId="0" fillId="4" borderId="3" xfId="0" applyNumberFormat="1" applyFont="1" applyFill="1" applyBorder="1" applyAlignment="1">
      <alignment horizontal="center" vertical="center"/>
    </xf>
    <xf numFmtId="2" fontId="0" fillId="4" borderId="13" xfId="27" applyNumberFormat="1" applyFont="1" applyFill="1" applyBorder="1" applyAlignment="1" quotePrefix="1">
      <alignment horizontal="center" vertical="center"/>
      <protection/>
    </xf>
    <xf numFmtId="2" fontId="0" fillId="4" borderId="7" xfId="27" applyNumberFormat="1" applyFont="1" applyFill="1" applyBorder="1" applyAlignment="1" quotePrefix="1">
      <alignment horizontal="center" vertical="center"/>
      <protection/>
    </xf>
    <xf numFmtId="2" fontId="0" fillId="4" borderId="14" xfId="27" applyNumberFormat="1" applyFont="1" applyFill="1" applyBorder="1" applyAlignment="1" quotePrefix="1">
      <alignment horizontal="center" vertical="center"/>
      <protection/>
    </xf>
    <xf numFmtId="2" fontId="0" fillId="4" borderId="8" xfId="27" applyNumberFormat="1" applyFont="1" applyFill="1" applyBorder="1" applyAlignment="1" quotePrefix="1">
      <alignment horizontal="center" vertical="center"/>
      <protection/>
    </xf>
    <xf numFmtId="169" fontId="0" fillId="4" borderId="9" xfId="27" applyFont="1" applyFill="1" applyBorder="1" applyAlignment="1">
      <alignment horizontal="center" vertical="center"/>
      <protection/>
    </xf>
    <xf numFmtId="169" fontId="0" fillId="4" borderId="21" xfId="27" applyFont="1" applyFill="1" applyBorder="1" applyAlignment="1">
      <alignment horizontal="center" vertical="center"/>
      <protection/>
    </xf>
    <xf numFmtId="169" fontId="0" fillId="4" borderId="22" xfId="27" applyFont="1" applyFill="1" applyBorder="1" applyAlignment="1">
      <alignment horizontal="center" vertical="center"/>
      <protection/>
    </xf>
    <xf numFmtId="169" fontId="0" fillId="4" borderId="11" xfId="27" applyFont="1" applyFill="1" applyBorder="1" applyAlignment="1">
      <alignment horizontal="center" vertical="center"/>
      <protection/>
    </xf>
    <xf numFmtId="169" fontId="0" fillId="4" borderId="23" xfId="27" applyFont="1" applyFill="1" applyBorder="1" applyAlignment="1">
      <alignment horizontal="center" vertical="center"/>
      <protection/>
    </xf>
    <xf numFmtId="169" fontId="0" fillId="4" borderId="12" xfId="27" applyFont="1" applyFill="1" applyBorder="1" applyAlignment="1">
      <alignment horizontal="center" vertical="center" wrapText="1"/>
      <protection/>
    </xf>
    <xf numFmtId="169" fontId="0" fillId="4" borderId="4" xfId="27" applyFont="1" applyFill="1" applyBorder="1" applyAlignment="1">
      <alignment horizontal="center" vertical="center" wrapText="1"/>
      <protection/>
    </xf>
    <xf numFmtId="169" fontId="0" fillId="4" borderId="10" xfId="27" applyFont="1" applyFill="1" applyBorder="1" applyAlignment="1">
      <alignment horizontal="center" vertical="center" wrapText="1"/>
      <protection/>
    </xf>
    <xf numFmtId="169" fontId="5" fillId="0" borderId="0" xfId="27" applyFont="1" applyAlignment="1" quotePrefix="1">
      <alignment horizontal="center"/>
      <protection/>
    </xf>
    <xf numFmtId="0" fontId="0" fillId="2" borderId="0" xfId="0" applyAlignment="1">
      <alignment horizontal="center"/>
    </xf>
    <xf numFmtId="0" fontId="5" fillId="2" borderId="0" xfId="0" applyFont="1" applyAlignment="1" quotePrefix="1">
      <alignment horizontal="center"/>
    </xf>
    <xf numFmtId="0" fontId="0" fillId="2" borderId="11" xfId="0" applyBorder="1" applyAlignment="1">
      <alignment horizontal="left"/>
    </xf>
    <xf numFmtId="169" fontId="0" fillId="4" borderId="3" xfId="27" applyFont="1" applyFill="1" applyBorder="1" applyAlignment="1">
      <alignment horizontal="center" vertical="center"/>
      <protection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0" xfId="0" applyBorder="1" applyAlignment="1">
      <alignment horizontal="left"/>
    </xf>
    <xf numFmtId="169" fontId="0" fillId="4" borderId="3" xfId="27" applyFont="1" applyFill="1" applyBorder="1" applyAlignment="1">
      <alignment horizontal="center" vertical="center" wrapText="1"/>
      <protection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169" fontId="5" fillId="2" borderId="0" xfId="27" applyFont="1" applyFill="1" applyAlignment="1">
      <alignment horizontal="center" vertical="center"/>
      <protection/>
    </xf>
    <xf numFmtId="169" fontId="5" fillId="2" borderId="0" xfId="27" applyFont="1" applyFill="1" applyAlignment="1" quotePrefix="1">
      <alignment horizontal="center"/>
      <protection/>
    </xf>
    <xf numFmtId="169" fontId="5" fillId="2" borderId="0" xfId="27" applyFont="1" applyFill="1" applyAlignment="1">
      <alignment horizontal="center"/>
      <protection/>
    </xf>
    <xf numFmtId="169" fontId="0" fillId="4" borderId="5" xfId="27" applyFont="1" applyFill="1" applyBorder="1" applyAlignment="1">
      <alignment horizontal="center" vertical="center" wrapText="1"/>
      <protection/>
    </xf>
    <xf numFmtId="169" fontId="0" fillId="4" borderId="7" xfId="27" applyFont="1" applyFill="1" applyBorder="1" applyAlignment="1">
      <alignment horizontal="center" vertical="center" wrapText="1"/>
      <protection/>
    </xf>
    <xf numFmtId="169" fontId="0" fillId="4" borderId="9" xfId="27" applyFont="1" applyFill="1" applyBorder="1" applyAlignment="1">
      <alignment horizontal="center" vertical="center" wrapText="1"/>
      <protection/>
    </xf>
    <xf numFmtId="169" fontId="0" fillId="4" borderId="6" xfId="27" applyFont="1" applyFill="1" applyBorder="1" applyAlignment="1">
      <alignment horizontal="center" vertical="center" wrapText="1"/>
      <protection/>
    </xf>
    <xf numFmtId="169" fontId="0" fillId="4" borderId="8" xfId="27" applyFont="1" applyFill="1" applyBorder="1" applyAlignment="1">
      <alignment horizontal="center" vertical="center" wrapText="1"/>
      <protection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/>
    </xf>
    <xf numFmtId="0" fontId="0" fillId="4" borderId="11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169" fontId="0" fillId="4" borderId="12" xfId="27" applyFont="1" applyFill="1" applyBorder="1" applyAlignment="1">
      <alignment horizontal="center"/>
      <protection/>
    </xf>
    <xf numFmtId="169" fontId="0" fillId="4" borderId="4" xfId="27" applyFont="1" applyFill="1" applyBorder="1" applyAlignment="1">
      <alignment horizontal="center"/>
      <protection/>
    </xf>
  </cellXfs>
  <cellStyles count="2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9-C20-1" xfId="22"/>
    <cellStyle name="Normal_MEDPRO10" xfId="23"/>
    <cellStyle name="Normal_MEDPRO11" xfId="24"/>
    <cellStyle name="Normal_MEDPRO13" xfId="25"/>
    <cellStyle name="Normal_MEDPRO14" xfId="26"/>
    <cellStyle name="Normal_MEDPRO16" xfId="27"/>
    <cellStyle name="Normal_MEDPRO8" xfId="28"/>
    <cellStyle name="Normal_MEDPRO9" xfId="29"/>
    <cellStyle name="Normal_MEPRO1" xfId="30"/>
    <cellStyle name="Normal_MEPRO3" xfId="31"/>
    <cellStyle name="Normal_MEPRO3_Estadística oficial certificación semillas 2003 hasta 2010" xfId="32"/>
    <cellStyle name="Normal_MEPRO5" xfId="33"/>
    <cellStyle name="Normal_Mepro6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externalLink" Target="externalLinks/externalLink9.xml" /><Relationship Id="rId48" Type="http://schemas.openxmlformats.org/officeDocument/2006/relationships/externalLink" Target="externalLinks/externalLink10.xml" /><Relationship Id="rId49" Type="http://schemas.openxmlformats.org/officeDocument/2006/relationships/externalLink" Target="externalLinks/externalLink11.xml" /><Relationship Id="rId50" Type="http://schemas.openxmlformats.org/officeDocument/2006/relationships/externalLink" Target="externalLinks/externalLink12.xml" /><Relationship Id="rId51" Type="http://schemas.openxmlformats.org/officeDocument/2006/relationships/externalLink" Target="externalLinks/externalLink13.xml" /><Relationship Id="rId52" Type="http://schemas.openxmlformats.org/officeDocument/2006/relationships/externalLink" Target="externalLinks/externalLink14.xml" /><Relationship Id="rId53" Type="http://schemas.openxmlformats.org/officeDocument/2006/relationships/externalLink" Target="externalLinks/externalLink15.xml" /><Relationship Id="rId54" Type="http://schemas.openxmlformats.org/officeDocument/2006/relationships/externalLink" Target="externalLinks/externalLink16.xml" /><Relationship Id="rId55" Type="http://schemas.openxmlformats.org/officeDocument/2006/relationships/externalLink" Target="externalLinks/externalLink17.xml" /><Relationship Id="rId56" Type="http://schemas.openxmlformats.org/officeDocument/2006/relationships/externalLink" Target="externalLinks/externalLink18.xml" /><Relationship Id="rId57" Type="http://schemas.openxmlformats.org/officeDocument/2006/relationships/externalLink" Target="externalLinks/externalLink19.xml" /><Relationship Id="rId58" Type="http://schemas.openxmlformats.org/officeDocument/2006/relationships/externalLink" Target="externalLinks/externalLink20.xml" /><Relationship Id="rId59" Type="http://schemas.openxmlformats.org/officeDocument/2006/relationships/externalLink" Target="externalLinks/externalLink21.xml" /><Relationship Id="rId60" Type="http://schemas.openxmlformats.org/officeDocument/2006/relationships/externalLink" Target="externalLinks/externalLink22.xml" /><Relationship Id="rId61" Type="http://schemas.openxmlformats.org/officeDocument/2006/relationships/externalLink" Target="externalLinks/externalLink23.xml" /><Relationship Id="rId62" Type="http://schemas.openxmlformats.org/officeDocument/2006/relationships/externalLink" Target="externalLinks/externalLink24.xml" /><Relationship Id="rId6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15575"/>
          <c:w val="0.9665"/>
          <c:h val="0.8442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/>
            </c:strRef>
          </c:cat>
          <c:val>
            <c:numRef>
              <c:f>'15.1.2'!$H$10:$H$20</c:f>
              <c:numCache/>
            </c:numRef>
          </c:val>
          <c:smooth val="0"/>
        </c:ser>
        <c:axId val="31796184"/>
        <c:axId val="17730201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730201"/>
        <c:crosses val="autoZero"/>
        <c:auto val="1"/>
        <c:lblOffset val="100"/>
        <c:noMultiLvlLbl val="0"/>
      </c:catAx>
      <c:valAx>
        <c:axId val="177302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9618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fertilizable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09375"/>
          <c:w val="0.96725"/>
          <c:h val="0.906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'15.2.4'!$B$9:$B$23</c:f>
              <c:numCache/>
            </c:numRef>
          </c:val>
          <c:smooth val="0"/>
        </c:ser>
        <c:axId val="11349928"/>
        <c:axId val="35040489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40489"/>
        <c:crosses val="autoZero"/>
        <c:auto val="1"/>
        <c:lblOffset val="100"/>
        <c:noMultiLvlLbl val="0"/>
      </c:catAx>
      <c:valAx>
        <c:axId val="35040489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49928"/>
        <c:crossesAt val="1"/>
        <c:crossBetween val="between"/>
        <c:dispUnits/>
        <c:majorUnit val="1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consumo agrícola de N, P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5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 y K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2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O 
en fertilizantes 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"/>
          <c:y val="0.236"/>
          <c:w val="0.964"/>
          <c:h val="0.764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'15.2.4'!$A$9:$A$23</c:f>
              <c:strCache/>
            </c:strRef>
          </c:cat>
          <c:val>
            <c:numRef>
              <c:f>'15.2.4'!$C$9:$C$23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'15.2.4'!$E$9:$E$23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'15.2.4'!$G$9:$G$23</c:f>
              <c:numCache/>
            </c:numRef>
          </c:val>
          <c:smooth val="0"/>
        </c:ser>
        <c:axId val="46928946"/>
        <c:axId val="19707331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707331"/>
        <c:crosses val="autoZero"/>
        <c:auto val="1"/>
        <c:lblOffset val="100"/>
        <c:noMultiLvlLbl val="0"/>
      </c:catAx>
      <c:valAx>
        <c:axId val="19707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28946"/>
        <c:crossesAt val="1"/>
        <c:crossBetween val="between"/>
        <c:dispUnits/>
        <c:majorUnit val="250000"/>
      </c:valAx>
      <c:spPr>
        <a:noFill/>
      </c:spPr>
    </c:plotArea>
    <c:legend>
      <c:legendPos val="r"/>
      <c:layout>
        <c:manualLayout>
          <c:xMode val="edge"/>
          <c:yMode val="edge"/>
          <c:x val="0.24175"/>
          <c:y val="0.17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Comparativa de la evolución de producción de fertilizanes 
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95"/>
          <c:y val="0.24725"/>
          <c:w val="0.93525"/>
          <c:h val="0.75275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'15.2.5'!$B$9:$B$23</c:f>
              <c:numCache/>
            </c:numRef>
          </c:val>
          <c:smooth val="0"/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'15.2.5'!$C$9:$C$23</c:f>
              <c:numCache/>
            </c:numRef>
          </c:val>
          <c:smooth val="0"/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'15.2.5'!$A$9:$A$23</c:f>
              <c:strCache/>
            </c:strRef>
          </c:cat>
          <c:val>
            <c:numRef>
              <c:f>'15.2.5'!$D$9:$D$23</c:f>
              <c:numCache/>
            </c:numRef>
          </c:val>
          <c:smooth val="0"/>
        </c:ser>
        <c:axId val="43148252"/>
        <c:axId val="52789949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789949"/>
        <c:crosses val="autoZero"/>
        <c:auto val="1"/>
        <c:lblOffset val="100"/>
        <c:noMultiLvlLbl val="0"/>
      </c:catAx>
      <c:valAx>
        <c:axId val="52789949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14825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1325"/>
          <c:y val="0.15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de los agricultores en fertilizantes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Abonos simples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'15.2.7'!$A$9:$A$19</c:f>
              <c:strCache/>
            </c:strRef>
          </c:cat>
          <c:val>
            <c:numRef>
              <c:f>'15.2.7'!$E$9:$E$19</c:f>
              <c:numCache/>
            </c:numRef>
          </c:val>
        </c:ser>
        <c:ser>
          <c:idx val="1"/>
          <c:order val="1"/>
          <c:tx>
            <c:v>Abonos complejos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'15.2.7'!$F$9:$F$19</c:f>
              <c:numCache/>
            </c:numRef>
          </c:val>
        </c:ser>
        <c:ser>
          <c:idx val="2"/>
          <c:order val="2"/>
          <c:tx>
            <c:v>Enmiendas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val>
            <c:numRef>
              <c:f>'15.2.7'!$G$9:$G$19</c:f>
              <c:numCache/>
            </c:numRef>
          </c:val>
        </c:ser>
        <c:overlap val="100"/>
        <c:axId val="5347494"/>
        <c:axId val="48127447"/>
      </c:barChart>
      <c:catAx>
        <c:axId val="534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auto val="1"/>
        <c:lblOffset val="100"/>
        <c:noMultiLvlLbl val="0"/>
      </c:catAx>
      <c:valAx>
        <c:axId val="48127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7494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de fitosanitarios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"/>
          <c:y val="0.16"/>
          <c:w val="0.9675"/>
          <c:h val="0.84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'15.3.1'!$A$10:$A$20</c:f>
              <c:strCache/>
            </c:strRef>
          </c:cat>
          <c:val>
            <c:numRef>
              <c:f>'15.3.1'!$H$10:$H$20</c:f>
              <c:numCache/>
            </c:numRef>
          </c:val>
          <c:smooth val="0"/>
        </c:ser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auto val="1"/>
        <c:lblOffset val="100"/>
        <c:noMultiLvlLbl val="0"/>
      </c:catAx>
      <c:valAx>
        <c:axId val="60091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4938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productos fitosanitarios 
Año 2013(E)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325"/>
          <c:y val="0.3655"/>
          <c:w val="0.6255"/>
          <c:h val="0.487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1"/>
                <c:pt idx="0">
                  <c:v>Insecticidas Acaricidas Nematicidas Fungicidas Herbicidas Varios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'15.3.1'!$B$8:$G$8</c:f>
              <c:strCache/>
            </c:strRef>
          </c:cat>
          <c:val>
            <c:numRef>
              <c:f>'15.3.1'!$B$20:$G$20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pienso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75"/>
          <c:y val="0.136"/>
          <c:w val="0.96825"/>
          <c:h val="0.864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'15.4.2'!$A$9:$A$19</c:f>
              <c:strCache/>
            </c:strRef>
          </c:cat>
          <c:val>
            <c:numRef>
              <c:f>'15.4.2'!$J$9:$J$19</c:f>
              <c:numCache/>
            </c:numRef>
          </c:val>
          <c:smooth val="0"/>
        </c:ser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08194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combustible y energía eléctrica
en la explotación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5"/>
          <c:y val="0.25725"/>
          <c:w val="0.981"/>
          <c:h val="0.7427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eléctrica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'15.5.1'!$B$8:$B$18</c:f>
              <c:numCache/>
            </c:numRef>
          </c:val>
        </c:ser>
        <c:ser>
          <c:idx val="1"/>
          <c:order val="1"/>
          <c:tx>
            <c:v>Gasoleo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'15.5.1'!$C$8:$C$18</c:f>
              <c:numCache/>
            </c:numRef>
          </c:val>
        </c:ser>
        <c:ser>
          <c:idx val="2"/>
          <c:order val="2"/>
          <c:tx>
            <c:v>Lubricantes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Ref>
              <c:f>'15.5.1'!$A$8:$A$18</c:f>
              <c:strCache/>
            </c:strRef>
          </c:cat>
          <c:val>
            <c:numRef>
              <c:f>'15.5.1'!$D$8:$D$18</c:f>
              <c:numCache/>
            </c:numRef>
          </c:val>
        </c:ser>
        <c:overlap val="100"/>
        <c:axId val="18561476"/>
        <c:axId val="32835557"/>
      </c:bar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1"/>
        <c:lblOffset val="100"/>
        <c:tickLblSkip val="1"/>
        <c:noMultiLvlLbl val="0"/>
      </c:catAx>
      <c:valAx>
        <c:axId val="32835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61476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1825"/>
          <c:y val="0.1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28"/>
          <c:w val="0.897"/>
          <c:h val="0.853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/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1"/>
        <c:lblOffset val="100"/>
        <c:tickLblSkip val="1"/>
        <c:noMultiLvlLbl val="0"/>
      </c:catAx>
      <c:valAx>
        <c:axId val="42434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las inscripciones anuales de tractores, motocultores 
y cosechadoras de cereales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Tractores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'15.6.2'!$E$9:$E$23</c:f>
              <c:numCache/>
            </c:numRef>
          </c:val>
        </c:ser>
        <c:ser>
          <c:idx val="1"/>
          <c:order val="1"/>
          <c:tx>
            <c:v>Motocultores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'15.6.2'!$F$9:$F$23</c:f>
              <c:numCache/>
            </c:numRef>
          </c:val>
        </c:ser>
        <c:ser>
          <c:idx val="2"/>
          <c:order val="2"/>
          <c:tx>
            <c:v>Cosechadoras de cereales</c:v>
          </c:tx>
          <c:spPr>
            <a:pattFill prst="weave">
              <a:fgClr>
                <a:srgbClr val="FFCC99"/>
              </a:fgClr>
              <a:bgClr>
                <a:srgbClr val="9933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'15.6.2'!$A$9:$A$23</c:f>
              <c:numCache/>
            </c:numRef>
          </c:cat>
          <c:val>
            <c:numRef>
              <c:f>'15.6.2'!$G$9:$G$23</c:f>
              <c:numCache/>
            </c:numRef>
          </c:val>
        </c:ser>
        <c:overlap val="100"/>
        <c:axId val="46365560"/>
        <c:axId val="14636857"/>
      </c:bar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36857"/>
        <c:crosses val="autoZero"/>
        <c:auto val="1"/>
        <c:lblOffset val="100"/>
        <c:tickLblSkip val="1"/>
        <c:noMultiLvlLbl val="0"/>
      </c:catAx>
      <c:valAx>
        <c:axId val="14636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365560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0475"/>
          <c:w val="0.587"/>
          <c:h val="0.57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/>
            </c:strRef>
          </c:cat>
          <c:val>
            <c:numRef>
              <c:f>'15.7.1'!$F$10:$F$20</c:f>
              <c:numCache/>
            </c:numRef>
          </c:val>
          <c:smooth val="0"/>
        </c:ser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34739"/>
        <c:crosses val="autoZero"/>
        <c:auto val="1"/>
        <c:lblOffset val="100"/>
        <c:noMultiLvlLbl val="0"/>
      </c:catAx>
      <c:valAx>
        <c:axId val="44734739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228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2013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75"/>
          <c:y val="0.3685"/>
          <c:w val="0.6297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/>
            </c:strRef>
          </c:cat>
          <c:val>
            <c:numRef>
              <c:f>'15.8.1'!$E$9:$E$19</c:f>
              <c:numCache/>
            </c:numRef>
          </c:val>
          <c:smooth val="0"/>
        </c:ser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0683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2013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5"/>
          <c:y val="0.309"/>
          <c:w val="0.5505"/>
          <c:h val="0.619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/>
            </c:strRef>
          </c:cat>
          <c:val>
            <c:numRef>
              <c:f>'15.8.1'!$B$19:$D$19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229"/>
          <c:w val="0.9645"/>
          <c:h val="0.771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/>
            </c:strRef>
          </c:cat>
          <c:val>
            <c:numRef>
              <c:f>'15.9.1'!$G$9:$G$19</c:f>
              <c:numCache/>
            </c:numRef>
          </c:val>
          <c:smooth val="0"/>
        </c:ser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61127"/>
        <c:crosses val="autoZero"/>
        <c:auto val="1"/>
        <c:lblOffset val="100"/>
        <c:tickLblSkip val="1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2013 (E) (datos provisionales)</a:t>
            </a:r>
          </a:p>
        </c:rich>
      </c:tx>
      <c:layout>
        <c:manualLayout>
          <c:xMode val="factor"/>
          <c:yMode val="factor"/>
          <c:x val="0.01075"/>
          <c:y val="0.070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"/>
          <c:y val="0.29875"/>
          <c:w val="0.573"/>
          <c:h val="0.62525"/>
        </c:manualLayout>
      </c:layout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'15.9.1'!$B$19:$F$19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agrícola ecológica (hectáreas)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77"/>
          <c:w val="0.98625"/>
          <c:h val="0.7895"/>
        </c:manualLayout>
      </c:layout>
      <c:lineChart>
        <c:grouping val="standard"/>
        <c:varyColors val="0"/>
        <c:ser>
          <c:idx val="0"/>
          <c:order val="0"/>
          <c:tx>
            <c:strRef>
              <c:f>'15.11.1'!$B$6</c:f>
              <c:strCache>
                <c:ptCount val="1"/>
                <c:pt idx="0">
                  <c:v>Superficie (ha)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/>
            </c:numRef>
          </c:cat>
          <c:val>
            <c:numRef>
              <c:f>'15.11.1'!$B$7:$B$18</c:f>
              <c:numCache/>
            </c:numRef>
          </c:val>
          <c:smooth val="0"/>
        </c:ser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2552417"/>
        <c:crosses val="autoZero"/>
        <c:auto val="1"/>
        <c:lblOffset val="100"/>
        <c:tickLblSkip val="1"/>
        <c:noMultiLvlLbl val="0"/>
      </c:cat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
de agrícola ecológica 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188"/>
          <c:w val="0.9675"/>
          <c:h val="0.776"/>
        </c:manualLayout>
      </c:layout>
      <c:lineChart>
        <c:grouping val="standard"/>
        <c:varyColors val="0"/>
        <c:ser>
          <c:idx val="0"/>
          <c:order val="0"/>
          <c:tx>
            <c:strRef>
              <c:f>'15.11.1'!$C$6</c:f>
              <c:strCache>
                <c:ptCount val="1"/>
                <c:pt idx="0">
                  <c:v>Operadores (*)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'15.11.1'!$A$7:$A$18</c:f>
              <c:numCache/>
            </c:numRef>
          </c:cat>
          <c:val>
            <c:numRef>
              <c:f>'15.11.1'!$C$7:$C$18</c:f>
              <c:numCache/>
            </c:numRef>
          </c:val>
          <c:smooth val="0"/>
        </c:ser>
        <c:axId val="1645162"/>
        <c:axId val="14806459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operadores de agricultura ecológica según tipo</a:t>
            </a:r>
          </a:p>
        </c:rich>
      </c:tx>
      <c:layout>
        <c:manualLayout>
          <c:xMode val="factor"/>
          <c:yMode val="factor"/>
          <c:x val="0.02975"/>
          <c:y val="0.02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31775"/>
          <c:w val="0.9742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'15.11.2'!$B$6</c:f>
              <c:strCache>
                <c:ptCount val="1"/>
                <c:pt idx="0">
                  <c:v>Productores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'15.11.2'!$A$7:$A$18</c:f>
              <c:numCache/>
            </c:numRef>
          </c:cat>
          <c:val>
            <c:numRef>
              <c:f>'15.11.2'!$B$7:$B$18</c:f>
              <c:numCache/>
            </c:numRef>
          </c:val>
          <c:smooth val="0"/>
        </c:ser>
        <c:ser>
          <c:idx val="1"/>
          <c:order val="1"/>
          <c:tx>
            <c:strRef>
              <c:f>'15.11.2'!$C$6</c:f>
              <c:strCache>
                <c:ptCount val="1"/>
                <c:pt idx="0">
                  <c:v>Elaboradores / Transformadores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'15.11.2'!$C$7:$C$18</c:f>
              <c:numCache/>
            </c:numRef>
          </c:val>
          <c:smooth val="0"/>
        </c:ser>
        <c:axId val="66149268"/>
        <c:axId val="58472501"/>
      </c:line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1925"/>
          <c:y val="0.23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2825"/>
          <c:w val="0.97625"/>
          <c:h val="0.871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/>
            </c:multiLvlStrRef>
          </c:cat>
          <c:val>
            <c:numRef>
              <c:f>'15.1.3'!$B$23:$M$23</c:f>
              <c:numCache/>
            </c:numRef>
          </c:val>
          <c:smooth val="0"/>
        </c:ser>
        <c:axId val="25354082"/>
        <c:axId val="26860147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60147"/>
        <c:crosses val="autoZero"/>
        <c:auto val="1"/>
        <c:lblOffset val="100"/>
        <c:noMultiLvlLbl val="0"/>
      </c:catAx>
      <c:valAx>
        <c:axId val="268601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54082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nitrógeno en fertilizantes 
(toneladas)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14225"/>
          <c:w val="0.96475"/>
          <c:h val="0.8577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'15.2.1'!$A$26:$A$40</c:f>
              <c:numCache/>
            </c:numRef>
          </c:cat>
          <c:val>
            <c:numRef>
              <c:f>'15.2.1'!$F$26:$F$40</c:f>
              <c:numCache/>
            </c:numRef>
          </c:val>
          <c:smooth val="0"/>
        </c:ser>
        <c:axId val="40414732"/>
        <c:axId val="28188269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88269"/>
        <c:crosses val="autoZero"/>
        <c:auto val="1"/>
        <c:lblOffset val="100"/>
        <c:noMultiLvlLbl val="0"/>
      </c:catAx>
      <c:valAx>
        <c:axId val="28188269"/>
        <c:scaling>
          <c:orientation val="minMax"/>
          <c:min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147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nitrógeno según fertilizante. 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1"/>
          <c:w val="0.93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Nitrato de cal</c:v>
              </c:pt>
              <c:pt idx="1">
                <c:v>Nitrato de Chile</c:v>
              </c:pt>
              <c:pt idx="2">
                <c:v>Nitratos amónicos-cálcicos</c:v>
              </c:pt>
              <c:pt idx="3">
                <c:v>Nitrato amónico</c:v>
              </c:pt>
              <c:pt idx="4">
                <c:v>Sulfato amónico</c:v>
              </c:pt>
              <c:pt idx="5">
                <c:v>Nitrosulfato amónico</c:v>
              </c:pt>
              <c:pt idx="6">
                <c:v>Urea</c:v>
              </c:pt>
              <c:pt idx="7">
                <c:v>Soluciones nitrogenadas</c:v>
              </c:pt>
              <c:pt idx="8">
                <c:v>Amoniaco agrícola</c:v>
              </c:pt>
              <c:pt idx="9">
                <c:v>Compuestos</c:v>
              </c:pt>
            </c:strLit>
          </c:cat>
          <c:val>
            <c:numRef>
              <c:f>('15.2.1'!$B$21:$G$21,'15.2.1'!$B$40:$E$40)</c:f>
              <c:numCache/>
            </c:numRef>
          </c:val>
          <c:shape val="cylinder"/>
        </c:ser>
        <c:gapWidth val="70"/>
        <c:shape val="cylinder"/>
        <c:axId val="52367830"/>
        <c:axId val="1548423"/>
      </c:bar3DChart>
      <c:catAx>
        <c:axId val="523678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48423"/>
        <c:crosses val="autoZero"/>
        <c:auto val="0"/>
        <c:lblOffset val="100"/>
        <c:noMultiLvlLbl val="0"/>
      </c:catAx>
      <c:valAx>
        <c:axId val="1548423"/>
        <c:scaling>
          <c:orientation val="minMax"/>
        </c:scaling>
        <c:axPos val="t"/>
        <c:delete val="1"/>
        <c:majorTickMark val="out"/>
        <c:minorTickMark val="none"/>
        <c:tickLblPos val="nextTo"/>
        <c:crossAx val="523678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anhídrido fosfórico</a:t>
            </a:r>
            <a:r>
              <a:rPr lang="en-US" cap="none" sz="1050" b="1" i="0" u="none" baseline="-25000">
                <a:latin typeface="Arial"/>
                <a:ea typeface="Arial"/>
                <a:cs typeface="Arial"/>
              </a:rPr>
              <a:t> 
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3675"/>
          <c:w val="0.96"/>
          <c:h val="0.86325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'15.2.2'!$A$8:$A$22</c:f>
              <c:numCache/>
            </c:numRef>
          </c:cat>
          <c:val>
            <c:numRef>
              <c:f>'15.2.2'!$E$8:$E$22</c:f>
              <c:numCache/>
            </c:numRef>
          </c:val>
          <c:smooth val="0"/>
        </c:ser>
        <c:axId val="13935808"/>
        <c:axId val="5831340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  <c:max val="800000"/>
          <c:min val="2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93580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anhídrido fosfórico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625"/>
          <c:w val="0.9095"/>
          <c:h val="0.6837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Superfosfato de cal</c:v>
              </c:pt>
              <c:pt idx="1">
                <c:v>Escorias Thomas</c:v>
              </c:pt>
              <c:pt idx="2">
                <c:v>Compuestos</c:v>
              </c:pt>
            </c:strLit>
          </c:cat>
          <c:val>
            <c:numRef>
              <c:f>'15.2.2'!$B$22:$D$22</c:f>
              <c:numCache/>
            </c:numRef>
          </c:val>
          <c:shape val="cylinder"/>
        </c:ser>
        <c:gapWidth val="70"/>
        <c:shape val="cylinder"/>
        <c:axId val="55058634"/>
        <c:axId val="25765659"/>
      </c:bar3DChart>
      <c:catAx>
        <c:axId val="55058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765659"/>
        <c:crosses val="autoZero"/>
        <c:auto val="0"/>
        <c:lblOffset val="100"/>
        <c:noMultiLvlLbl val="0"/>
      </c:catAx>
      <c:valAx>
        <c:axId val="25765659"/>
        <c:scaling>
          <c:orientation val="minMax"/>
        </c:scaling>
        <c:axPos val="t"/>
        <c:delete val="1"/>
        <c:majorTickMark val="out"/>
        <c:minorTickMark val="none"/>
        <c:tickLblPos val="nextTo"/>
        <c:crossAx val="55058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consumo agrícola de óxido potásico en fertilizantes (toneladas) 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144"/>
          <c:w val="0.959"/>
          <c:h val="0.85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'15.2.3'!$A$8:$A$22</c:f>
              <c:numCache/>
            </c:numRef>
          </c:cat>
          <c:val>
            <c:numRef>
              <c:f>'15.2.3'!$E$8:$E$22</c:f>
              <c:numCache/>
            </c:numRef>
          </c:val>
          <c:smooth val="0"/>
        </c:ser>
        <c:axId val="30564340"/>
        <c:axId val="6643605"/>
      </c:line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  <c:max val="7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6434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Consumo agrícola de óxido potásico según fertilizante.
Año 2013 (toneladas)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7475"/>
          <c:w val="0.9107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'15.2.3'!$B$22:$D$22</c:f>
              <c:numCache/>
            </c:numRef>
          </c:val>
          <c:shape val="cylinder"/>
        </c:ser>
        <c:gapWidth val="70"/>
        <c:shape val="cylinder"/>
        <c:axId val="59792446"/>
        <c:axId val="1261103"/>
      </c:bar3DChart>
      <c:catAx>
        <c:axId val="597924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1103"/>
        <c:crosses val="autoZero"/>
        <c:auto val="0"/>
        <c:lblOffset val="100"/>
        <c:noMultiLvlLbl val="0"/>
      </c:catAx>
      <c:valAx>
        <c:axId val="1261103"/>
        <c:scaling>
          <c:orientation val="minMax"/>
        </c:scaling>
        <c:axPos val="t"/>
        <c:delete val="1"/>
        <c:majorTickMark val="out"/>
        <c:minorTickMark val="none"/>
        <c:tickLblPos val="nextTo"/>
        <c:crossAx val="597924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24</xdr:row>
      <xdr:rowOff>66675</xdr:rowOff>
    </xdr:from>
    <xdr:to>
      <xdr:col>7</xdr:col>
      <xdr:colOff>914400</xdr:colOff>
      <xdr:row>49</xdr:row>
      <xdr:rowOff>28575</xdr:rowOff>
    </xdr:to>
    <xdr:graphicFrame>
      <xdr:nvGraphicFramePr>
        <xdr:cNvPr id="1" name="Chart 2"/>
        <xdr:cNvGraphicFramePr/>
      </xdr:nvGraphicFramePr>
      <xdr:xfrm>
        <a:off x="152400" y="4143375"/>
        <a:ext cx="7629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0</xdr:rowOff>
    </xdr:from>
    <xdr:to>
      <xdr:col>7</xdr:col>
      <xdr:colOff>914400</xdr:colOff>
      <xdr:row>75</xdr:row>
      <xdr:rowOff>76200</xdr:rowOff>
    </xdr:to>
    <xdr:graphicFrame>
      <xdr:nvGraphicFramePr>
        <xdr:cNvPr id="2" name="Chart 3"/>
        <xdr:cNvGraphicFramePr/>
      </xdr:nvGraphicFramePr>
      <xdr:xfrm>
        <a:off x="180975" y="8286750"/>
        <a:ext cx="76009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76200</xdr:rowOff>
    </xdr:from>
    <xdr:to>
      <xdr:col>10</xdr:col>
      <xdr:colOff>0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85725" y="3981450"/>
        <a:ext cx="77247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28575</xdr:rowOff>
    </xdr:from>
    <xdr:to>
      <xdr:col>4</xdr:col>
      <xdr:colOff>1362075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48125"/>
        <a:ext cx="67818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>
      <xdr:nvGraphicFramePr>
        <xdr:cNvPr id="1" name="Chart 2"/>
        <xdr:cNvGraphicFramePr/>
      </xdr:nvGraphicFramePr>
      <xdr:xfrm>
        <a:off x="180975" y="3829050"/>
        <a:ext cx="8877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28575</xdr:rowOff>
    </xdr:from>
    <xdr:to>
      <xdr:col>6</xdr:col>
      <xdr:colOff>990600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23825" y="4638675"/>
        <a:ext cx="75533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295775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50</xdr:row>
      <xdr:rowOff>28575</xdr:rowOff>
    </xdr:from>
    <xdr:to>
      <xdr:col>6</xdr:col>
      <xdr:colOff>28575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104775" y="8534400"/>
        <a:ext cx="7143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4019550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114300</xdr:rowOff>
    </xdr:from>
    <xdr:to>
      <xdr:col>5</xdr:col>
      <xdr:colOff>66675</xdr:colOff>
      <xdr:row>74</xdr:row>
      <xdr:rowOff>76200</xdr:rowOff>
    </xdr:to>
    <xdr:graphicFrame>
      <xdr:nvGraphicFramePr>
        <xdr:cNvPr id="2" name="Chart 2"/>
        <xdr:cNvGraphicFramePr/>
      </xdr:nvGraphicFramePr>
      <xdr:xfrm>
        <a:off x="142875" y="8296275"/>
        <a:ext cx="64293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52400" y="4314825"/>
        <a:ext cx="70961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50</xdr:row>
      <xdr:rowOff>9525</xdr:rowOff>
    </xdr:from>
    <xdr:to>
      <xdr:col>6</xdr:col>
      <xdr:colOff>1019175</xdr:colOff>
      <xdr:row>76</xdr:row>
      <xdr:rowOff>114300</xdr:rowOff>
    </xdr:to>
    <xdr:graphicFrame>
      <xdr:nvGraphicFramePr>
        <xdr:cNvPr id="2" name="Chart 2"/>
        <xdr:cNvGraphicFramePr/>
      </xdr:nvGraphicFramePr>
      <xdr:xfrm>
        <a:off x="219075" y="8553450"/>
        <a:ext cx="70866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0</xdr:rowOff>
    </xdr:from>
    <xdr:to>
      <xdr:col>2</xdr:col>
      <xdr:colOff>1800225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04775" y="3724275"/>
        <a:ext cx="55245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48</xdr:row>
      <xdr:rowOff>123825</xdr:rowOff>
    </xdr:from>
    <xdr:to>
      <xdr:col>2</xdr:col>
      <xdr:colOff>1838325</xdr:colOff>
      <xdr:row>72</xdr:row>
      <xdr:rowOff>47625</xdr:rowOff>
    </xdr:to>
    <xdr:graphicFrame>
      <xdr:nvGraphicFramePr>
        <xdr:cNvPr id="2" name="Chart 2"/>
        <xdr:cNvGraphicFramePr/>
      </xdr:nvGraphicFramePr>
      <xdr:xfrm>
        <a:off x="114300" y="8220075"/>
        <a:ext cx="55530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20</xdr:row>
      <xdr:rowOff>28575</xdr:rowOff>
    </xdr:from>
    <xdr:to>
      <xdr:col>2</xdr:col>
      <xdr:colOff>1809750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76200" y="3552825"/>
        <a:ext cx="55626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95250" y="4848225"/>
        <a:ext cx="1019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43</xdr:row>
      <xdr:rowOff>66675</xdr:rowOff>
    </xdr:from>
    <xdr:to>
      <xdr:col>7</xdr:col>
      <xdr:colOff>180975</xdr:colOff>
      <xdr:row>68</xdr:row>
      <xdr:rowOff>0</xdr:rowOff>
    </xdr:to>
    <xdr:graphicFrame>
      <xdr:nvGraphicFramePr>
        <xdr:cNvPr id="1" name="Chart 1"/>
        <xdr:cNvGraphicFramePr/>
      </xdr:nvGraphicFramePr>
      <xdr:xfrm>
        <a:off x="123825" y="7458075"/>
        <a:ext cx="69913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68</xdr:row>
      <xdr:rowOff>142875</xdr:rowOff>
    </xdr:from>
    <xdr:to>
      <xdr:col>7</xdr:col>
      <xdr:colOff>295275</xdr:colOff>
      <xdr:row>96</xdr:row>
      <xdr:rowOff>9525</xdr:rowOff>
    </xdr:to>
    <xdr:graphicFrame>
      <xdr:nvGraphicFramePr>
        <xdr:cNvPr id="2" name="Chart 2"/>
        <xdr:cNvGraphicFramePr/>
      </xdr:nvGraphicFramePr>
      <xdr:xfrm>
        <a:off x="104775" y="11582400"/>
        <a:ext cx="71247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23</xdr:row>
      <xdr:rowOff>95250</xdr:rowOff>
    </xdr:from>
    <xdr:to>
      <xdr:col>4</xdr:col>
      <xdr:colOff>1209675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76200" y="4152900"/>
        <a:ext cx="6124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49</xdr:row>
      <xdr:rowOff>104775</xdr:rowOff>
    </xdr:from>
    <xdr:to>
      <xdr:col>4</xdr:col>
      <xdr:colOff>1190625</xdr:colOff>
      <xdr:row>74</xdr:row>
      <xdr:rowOff>104775</xdr:rowOff>
    </xdr:to>
    <xdr:graphicFrame>
      <xdr:nvGraphicFramePr>
        <xdr:cNvPr id="2" name="Chart 2"/>
        <xdr:cNvGraphicFramePr/>
      </xdr:nvGraphicFramePr>
      <xdr:xfrm>
        <a:off x="104775" y="8372475"/>
        <a:ext cx="60769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114300</xdr:rowOff>
    </xdr:from>
    <xdr:to>
      <xdr:col>4</xdr:col>
      <xdr:colOff>1200150</xdr:colOff>
      <xdr:row>47</xdr:row>
      <xdr:rowOff>85725</xdr:rowOff>
    </xdr:to>
    <xdr:graphicFrame>
      <xdr:nvGraphicFramePr>
        <xdr:cNvPr id="1" name="Chart 3"/>
        <xdr:cNvGraphicFramePr/>
      </xdr:nvGraphicFramePr>
      <xdr:xfrm>
        <a:off x="66675" y="3990975"/>
        <a:ext cx="61245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48</xdr:row>
      <xdr:rowOff>76200</xdr:rowOff>
    </xdr:from>
    <xdr:to>
      <xdr:col>4</xdr:col>
      <xdr:colOff>1209675</xdr:colOff>
      <xdr:row>72</xdr:row>
      <xdr:rowOff>142875</xdr:rowOff>
    </xdr:to>
    <xdr:graphicFrame>
      <xdr:nvGraphicFramePr>
        <xdr:cNvPr id="2" name="Chart 4"/>
        <xdr:cNvGraphicFramePr/>
      </xdr:nvGraphicFramePr>
      <xdr:xfrm>
        <a:off x="66675" y="8001000"/>
        <a:ext cx="61341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38100" y="4581525"/>
        <a:ext cx="77724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>
      <xdr:nvGraphicFramePr>
        <xdr:cNvPr id="2" name="Chart 2"/>
        <xdr:cNvGraphicFramePr/>
      </xdr:nvGraphicFramePr>
      <xdr:xfrm>
        <a:off x="66675" y="9058275"/>
        <a:ext cx="77247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26</xdr:row>
      <xdr:rowOff>85725</xdr:rowOff>
    </xdr:from>
    <xdr:to>
      <xdr:col>6</xdr:col>
      <xdr:colOff>1038225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47625" y="4724400"/>
        <a:ext cx="72104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22</xdr:row>
      <xdr:rowOff>76200</xdr:rowOff>
    </xdr:from>
    <xdr:to>
      <xdr:col>7</xdr:col>
      <xdr:colOff>990600</xdr:colOff>
      <xdr:row>47</xdr:row>
      <xdr:rowOff>76200</xdr:rowOff>
    </xdr:to>
    <xdr:graphicFrame>
      <xdr:nvGraphicFramePr>
        <xdr:cNvPr id="1" name="Chart 3"/>
        <xdr:cNvGraphicFramePr/>
      </xdr:nvGraphicFramePr>
      <xdr:xfrm>
        <a:off x="276225" y="4133850"/>
        <a:ext cx="84486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5725" y="3981450"/>
        <a:ext cx="77628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>
      <xdr:nvGraphicFramePr>
        <xdr:cNvPr id="2" name="Chart 2"/>
        <xdr:cNvGraphicFramePr/>
      </xdr:nvGraphicFramePr>
      <xdr:xfrm>
        <a:off x="142875" y="7953375"/>
        <a:ext cx="778192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A01cap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EA2003-C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EXCEL_CAPS\internacional\faostat%20agricola\faoagricola2.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Tablas_Antonio\AEA05_C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_CAPS\internacional\faostat%20agricola\faoagricola2.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Anuario_Pepa\AEA05_C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internacional\faostat%20agricola\faoagricola2.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A01cap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2002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2002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EXCEL_CAPS\internacional\faostat%20agricola\faoagricola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5_C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rcad\Escritorio\Anuario%202004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67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55.28125" style="1" customWidth="1"/>
    <col min="2" max="7" width="15.7109375" style="1" customWidth="1"/>
    <col min="8" max="8" width="15.57421875" style="237" customWidth="1"/>
    <col min="9" max="9" width="13.421875" style="237" customWidth="1"/>
    <col min="10" max="16384" width="11.421875" style="1" customWidth="1"/>
  </cols>
  <sheetData>
    <row r="1" spans="1:9" s="22" customFormat="1" ht="18">
      <c r="A1" s="402" t="s">
        <v>252</v>
      </c>
      <c r="B1" s="402"/>
      <c r="C1" s="402"/>
      <c r="D1" s="402"/>
      <c r="E1" s="402"/>
      <c r="F1" s="402"/>
      <c r="G1" s="402"/>
      <c r="H1" s="402"/>
      <c r="I1" s="402"/>
    </row>
    <row r="3" spans="1:9" s="33" customFormat="1" ht="15" customHeight="1">
      <c r="A3" s="401" t="s">
        <v>395</v>
      </c>
      <c r="B3" s="401"/>
      <c r="C3" s="401"/>
      <c r="D3" s="401"/>
      <c r="E3" s="401"/>
      <c r="F3" s="401"/>
      <c r="G3" s="401"/>
      <c r="H3" s="401"/>
      <c r="I3" s="401"/>
    </row>
    <row r="4" spans="1:9" s="27" customFormat="1" ht="14.25" customHeight="1" thickBot="1">
      <c r="A4" s="86"/>
      <c r="B4" s="86"/>
      <c r="C4" s="86"/>
      <c r="D4" s="86"/>
      <c r="E4" s="87"/>
      <c r="F4" s="87"/>
      <c r="G4" s="87"/>
      <c r="H4" s="238"/>
      <c r="I4" s="238"/>
    </row>
    <row r="5" spans="1:9" ht="24.75" customHeight="1" thickBot="1">
      <c r="A5" s="272" t="s">
        <v>168</v>
      </c>
      <c r="B5" s="273" t="s">
        <v>309</v>
      </c>
      <c r="C5" s="273" t="s">
        <v>310</v>
      </c>
      <c r="D5" s="273" t="s">
        <v>311</v>
      </c>
      <c r="E5" s="273" t="s">
        <v>368</v>
      </c>
      <c r="F5" s="273" t="s">
        <v>396</v>
      </c>
      <c r="G5" s="273" t="s">
        <v>428</v>
      </c>
      <c r="H5" s="274" t="s">
        <v>457</v>
      </c>
      <c r="I5" s="309" t="s">
        <v>478</v>
      </c>
    </row>
    <row r="6" spans="1:9" ht="18.75" customHeight="1">
      <c r="A6" s="239" t="s">
        <v>223</v>
      </c>
      <c r="B6" s="88"/>
      <c r="C6" s="88"/>
      <c r="D6" s="217"/>
      <c r="E6" s="217"/>
      <c r="F6" s="217"/>
      <c r="G6" s="217"/>
      <c r="H6" s="242"/>
      <c r="I6" s="242"/>
    </row>
    <row r="7" spans="1:9" ht="12.75">
      <c r="A7" s="240" t="s">
        <v>169</v>
      </c>
      <c r="B7" s="282">
        <v>747380</v>
      </c>
      <c r="C7" s="282">
        <v>681574.29</v>
      </c>
      <c r="D7" s="282">
        <v>850268.89</v>
      </c>
      <c r="E7" s="282">
        <v>677206.55</v>
      </c>
      <c r="F7" s="282">
        <v>505064.51</v>
      </c>
      <c r="G7" s="282">
        <v>627328.31</v>
      </c>
      <c r="H7" s="283">
        <v>721220.15</v>
      </c>
      <c r="I7" s="283">
        <v>762568.69</v>
      </c>
    </row>
    <row r="8" spans="1:9" ht="12.75">
      <c r="A8" s="240" t="s">
        <v>170</v>
      </c>
      <c r="B8" s="282">
        <v>1275113</v>
      </c>
      <c r="C8" s="282">
        <v>977305.68</v>
      </c>
      <c r="D8" s="282">
        <v>1031521.87</v>
      </c>
      <c r="E8" s="282">
        <v>1047740.44</v>
      </c>
      <c r="F8" s="282">
        <v>750631.99</v>
      </c>
      <c r="G8" s="282">
        <v>522942.415</v>
      </c>
      <c r="H8" s="283">
        <v>514424.42</v>
      </c>
      <c r="I8" s="283">
        <v>438756.48</v>
      </c>
    </row>
    <row r="9" spans="1:9" ht="12.75">
      <c r="A9" s="240" t="s">
        <v>0</v>
      </c>
      <c r="B9" s="282">
        <v>949288</v>
      </c>
      <c r="C9" s="282">
        <v>957845.46</v>
      </c>
      <c r="D9" s="282">
        <v>1061646.17</v>
      </c>
      <c r="E9" s="282">
        <v>847707.86</v>
      </c>
      <c r="F9" s="282">
        <v>665206.33</v>
      </c>
      <c r="G9" s="282">
        <v>608088.85</v>
      </c>
      <c r="H9" s="283">
        <v>724392.56</v>
      </c>
      <c r="I9" s="283">
        <v>783550.27</v>
      </c>
    </row>
    <row r="10" spans="1:9" ht="12.75">
      <c r="A10" s="240" t="s">
        <v>1</v>
      </c>
      <c r="B10" s="282">
        <v>5801</v>
      </c>
      <c r="C10" s="282">
        <v>5262.75</v>
      </c>
      <c r="D10" s="282">
        <v>12399.6</v>
      </c>
      <c r="E10" s="282">
        <v>12595.95</v>
      </c>
      <c r="F10" s="282">
        <v>1888.5</v>
      </c>
      <c r="G10" s="282">
        <v>6632.1</v>
      </c>
      <c r="H10" s="283">
        <v>22746.41</v>
      </c>
      <c r="I10" s="283">
        <v>32234.69</v>
      </c>
    </row>
    <row r="11" spans="1:9" ht="12.75">
      <c r="A11" s="240" t="s">
        <v>2</v>
      </c>
      <c r="B11" s="282">
        <v>80352</v>
      </c>
      <c r="C11" s="282">
        <v>89729.85</v>
      </c>
      <c r="D11" s="282">
        <v>86871.99</v>
      </c>
      <c r="E11" s="282">
        <v>68701.93</v>
      </c>
      <c r="F11" s="282">
        <v>64258.26</v>
      </c>
      <c r="G11" s="282">
        <v>63933.35</v>
      </c>
      <c r="H11" s="283">
        <v>59932.1</v>
      </c>
      <c r="I11" s="283">
        <v>52073.25</v>
      </c>
    </row>
    <row r="12" spans="1:9" ht="12.75">
      <c r="A12" s="240" t="s">
        <v>458</v>
      </c>
      <c r="B12" s="282"/>
      <c r="C12" s="282"/>
      <c r="D12" s="282"/>
      <c r="E12" s="282"/>
      <c r="F12" s="282"/>
      <c r="G12" s="282"/>
      <c r="H12" s="283">
        <v>1107.5</v>
      </c>
      <c r="I12" s="283">
        <v>1609.25</v>
      </c>
    </row>
    <row r="13" spans="1:9" ht="12.75">
      <c r="A13" s="240" t="s">
        <v>3</v>
      </c>
      <c r="B13" s="282">
        <v>124915</v>
      </c>
      <c r="C13" s="282">
        <v>123198</v>
      </c>
      <c r="D13" s="282">
        <v>173484.58</v>
      </c>
      <c r="E13" s="282">
        <v>158798.45</v>
      </c>
      <c r="F13" s="282">
        <v>175039.35</v>
      </c>
      <c r="G13" s="282">
        <v>158890</v>
      </c>
      <c r="H13" s="283">
        <v>153666.36</v>
      </c>
      <c r="I13" s="283">
        <v>167031.5</v>
      </c>
    </row>
    <row r="14" spans="1:9" ht="12.75">
      <c r="A14" s="240" t="s">
        <v>4</v>
      </c>
      <c r="B14" s="282">
        <v>15716</v>
      </c>
      <c r="C14" s="282">
        <v>9111.829</v>
      </c>
      <c r="D14" s="282">
        <v>17895.94</v>
      </c>
      <c r="E14" s="282">
        <v>33504.12</v>
      </c>
      <c r="F14" s="282">
        <v>31237.38</v>
      </c>
      <c r="G14" s="282">
        <v>13766.93</v>
      </c>
      <c r="H14" s="283">
        <v>14947.65</v>
      </c>
      <c r="I14" s="283">
        <v>36828.97</v>
      </c>
    </row>
    <row r="15" spans="1:9" ht="12.75">
      <c r="A15" s="240" t="s">
        <v>5</v>
      </c>
      <c r="B15" s="282">
        <v>1033</v>
      </c>
      <c r="C15" s="282">
        <v>1566</v>
      </c>
      <c r="D15" s="282">
        <v>1300</v>
      </c>
      <c r="E15" s="282">
        <v>471</v>
      </c>
      <c r="F15" s="282">
        <v>1801.082</v>
      </c>
      <c r="G15" s="282">
        <v>3113.313</v>
      </c>
      <c r="H15" s="283">
        <v>2549</v>
      </c>
      <c r="I15" s="283">
        <v>4866.77</v>
      </c>
    </row>
    <row r="16" spans="1:9" ht="12.75">
      <c r="A16" s="240" t="s">
        <v>6</v>
      </c>
      <c r="B16" s="282">
        <v>40568</v>
      </c>
      <c r="C16" s="282">
        <v>57908</v>
      </c>
      <c r="D16" s="282">
        <v>60608.959999999875</v>
      </c>
      <c r="E16" s="282">
        <v>47233.70000000024</v>
      </c>
      <c r="F16" s="282">
        <v>47195.26</v>
      </c>
      <c r="G16" s="282">
        <v>69272.62</v>
      </c>
      <c r="H16" s="283">
        <v>80678.39</v>
      </c>
      <c r="I16" s="283">
        <v>89191.52</v>
      </c>
    </row>
    <row r="17" spans="1:9" ht="12.75">
      <c r="A17" s="241" t="s">
        <v>397</v>
      </c>
      <c r="B17" s="282">
        <v>3240166</v>
      </c>
      <c r="C17" s="282">
        <v>2903501.859</v>
      </c>
      <c r="D17" s="282">
        <v>3295998</v>
      </c>
      <c r="E17" s="282">
        <v>2893960</v>
      </c>
      <c r="F17" s="282">
        <v>2242322.6619999995</v>
      </c>
      <c r="G17" s="282">
        <v>2073967.8880000003</v>
      </c>
      <c r="H17" s="283">
        <v>2295664.54</v>
      </c>
      <c r="I17" s="283">
        <v>2368711.39</v>
      </c>
    </row>
    <row r="18" spans="1:9" ht="12.75">
      <c r="A18" s="241" t="s">
        <v>176</v>
      </c>
      <c r="B18" s="282">
        <v>370666</v>
      </c>
      <c r="C18" s="282">
        <v>298391.38</v>
      </c>
      <c r="D18" s="282">
        <v>361984.64</v>
      </c>
      <c r="E18" s="282">
        <v>362063.75</v>
      </c>
      <c r="F18" s="282">
        <v>382533</v>
      </c>
      <c r="G18" s="282">
        <v>371866.69</v>
      </c>
      <c r="H18" s="283">
        <v>388437.83</v>
      </c>
      <c r="I18" s="283">
        <v>339432.97</v>
      </c>
    </row>
    <row r="19" spans="1:9" ht="12.75">
      <c r="A19" s="241" t="s">
        <v>398</v>
      </c>
      <c r="B19" s="282"/>
      <c r="C19" s="282"/>
      <c r="D19" s="282"/>
      <c r="E19" s="282"/>
      <c r="F19" s="282"/>
      <c r="G19" s="282"/>
      <c r="H19" s="283" t="s">
        <v>454</v>
      </c>
      <c r="I19" s="283"/>
    </row>
    <row r="20" spans="1:9" ht="12.75">
      <c r="A20" s="240" t="s">
        <v>479</v>
      </c>
      <c r="B20" s="282">
        <v>0</v>
      </c>
      <c r="C20" s="282">
        <v>0</v>
      </c>
      <c r="D20" s="282">
        <v>0</v>
      </c>
      <c r="E20" s="282">
        <v>0</v>
      </c>
      <c r="F20" s="282">
        <v>0</v>
      </c>
      <c r="G20" s="282">
        <v>0</v>
      </c>
      <c r="H20" s="283">
        <v>0</v>
      </c>
      <c r="I20" s="283">
        <v>1843.75</v>
      </c>
    </row>
    <row r="21" spans="1:9" ht="12.75">
      <c r="A21" s="240" t="s">
        <v>429</v>
      </c>
      <c r="B21" s="282">
        <v>0</v>
      </c>
      <c r="C21" s="282">
        <v>0</v>
      </c>
      <c r="D21" s="282">
        <v>0</v>
      </c>
      <c r="E21" s="282">
        <v>0</v>
      </c>
      <c r="F21" s="282">
        <v>0</v>
      </c>
      <c r="G21" s="282">
        <v>82.4</v>
      </c>
      <c r="H21" s="283">
        <v>150</v>
      </c>
      <c r="I21" s="283">
        <v>444</v>
      </c>
    </row>
    <row r="22" spans="1:9" ht="12.75">
      <c r="A22" s="240" t="s">
        <v>430</v>
      </c>
      <c r="B22" s="282">
        <v>634</v>
      </c>
      <c r="C22" s="282">
        <v>1236</v>
      </c>
      <c r="D22" s="282">
        <v>437</v>
      </c>
      <c r="E22" s="282">
        <v>414</v>
      </c>
      <c r="F22" s="282">
        <v>2929.107</v>
      </c>
      <c r="G22" s="282">
        <v>4089.382</v>
      </c>
      <c r="H22" s="283">
        <v>3207.01</v>
      </c>
      <c r="I22" s="283">
        <v>7763.58</v>
      </c>
    </row>
    <row r="23" spans="1:9" ht="12.75">
      <c r="A23" s="240" t="s">
        <v>431</v>
      </c>
      <c r="B23" s="282">
        <v>29929</v>
      </c>
      <c r="C23" s="282">
        <v>27894</v>
      </c>
      <c r="D23" s="282">
        <v>34744</v>
      </c>
      <c r="E23" s="282">
        <v>38220</v>
      </c>
      <c r="F23" s="282">
        <v>43384.0792</v>
      </c>
      <c r="G23" s="282">
        <v>34151.411</v>
      </c>
      <c r="H23" s="283">
        <v>45034.43</v>
      </c>
      <c r="I23" s="283">
        <v>72545.04</v>
      </c>
    </row>
    <row r="24" spans="1:9" ht="12.75">
      <c r="A24" s="240" t="s">
        <v>432</v>
      </c>
      <c r="B24" s="282">
        <v>2578</v>
      </c>
      <c r="C24" s="282">
        <v>1810</v>
      </c>
      <c r="D24" s="282">
        <v>1755</v>
      </c>
      <c r="E24" s="282">
        <v>583</v>
      </c>
      <c r="F24" s="282">
        <v>2724.17</v>
      </c>
      <c r="G24" s="282">
        <v>2891.08</v>
      </c>
      <c r="H24" s="283">
        <v>3201.55</v>
      </c>
      <c r="I24" s="283">
        <v>1552.67</v>
      </c>
    </row>
    <row r="25" spans="1:9" ht="12.75">
      <c r="A25" s="240" t="s">
        <v>433</v>
      </c>
      <c r="B25" s="282">
        <v>219</v>
      </c>
      <c r="C25" s="282">
        <v>740</v>
      </c>
      <c r="D25" s="282">
        <v>161</v>
      </c>
      <c r="E25" s="282">
        <v>18</v>
      </c>
      <c r="F25" s="282">
        <v>312.91447</v>
      </c>
      <c r="G25" s="282">
        <v>31.633000000000003</v>
      </c>
      <c r="H25" s="283">
        <v>52.3</v>
      </c>
      <c r="I25" s="283">
        <v>84.47</v>
      </c>
    </row>
    <row r="26" spans="1:9" ht="12.75">
      <c r="A26" s="240" t="s">
        <v>434</v>
      </c>
      <c r="B26" s="282">
        <v>110</v>
      </c>
      <c r="C26" s="282">
        <v>96</v>
      </c>
      <c r="D26" s="282">
        <v>0</v>
      </c>
      <c r="E26" s="282">
        <v>0</v>
      </c>
      <c r="F26" s="282">
        <v>0</v>
      </c>
      <c r="G26" s="282">
        <v>0</v>
      </c>
      <c r="H26" s="283">
        <v>0</v>
      </c>
      <c r="I26" s="283">
        <v>0</v>
      </c>
    </row>
    <row r="27" spans="1:9" ht="12.75">
      <c r="A27" s="240" t="s">
        <v>399</v>
      </c>
      <c r="B27" s="282">
        <v>0</v>
      </c>
      <c r="C27" s="282">
        <v>0</v>
      </c>
      <c r="D27" s="282">
        <v>0</v>
      </c>
      <c r="E27" s="282">
        <v>0</v>
      </c>
      <c r="F27" s="282">
        <v>191</v>
      </c>
      <c r="G27" s="282">
        <v>183.83</v>
      </c>
      <c r="H27" s="283">
        <v>0</v>
      </c>
      <c r="I27" s="283">
        <v>0</v>
      </c>
    </row>
    <row r="28" spans="1:9" ht="12.75">
      <c r="A28" s="241" t="s">
        <v>400</v>
      </c>
      <c r="B28" s="282">
        <v>33470</v>
      </c>
      <c r="C28" s="282">
        <v>31776</v>
      </c>
      <c r="D28" s="282">
        <v>37097</v>
      </c>
      <c r="E28" s="282">
        <v>39235</v>
      </c>
      <c r="F28" s="282">
        <v>49541.27067</v>
      </c>
      <c r="G28" s="282">
        <v>41429.736000000004</v>
      </c>
      <c r="H28" s="283">
        <v>51645.29</v>
      </c>
      <c r="I28" s="283">
        <v>84233.51</v>
      </c>
    </row>
    <row r="29" spans="1:9" ht="12.75">
      <c r="A29" s="240" t="s">
        <v>324</v>
      </c>
      <c r="B29" s="282"/>
      <c r="C29" s="282"/>
      <c r="D29" s="282"/>
      <c r="E29" s="282"/>
      <c r="F29" s="282"/>
      <c r="G29" s="282"/>
      <c r="H29" s="283" t="s">
        <v>454</v>
      </c>
      <c r="I29" s="283"/>
    </row>
    <row r="30" spans="1:9" ht="12.75">
      <c r="A30" s="240" t="s">
        <v>435</v>
      </c>
      <c r="B30" s="282">
        <v>16721</v>
      </c>
      <c r="C30" s="282">
        <v>16728.32</v>
      </c>
      <c r="D30" s="282">
        <v>11596.908000000001</v>
      </c>
      <c r="E30" s="282">
        <v>4646.43</v>
      </c>
      <c r="F30" s="282">
        <v>8898.14</v>
      </c>
      <c r="G30" s="282">
        <v>17272.44</v>
      </c>
      <c r="H30" s="283">
        <v>26414.86</v>
      </c>
      <c r="I30" s="283">
        <v>19112.2</v>
      </c>
    </row>
    <row r="31" spans="1:9" ht="12.75">
      <c r="A31" s="240" t="s">
        <v>436</v>
      </c>
      <c r="B31" s="282">
        <v>0</v>
      </c>
      <c r="C31" s="282">
        <v>0</v>
      </c>
      <c r="D31" s="282">
        <v>0</v>
      </c>
      <c r="E31" s="282">
        <v>0</v>
      </c>
      <c r="F31" s="282">
        <v>0</v>
      </c>
      <c r="G31" s="282">
        <v>0</v>
      </c>
      <c r="H31" s="283">
        <v>0</v>
      </c>
      <c r="I31" s="283">
        <v>0</v>
      </c>
    </row>
    <row r="32" spans="1:9" ht="12.75">
      <c r="A32" s="241" t="s">
        <v>401</v>
      </c>
      <c r="B32" s="282">
        <v>16721</v>
      </c>
      <c r="C32" s="282">
        <v>16728.32</v>
      </c>
      <c r="D32" s="282">
        <v>11596.908000000001</v>
      </c>
      <c r="E32" s="282">
        <v>4646.43</v>
      </c>
      <c r="F32" s="282">
        <v>8898.14</v>
      </c>
      <c r="G32" s="282">
        <v>17272.44</v>
      </c>
      <c r="H32" s="283">
        <v>26415</v>
      </c>
      <c r="I32" s="283">
        <v>19112</v>
      </c>
    </row>
    <row r="33" spans="1:9" ht="12.75">
      <c r="A33" s="240" t="s">
        <v>402</v>
      </c>
      <c r="B33" s="282"/>
      <c r="C33" s="282"/>
      <c r="D33" s="282"/>
      <c r="E33" s="282"/>
      <c r="F33" s="282"/>
      <c r="G33" s="282"/>
      <c r="H33" s="283" t="s">
        <v>454</v>
      </c>
      <c r="I33" s="283"/>
    </row>
    <row r="34" spans="1:9" ht="12.75">
      <c r="A34" s="240" t="s">
        <v>312</v>
      </c>
      <c r="B34" s="282">
        <v>2847</v>
      </c>
      <c r="C34" s="282">
        <v>4123.46</v>
      </c>
      <c r="D34" s="282">
        <v>4900.1</v>
      </c>
      <c r="E34" s="282">
        <v>7926.51</v>
      </c>
      <c r="F34" s="282">
        <v>6407.34</v>
      </c>
      <c r="G34" s="282">
        <v>6207.06</v>
      </c>
      <c r="H34" s="283">
        <v>6851.5</v>
      </c>
      <c r="I34" s="283">
        <v>2669.85</v>
      </c>
    </row>
    <row r="35" spans="1:9" ht="12.75">
      <c r="A35" s="240" t="s">
        <v>313</v>
      </c>
      <c r="B35" s="282">
        <v>0</v>
      </c>
      <c r="C35" s="282">
        <v>0</v>
      </c>
      <c r="D35" s="282">
        <v>0</v>
      </c>
      <c r="E35" s="282">
        <v>0</v>
      </c>
      <c r="F35" s="282">
        <v>0</v>
      </c>
      <c r="G35" s="282">
        <v>0</v>
      </c>
      <c r="H35" s="283">
        <v>0</v>
      </c>
      <c r="I35" s="283">
        <v>0</v>
      </c>
    </row>
    <row r="36" spans="1:9" ht="12.75">
      <c r="A36" s="275" t="s">
        <v>314</v>
      </c>
      <c r="B36" s="282">
        <v>0</v>
      </c>
      <c r="C36" s="282">
        <v>63.191</v>
      </c>
      <c r="D36" s="282">
        <v>0</v>
      </c>
      <c r="E36" s="282">
        <v>0</v>
      </c>
      <c r="F36" s="282">
        <v>0</v>
      </c>
      <c r="G36" s="282">
        <v>0</v>
      </c>
      <c r="H36" s="283">
        <v>0</v>
      </c>
      <c r="I36" s="283">
        <v>0</v>
      </c>
    </row>
    <row r="37" spans="1:9" ht="12.75">
      <c r="A37" s="275" t="s">
        <v>315</v>
      </c>
      <c r="B37" s="282">
        <v>0</v>
      </c>
      <c r="C37" s="282">
        <v>76</v>
      </c>
      <c r="D37" s="282">
        <v>0</v>
      </c>
      <c r="E37" s="282">
        <v>0</v>
      </c>
      <c r="F37" s="282">
        <v>0</v>
      </c>
      <c r="G37" s="282">
        <v>0</v>
      </c>
      <c r="H37" s="283">
        <v>0</v>
      </c>
      <c r="I37" s="283">
        <v>0</v>
      </c>
    </row>
    <row r="38" spans="1:9" ht="12.75">
      <c r="A38" s="275" t="s">
        <v>316</v>
      </c>
      <c r="B38" s="282">
        <v>151</v>
      </c>
      <c r="C38" s="282">
        <v>57.75</v>
      </c>
      <c r="D38" s="282">
        <v>0</v>
      </c>
      <c r="E38" s="282">
        <v>0</v>
      </c>
      <c r="F38" s="282">
        <v>0</v>
      </c>
      <c r="G38" s="282">
        <v>0</v>
      </c>
      <c r="H38" s="283">
        <v>0</v>
      </c>
      <c r="I38" s="283">
        <v>0</v>
      </c>
    </row>
    <row r="39" spans="1:9" ht="12.75">
      <c r="A39" s="275" t="s">
        <v>317</v>
      </c>
      <c r="B39" s="282">
        <v>1</v>
      </c>
      <c r="C39" s="282">
        <v>213</v>
      </c>
      <c r="D39" s="282">
        <v>0</v>
      </c>
      <c r="E39" s="282">
        <v>87</v>
      </c>
      <c r="F39" s="282">
        <v>163.9</v>
      </c>
      <c r="G39" s="282">
        <v>248.45</v>
      </c>
      <c r="H39" s="283">
        <v>1</v>
      </c>
      <c r="I39" s="283">
        <v>250</v>
      </c>
    </row>
    <row r="40" spans="1:9" ht="12.75">
      <c r="A40" s="275" t="s">
        <v>318</v>
      </c>
      <c r="B40" s="282">
        <v>28037</v>
      </c>
      <c r="C40" s="282">
        <v>36787.16</v>
      </c>
      <c r="D40" s="282">
        <v>28726.43</v>
      </c>
      <c r="E40" s="282">
        <v>27986.1</v>
      </c>
      <c r="F40" s="282">
        <v>34811.56</v>
      </c>
      <c r="G40" s="282">
        <v>42955.13</v>
      </c>
      <c r="H40" s="283">
        <v>27971.02</v>
      </c>
      <c r="I40" s="283">
        <v>22395.8</v>
      </c>
    </row>
    <row r="41" spans="1:9" ht="12.75">
      <c r="A41" s="241" t="s">
        <v>403</v>
      </c>
      <c r="B41" s="282">
        <v>31036</v>
      </c>
      <c r="C41" s="282">
        <v>41320.561</v>
      </c>
      <c r="D41" s="282">
        <v>33626.53</v>
      </c>
      <c r="E41" s="282">
        <v>35999.61</v>
      </c>
      <c r="F41" s="282">
        <v>41382.8</v>
      </c>
      <c r="G41" s="282">
        <v>49410.64</v>
      </c>
      <c r="H41" s="283">
        <v>34823.52</v>
      </c>
      <c r="I41" s="283">
        <v>25315.65</v>
      </c>
    </row>
    <row r="42" spans="1:9" ht="12.75">
      <c r="A42" s="240" t="s">
        <v>320</v>
      </c>
      <c r="B42" s="282"/>
      <c r="C42" s="282"/>
      <c r="D42" s="282"/>
      <c r="E42" s="282"/>
      <c r="F42" s="282"/>
      <c r="G42" s="282"/>
      <c r="H42" s="283" t="s">
        <v>454</v>
      </c>
      <c r="I42" s="283"/>
    </row>
    <row r="43" spans="1:9" ht="12.75">
      <c r="A43" s="240" t="s">
        <v>437</v>
      </c>
      <c r="B43" s="282">
        <v>8875</v>
      </c>
      <c r="C43" s="282">
        <v>7231.85</v>
      </c>
      <c r="D43" s="282">
        <v>10126.26</v>
      </c>
      <c r="E43" s="282">
        <v>9620.92</v>
      </c>
      <c r="F43" s="282">
        <v>8288.83</v>
      </c>
      <c r="G43" s="282">
        <v>13704.255</v>
      </c>
      <c r="H43" s="283">
        <v>14635.18</v>
      </c>
      <c r="I43" s="283">
        <v>8502.91</v>
      </c>
    </row>
    <row r="44" spans="1:9" ht="12.75">
      <c r="A44" s="240" t="s">
        <v>438</v>
      </c>
      <c r="B44" s="282">
        <v>1377</v>
      </c>
      <c r="C44" s="282">
        <v>953.75</v>
      </c>
      <c r="D44" s="282">
        <v>617.5</v>
      </c>
      <c r="E44" s="282">
        <v>188.25</v>
      </c>
      <c r="F44" s="282">
        <v>254.75</v>
      </c>
      <c r="G44" s="282">
        <v>798.4</v>
      </c>
      <c r="H44" s="283">
        <v>761.75</v>
      </c>
      <c r="I44" s="283">
        <v>836.35</v>
      </c>
    </row>
    <row r="45" spans="1:9" ht="12.75">
      <c r="A45" s="240" t="s">
        <v>439</v>
      </c>
      <c r="B45" s="282">
        <v>2</v>
      </c>
      <c r="C45" s="282">
        <v>0</v>
      </c>
      <c r="D45" s="282">
        <v>0</v>
      </c>
      <c r="E45" s="282">
        <v>0</v>
      </c>
      <c r="F45" s="282">
        <v>0</v>
      </c>
      <c r="G45" s="282">
        <v>0</v>
      </c>
      <c r="H45" s="283">
        <v>0</v>
      </c>
      <c r="I45" s="283">
        <v>0</v>
      </c>
    </row>
    <row r="46" spans="1:9" ht="12.75">
      <c r="A46" s="240" t="s">
        <v>440</v>
      </c>
      <c r="B46" s="282">
        <v>0</v>
      </c>
      <c r="C46" s="282">
        <v>0.428</v>
      </c>
      <c r="D46" s="282">
        <v>0</v>
      </c>
      <c r="E46" s="282">
        <v>0</v>
      </c>
      <c r="F46" s="282">
        <v>0</v>
      </c>
      <c r="G46" s="282">
        <v>0</v>
      </c>
      <c r="H46" s="283">
        <v>0</v>
      </c>
      <c r="I46" s="283">
        <v>0</v>
      </c>
    </row>
    <row r="47" spans="1:9" ht="12.75">
      <c r="A47" s="240" t="s">
        <v>441</v>
      </c>
      <c r="B47" s="282">
        <v>59063</v>
      </c>
      <c r="C47" s="282">
        <v>84180.07499999998</v>
      </c>
      <c r="D47" s="282">
        <v>97748.2</v>
      </c>
      <c r="E47" s="282">
        <v>110459.5</v>
      </c>
      <c r="F47" s="282">
        <v>158805.552</v>
      </c>
      <c r="G47" s="282">
        <v>209919.254</v>
      </c>
      <c r="H47" s="283">
        <v>199877.34</v>
      </c>
      <c r="I47" s="283">
        <v>38280.55</v>
      </c>
    </row>
    <row r="48" spans="1:9" ht="12.75">
      <c r="A48" s="240" t="s">
        <v>442</v>
      </c>
      <c r="B48" s="282">
        <v>2294</v>
      </c>
      <c r="C48" s="282">
        <v>2214.9</v>
      </c>
      <c r="D48" s="282">
        <v>1046.353</v>
      </c>
      <c r="E48" s="282">
        <v>1964.12</v>
      </c>
      <c r="F48" s="282">
        <v>4660.8</v>
      </c>
      <c r="G48" s="282">
        <v>1047.85</v>
      </c>
      <c r="H48" s="283">
        <v>5172</v>
      </c>
      <c r="I48" s="283">
        <v>4545.5</v>
      </c>
    </row>
    <row r="49" spans="1:9" ht="12.75">
      <c r="A49" s="276" t="s">
        <v>319</v>
      </c>
      <c r="B49" s="282">
        <v>71611</v>
      </c>
      <c r="C49" s="282">
        <v>94581.00299999998</v>
      </c>
      <c r="D49" s="282">
        <v>109538.313</v>
      </c>
      <c r="E49" s="282">
        <v>122232.79</v>
      </c>
      <c r="F49" s="282">
        <v>172009.93199999997</v>
      </c>
      <c r="G49" s="282">
        <v>225469.759</v>
      </c>
      <c r="H49" s="283">
        <v>220446.27</v>
      </c>
      <c r="I49" s="283">
        <v>52165.31</v>
      </c>
    </row>
    <row r="50" spans="1:9" ht="12.75">
      <c r="A50" s="275" t="s">
        <v>171</v>
      </c>
      <c r="B50" s="282"/>
      <c r="C50" s="282"/>
      <c r="D50" s="282"/>
      <c r="E50" s="282"/>
      <c r="F50" s="282"/>
      <c r="G50" s="282"/>
      <c r="H50" s="283" t="s">
        <v>454</v>
      </c>
      <c r="I50" s="283"/>
    </row>
    <row r="51" spans="1:9" ht="12.75">
      <c r="A51" s="275" t="s">
        <v>443</v>
      </c>
      <c r="B51" s="282">
        <v>0</v>
      </c>
      <c r="C51" s="282">
        <v>14.8</v>
      </c>
      <c r="D51" s="282">
        <v>0</v>
      </c>
      <c r="E51" s="282">
        <v>0</v>
      </c>
      <c r="F51" s="282">
        <v>0</v>
      </c>
      <c r="G51" s="282">
        <v>0</v>
      </c>
      <c r="H51" s="283">
        <v>0</v>
      </c>
      <c r="I51" s="283">
        <v>0</v>
      </c>
    </row>
    <row r="52" spans="1:9" ht="12.75">
      <c r="A52" s="275" t="s">
        <v>444</v>
      </c>
      <c r="B52" s="282">
        <v>60831</v>
      </c>
      <c r="C52" s="282">
        <v>60261.473</v>
      </c>
      <c r="D52" s="282">
        <v>30156.18</v>
      </c>
      <c r="E52" s="282">
        <v>29165.48</v>
      </c>
      <c r="F52" s="282">
        <v>40815.99</v>
      </c>
      <c r="G52" s="282">
        <v>52878.52</v>
      </c>
      <c r="H52" s="283">
        <v>57961.67</v>
      </c>
      <c r="I52" s="283">
        <v>52466.17</v>
      </c>
    </row>
    <row r="53" spans="1:9" ht="12.75">
      <c r="A53" s="275" t="s">
        <v>445</v>
      </c>
      <c r="B53" s="282">
        <v>5762</v>
      </c>
      <c r="C53" s="282">
        <v>3019.52</v>
      </c>
      <c r="D53" s="282">
        <v>1067.257</v>
      </c>
      <c r="E53" s="282">
        <v>1053.4</v>
      </c>
      <c r="F53" s="282">
        <v>316.65</v>
      </c>
      <c r="G53" s="282">
        <v>1532.18</v>
      </c>
      <c r="H53" s="283">
        <v>387</v>
      </c>
      <c r="I53" s="283">
        <v>543.08</v>
      </c>
    </row>
    <row r="54" spans="1:9" ht="12.75">
      <c r="A54" s="275" t="s">
        <v>446</v>
      </c>
      <c r="B54" s="282">
        <v>1180</v>
      </c>
      <c r="C54" s="282">
        <v>406.97</v>
      </c>
      <c r="D54" s="282">
        <v>1086.2</v>
      </c>
      <c r="E54" s="282">
        <v>471.1</v>
      </c>
      <c r="F54" s="282">
        <v>1155.8</v>
      </c>
      <c r="G54" s="282">
        <v>696.03</v>
      </c>
      <c r="H54" s="283">
        <v>828.45</v>
      </c>
      <c r="I54" s="283">
        <v>1122.9</v>
      </c>
    </row>
    <row r="55" spans="1:9" ht="12.75">
      <c r="A55" s="241" t="s">
        <v>404</v>
      </c>
      <c r="B55" s="282">
        <v>67773</v>
      </c>
      <c r="C55" s="282">
        <v>63702.763</v>
      </c>
      <c r="D55" s="282">
        <v>32309.637000000002</v>
      </c>
      <c r="E55" s="282">
        <v>30689.98</v>
      </c>
      <c r="F55" s="282">
        <v>42288.44</v>
      </c>
      <c r="G55" s="282">
        <v>55106.73</v>
      </c>
      <c r="H55" s="283">
        <v>59177.12</v>
      </c>
      <c r="I55" s="283">
        <v>54132.15</v>
      </c>
    </row>
    <row r="56" spans="1:9" ht="12.75">
      <c r="A56" s="240" t="s">
        <v>321</v>
      </c>
      <c r="B56" s="282"/>
      <c r="C56" s="282"/>
      <c r="D56" s="282"/>
      <c r="E56" s="282"/>
      <c r="F56" s="282"/>
      <c r="G56" s="282"/>
      <c r="H56" s="283" t="s">
        <v>454</v>
      </c>
      <c r="I56" s="283"/>
    </row>
    <row r="57" spans="1:9" ht="12.75">
      <c r="A57" s="240" t="s">
        <v>322</v>
      </c>
      <c r="B57" s="282">
        <v>0</v>
      </c>
      <c r="C57" s="282">
        <v>944</v>
      </c>
      <c r="D57" s="282">
        <v>0</v>
      </c>
      <c r="E57" s="282">
        <v>6676</v>
      </c>
      <c r="F57" s="282">
        <v>8676.42</v>
      </c>
      <c r="G57" s="282">
        <v>6459.2</v>
      </c>
      <c r="H57" s="283">
        <v>5948.12</v>
      </c>
      <c r="I57" s="283">
        <v>983.37</v>
      </c>
    </row>
    <row r="58" spans="1:9" ht="12.75">
      <c r="A58" s="240" t="s">
        <v>447</v>
      </c>
      <c r="B58" s="282">
        <v>336</v>
      </c>
      <c r="C58" s="282">
        <v>1141</v>
      </c>
      <c r="D58" s="282">
        <v>0</v>
      </c>
      <c r="E58" s="282">
        <v>210</v>
      </c>
      <c r="F58" s="282">
        <v>215.81</v>
      </c>
      <c r="G58" s="282">
        <v>290.9</v>
      </c>
      <c r="H58" s="283">
        <v>0</v>
      </c>
      <c r="I58" s="283">
        <v>0</v>
      </c>
    </row>
    <row r="59" spans="1:9" ht="12.75">
      <c r="A59" s="240" t="s">
        <v>448</v>
      </c>
      <c r="B59" s="282">
        <v>18</v>
      </c>
      <c r="C59" s="282">
        <v>0</v>
      </c>
      <c r="D59" s="282">
        <v>0</v>
      </c>
      <c r="E59" s="282">
        <v>0</v>
      </c>
      <c r="F59" s="282">
        <v>0</v>
      </c>
      <c r="G59" s="282">
        <v>0</v>
      </c>
      <c r="H59" s="283">
        <v>0</v>
      </c>
      <c r="I59" s="283">
        <v>0</v>
      </c>
    </row>
    <row r="60" spans="1:9" ht="12.75">
      <c r="A60" s="276" t="s">
        <v>323</v>
      </c>
      <c r="B60" s="282">
        <v>354</v>
      </c>
      <c r="C60" s="282">
        <v>2085</v>
      </c>
      <c r="D60" s="282">
        <v>0</v>
      </c>
      <c r="E60" s="282">
        <v>6886.3</v>
      </c>
      <c r="F60" s="282">
        <v>8892.23</v>
      </c>
      <c r="G60" s="282">
        <v>6750.1</v>
      </c>
      <c r="H60" s="283">
        <v>5948.12</v>
      </c>
      <c r="I60" s="283">
        <v>983.37</v>
      </c>
    </row>
    <row r="61" spans="1:9" ht="12.75">
      <c r="A61" s="275" t="s">
        <v>172</v>
      </c>
      <c r="B61" s="282"/>
      <c r="C61" s="282"/>
      <c r="D61" s="282"/>
      <c r="E61" s="282"/>
      <c r="F61" s="282"/>
      <c r="G61" s="282"/>
      <c r="H61" s="283" t="s">
        <v>454</v>
      </c>
      <c r="I61" s="283"/>
    </row>
    <row r="62" spans="1:9" ht="12.75">
      <c r="A62" s="275" t="s">
        <v>449</v>
      </c>
      <c r="B62" s="282">
        <v>1396</v>
      </c>
      <c r="C62" s="282">
        <v>2322</v>
      </c>
      <c r="D62" s="282">
        <v>1522</v>
      </c>
      <c r="E62" s="282">
        <v>583</v>
      </c>
      <c r="F62" s="282">
        <v>572.42</v>
      </c>
      <c r="G62" s="282">
        <v>946.62</v>
      </c>
      <c r="H62" s="283">
        <v>699.49</v>
      </c>
      <c r="I62" s="283">
        <v>1358.47</v>
      </c>
    </row>
    <row r="63" spans="1:9" ht="12.75">
      <c r="A63" s="240" t="s">
        <v>450</v>
      </c>
      <c r="B63" s="282">
        <v>64</v>
      </c>
      <c r="C63" s="282">
        <v>436</v>
      </c>
      <c r="D63" s="282">
        <v>204</v>
      </c>
      <c r="E63" s="282">
        <v>184</v>
      </c>
      <c r="F63" s="282">
        <v>68.7</v>
      </c>
      <c r="G63" s="282">
        <v>236.45</v>
      </c>
      <c r="H63" s="283">
        <v>777.5</v>
      </c>
      <c r="I63" s="283">
        <v>360.8</v>
      </c>
    </row>
    <row r="64" spans="1:9" ht="12.75">
      <c r="A64" s="241" t="s">
        <v>405</v>
      </c>
      <c r="B64" s="282">
        <v>1460</v>
      </c>
      <c r="C64" s="282">
        <v>2757.28</v>
      </c>
      <c r="D64" s="282">
        <v>1726.15</v>
      </c>
      <c r="E64" s="282">
        <v>766.98</v>
      </c>
      <c r="F64" s="282">
        <v>641.12</v>
      </c>
      <c r="G64" s="282">
        <v>1183.07</v>
      </c>
      <c r="H64" s="283">
        <v>1476.99</v>
      </c>
      <c r="I64" s="283">
        <v>1719.27</v>
      </c>
    </row>
    <row r="65" spans="1:9" ht="12.75">
      <c r="A65" s="277" t="s">
        <v>406</v>
      </c>
      <c r="B65" s="284">
        <v>6091</v>
      </c>
      <c r="C65" s="284">
        <v>3728.29</v>
      </c>
      <c r="D65" s="284">
        <v>0</v>
      </c>
      <c r="E65" s="284">
        <v>725</v>
      </c>
      <c r="F65" s="284">
        <v>165.09</v>
      </c>
      <c r="G65" s="285">
        <v>0</v>
      </c>
      <c r="H65" s="286">
        <v>128.2</v>
      </c>
      <c r="I65" s="286">
        <v>671</v>
      </c>
    </row>
    <row r="66" spans="1:9" ht="13.5" thickBot="1">
      <c r="A66" s="278" t="s">
        <v>407</v>
      </c>
      <c r="B66" s="279">
        <v>3839348</v>
      </c>
      <c r="C66" s="279">
        <v>3458573</v>
      </c>
      <c r="D66" s="279">
        <v>3883876</v>
      </c>
      <c r="E66" s="279">
        <v>3497205</v>
      </c>
      <c r="F66" s="279">
        <v>2948674.6846699994</v>
      </c>
      <c r="G66" s="280">
        <v>2842457.0577</v>
      </c>
      <c r="H66" s="281">
        <v>3084162.74</v>
      </c>
      <c r="I66" s="281">
        <v>2946476.62</v>
      </c>
    </row>
    <row r="67" spans="1:7" ht="12.75">
      <c r="A67" s="3"/>
      <c r="B67" s="216"/>
      <c r="C67" s="216"/>
      <c r="D67" s="216"/>
      <c r="E67" s="216"/>
      <c r="F67" s="216"/>
      <c r="G67" s="216"/>
    </row>
  </sheetData>
  <mergeCells count="2">
    <mergeCell ref="A3:I3"/>
    <mergeCell ref="A1:I1"/>
  </mergeCells>
  <printOptions horizontalCentered="1"/>
  <pageMargins left="0.5905511811023623" right="0.7874015748031497" top="0.1968503937007874" bottom="0.1968503937007874" header="0" footer="0"/>
  <pageSetup fitToHeight="1" fitToWidth="1" horizontalDpi="600" verticalDpi="600" orientation="landscape" paperSize="9" scale="6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3">
    <pageSetUpPr fitToPage="1"/>
  </sheetPr>
  <dimension ref="A1:I27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18.421875" style="222" customWidth="1"/>
    <col min="3" max="3" width="21.421875" style="222" customWidth="1"/>
    <col min="4" max="16384" width="11.421875" style="222" customWidth="1"/>
  </cols>
  <sheetData>
    <row r="1" spans="1:3" s="218" customFormat="1" ht="18">
      <c r="A1" s="406" t="s">
        <v>252</v>
      </c>
      <c r="B1" s="406"/>
      <c r="C1" s="406"/>
    </row>
    <row r="2" s="220" customFormat="1" ht="15" customHeight="1">
      <c r="A2" s="219"/>
    </row>
    <row r="3" spans="1:3" s="220" customFormat="1" ht="15" customHeight="1">
      <c r="A3" s="407" t="s">
        <v>393</v>
      </c>
      <c r="B3" s="407"/>
      <c r="C3" s="407"/>
    </row>
    <row r="4" spans="1:3" s="220" customFormat="1" ht="15" customHeight="1">
      <c r="A4" s="407" t="s">
        <v>461</v>
      </c>
      <c r="B4" s="407"/>
      <c r="C4" s="407"/>
    </row>
    <row r="5" spans="1:3" s="220" customFormat="1" ht="15.75" thickBot="1">
      <c r="A5" s="221"/>
      <c r="B5" s="227"/>
      <c r="C5" s="227"/>
    </row>
    <row r="6" spans="1:3" ht="12.75">
      <c r="A6" s="411" t="s">
        <v>235</v>
      </c>
      <c r="B6" s="403" t="s">
        <v>363</v>
      </c>
      <c r="C6" s="408" t="s">
        <v>364</v>
      </c>
    </row>
    <row r="7" spans="1:3" ht="12.75">
      <c r="A7" s="412"/>
      <c r="B7" s="404"/>
      <c r="C7" s="409"/>
    </row>
    <row r="8" spans="1:3" ht="13.5" thickBot="1">
      <c r="A8" s="413"/>
      <c r="B8" s="405"/>
      <c r="C8" s="410"/>
    </row>
    <row r="9" spans="1:9" ht="12.75">
      <c r="A9" s="223"/>
      <c r="B9" s="313"/>
      <c r="C9" s="314"/>
      <c r="D9" s="226"/>
      <c r="E9" s="226"/>
      <c r="F9" s="226"/>
      <c r="G9" s="226"/>
      <c r="H9" s="226"/>
      <c r="I9" s="226"/>
    </row>
    <row r="10" spans="1:9" ht="12.75">
      <c r="A10" s="224" t="s">
        <v>462</v>
      </c>
      <c r="B10" s="311" t="s">
        <v>366</v>
      </c>
      <c r="C10" s="312" t="s">
        <v>366</v>
      </c>
      <c r="D10" s="226"/>
      <c r="E10" s="226"/>
      <c r="F10" s="226"/>
      <c r="G10" s="226"/>
      <c r="H10" s="226"/>
      <c r="I10" s="226"/>
    </row>
    <row r="11" spans="1:3" ht="12.75">
      <c r="A11" s="223"/>
      <c r="B11" s="313"/>
      <c r="C11" s="314"/>
    </row>
    <row r="12" spans="1:3" ht="12.75">
      <c r="A12" s="224" t="s">
        <v>330</v>
      </c>
      <c r="B12" s="311" t="s">
        <v>366</v>
      </c>
      <c r="C12" s="312" t="s">
        <v>366</v>
      </c>
    </row>
    <row r="13" spans="1:3" ht="12.75">
      <c r="A13" s="223"/>
      <c r="B13" s="313"/>
      <c r="C13" s="314"/>
    </row>
    <row r="14" spans="1:3" ht="12.75">
      <c r="A14" s="224" t="s">
        <v>336</v>
      </c>
      <c r="B14" s="311">
        <v>19112.2</v>
      </c>
      <c r="C14" s="312" t="s">
        <v>366</v>
      </c>
    </row>
    <row r="15" spans="1:3" ht="12.75">
      <c r="A15" s="223"/>
      <c r="B15" s="313"/>
      <c r="C15" s="314"/>
    </row>
    <row r="16" spans="1:3" ht="13.5" thickBot="1">
      <c r="A16" s="225" t="s">
        <v>202</v>
      </c>
      <c r="B16" s="317">
        <f>SUM(B10:B14)</f>
        <v>19112.2</v>
      </c>
      <c r="C16" s="318" t="s">
        <v>366</v>
      </c>
    </row>
    <row r="19" spans="1:3" ht="12.75">
      <c r="A19" s="226"/>
      <c r="B19" s="226"/>
      <c r="C19" s="226"/>
    </row>
    <row r="20" spans="1:3" ht="12.75">
      <c r="A20" s="80"/>
      <c r="B20" s="81"/>
      <c r="C20" s="81"/>
    </row>
    <row r="21" spans="1:3" ht="12.75">
      <c r="A21" s="80"/>
      <c r="B21" s="81"/>
      <c r="C21" s="81"/>
    </row>
    <row r="22" spans="1:3" ht="12.75">
      <c r="A22" s="80"/>
      <c r="B22" s="80"/>
      <c r="C22" s="80"/>
    </row>
    <row r="23" spans="1:3" ht="12.75">
      <c r="A23" s="80"/>
      <c r="B23" s="81"/>
      <c r="C23" s="81"/>
    </row>
    <row r="24" spans="1:3" ht="12.75">
      <c r="A24" s="80"/>
      <c r="B24" s="81"/>
      <c r="C24" s="81"/>
    </row>
    <row r="25" spans="1:3" ht="12.75">
      <c r="A25" s="226"/>
      <c r="B25" s="226"/>
      <c r="C25" s="226"/>
    </row>
    <row r="26" spans="1:3" ht="12.75">
      <c r="A26" s="226"/>
      <c r="B26" s="226"/>
      <c r="C26" s="226"/>
    </row>
    <row r="27" spans="1:3" ht="12.75">
      <c r="A27" s="226"/>
      <c r="B27" s="226"/>
      <c r="C27" s="226"/>
    </row>
  </sheetData>
  <mergeCells count="6">
    <mergeCell ref="A4:C4"/>
    <mergeCell ref="A1:C1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04">
    <pageSetUpPr fitToPage="1"/>
  </sheetPr>
  <dimension ref="A1:B31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6.00390625" style="222" customWidth="1"/>
    <col min="2" max="2" width="36.7109375" style="222" customWidth="1"/>
    <col min="3" max="16384" width="11.421875" style="222" customWidth="1"/>
  </cols>
  <sheetData>
    <row r="1" spans="1:2" s="218" customFormat="1" ht="18">
      <c r="A1" s="406" t="s">
        <v>252</v>
      </c>
      <c r="B1" s="406"/>
    </row>
    <row r="2" s="220" customFormat="1" ht="15" customHeight="1">
      <c r="A2" s="219"/>
    </row>
    <row r="3" spans="1:2" s="220" customFormat="1" ht="15" customHeight="1">
      <c r="A3" s="414" t="s">
        <v>394</v>
      </c>
      <c r="B3" s="414"/>
    </row>
    <row r="4" spans="1:2" s="220" customFormat="1" ht="15" customHeight="1">
      <c r="A4" s="407" t="s">
        <v>492</v>
      </c>
      <c r="B4" s="407"/>
    </row>
    <row r="5" spans="1:2" s="220" customFormat="1" ht="15.75" thickBot="1">
      <c r="A5" s="221"/>
      <c r="B5" s="227"/>
    </row>
    <row r="6" spans="1:2" ht="12.75">
      <c r="A6" s="411" t="s">
        <v>235</v>
      </c>
      <c r="B6" s="408" t="s">
        <v>365</v>
      </c>
    </row>
    <row r="7" spans="1:2" ht="12.75">
      <c r="A7" s="412"/>
      <c r="B7" s="409"/>
    </row>
    <row r="8" spans="1:2" ht="13.5" thickBot="1">
      <c r="A8" s="413"/>
      <c r="B8" s="410"/>
    </row>
    <row r="9" spans="1:2" ht="12.75">
      <c r="A9" s="223"/>
      <c r="B9" s="323"/>
    </row>
    <row r="10" spans="1:2" ht="12.75">
      <c r="A10" s="224" t="s">
        <v>325</v>
      </c>
      <c r="B10" s="312" t="s">
        <v>366</v>
      </c>
    </row>
    <row r="11" spans="1:2" ht="12.75">
      <c r="A11" s="223"/>
      <c r="B11" s="314"/>
    </row>
    <row r="12" spans="1:2" ht="12.75">
      <c r="A12" s="224" t="s">
        <v>326</v>
      </c>
      <c r="B12" s="312">
        <v>83629.75</v>
      </c>
    </row>
    <row r="13" spans="1:2" ht="12.75">
      <c r="A13" s="223"/>
      <c r="B13" s="314"/>
    </row>
    <row r="14" spans="1:2" ht="12.75">
      <c r="A14" s="224" t="s">
        <v>327</v>
      </c>
      <c r="B14" s="312">
        <v>32163.25</v>
      </c>
    </row>
    <row r="15" spans="1:2" ht="12.75">
      <c r="A15" s="223"/>
      <c r="B15" s="314"/>
    </row>
    <row r="16" spans="1:2" ht="12.75">
      <c r="A16" s="224" t="s">
        <v>331</v>
      </c>
      <c r="B16" s="312">
        <v>223639.97</v>
      </c>
    </row>
    <row r="17" spans="1:2" ht="12.75">
      <c r="A17" s="223"/>
      <c r="B17" s="314"/>
    </row>
    <row r="18" spans="1:2" ht="13.5" thickBot="1">
      <c r="A18" s="225" t="s">
        <v>202</v>
      </c>
      <c r="B18" s="318">
        <v>339432.97</v>
      </c>
    </row>
    <row r="19" ht="12.75">
      <c r="B19" s="228"/>
    </row>
    <row r="23" spans="1:2" ht="12.75">
      <c r="A23" s="226"/>
      <c r="B23" s="226"/>
    </row>
    <row r="24" spans="1:2" ht="12.75">
      <c r="A24" s="80"/>
      <c r="B24" s="81"/>
    </row>
    <row r="25" spans="1:2" ht="12.75">
      <c r="A25" s="80"/>
      <c r="B25" s="81"/>
    </row>
    <row r="26" spans="1:2" ht="12.75">
      <c r="A26" s="80"/>
      <c r="B26" s="80"/>
    </row>
    <row r="27" spans="1:2" ht="12.75">
      <c r="A27" s="80"/>
      <c r="B27" s="81"/>
    </row>
    <row r="28" spans="1:2" ht="12.75">
      <c r="A28" s="80"/>
      <c r="B28" s="81"/>
    </row>
    <row r="29" spans="1:2" ht="12.75">
      <c r="A29" s="226"/>
      <c r="B29" s="226"/>
    </row>
    <row r="30" spans="1:2" ht="12.75">
      <c r="A30" s="226"/>
      <c r="B30" s="226"/>
    </row>
    <row r="31" spans="1:2" ht="12.75">
      <c r="A31" s="226"/>
      <c r="B31" s="226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27"/>
  <sheetViews>
    <sheetView showGridLines="0" view="pageBreakPreview" zoomScale="75" zoomScaleNormal="75" zoomScaleSheetLayoutView="75" workbookViewId="0" topLeftCell="A49">
      <selection activeCell="A9" sqref="A9:G23"/>
    </sheetView>
  </sheetViews>
  <sheetFormatPr defaultColWidth="11.421875" defaultRowHeight="12.75"/>
  <cols>
    <col min="1" max="8" width="14.7109375" style="1" customWidth="1"/>
    <col min="9" max="9" width="4.00390625" style="1" customWidth="1"/>
    <col min="10" max="16384" width="11.421875" style="1" customWidth="1"/>
  </cols>
  <sheetData>
    <row r="1" spans="1:8" s="22" customFormat="1" ht="18">
      <c r="A1" s="402" t="s">
        <v>252</v>
      </c>
      <c r="B1" s="402"/>
      <c r="C1" s="402"/>
      <c r="D1" s="402"/>
      <c r="E1" s="402"/>
      <c r="F1" s="402"/>
      <c r="G1" s="402"/>
      <c r="H1" s="402"/>
    </row>
    <row r="3" spans="1:10" ht="15" customHeight="1">
      <c r="A3" s="421" t="s">
        <v>370</v>
      </c>
      <c r="B3" s="421"/>
      <c r="C3" s="421"/>
      <c r="D3" s="421"/>
      <c r="E3" s="421"/>
      <c r="F3" s="421"/>
      <c r="G3" s="421"/>
      <c r="H3" s="421"/>
      <c r="I3" s="266"/>
      <c r="J3" s="266"/>
    </row>
    <row r="4" spans="1:9" ht="15" customHeight="1">
      <c r="A4" s="421" t="s">
        <v>291</v>
      </c>
      <c r="B4" s="421"/>
      <c r="C4" s="421"/>
      <c r="D4" s="421"/>
      <c r="E4" s="421"/>
      <c r="F4" s="421"/>
      <c r="G4" s="421"/>
      <c r="H4" s="421"/>
      <c r="I4" s="76"/>
    </row>
    <row r="5" spans="1:9" ht="15" customHeight="1">
      <c r="A5" s="420" t="s">
        <v>219</v>
      </c>
      <c r="B5" s="420"/>
      <c r="C5" s="420"/>
      <c r="D5" s="420"/>
      <c r="E5" s="420"/>
      <c r="F5" s="420"/>
      <c r="G5" s="420"/>
      <c r="H5" s="420"/>
      <c r="I5" s="3"/>
    </row>
    <row r="6" spans="1:9" ht="14.25" customHeight="1" thickBot="1">
      <c r="A6" s="94"/>
      <c r="B6" s="94"/>
      <c r="C6" s="94"/>
      <c r="D6" s="94"/>
      <c r="E6" s="94"/>
      <c r="F6" s="94"/>
      <c r="G6" s="94"/>
      <c r="H6" s="94"/>
      <c r="I6" s="3"/>
    </row>
    <row r="7" spans="1:9" ht="12.75">
      <c r="A7" s="104"/>
      <c r="B7" s="105"/>
      <c r="C7" s="422" t="s">
        <v>254</v>
      </c>
      <c r="D7" s="422" t="s">
        <v>255</v>
      </c>
      <c r="E7" s="422" t="s">
        <v>256</v>
      </c>
      <c r="F7" s="106"/>
      <c r="G7" s="106"/>
      <c r="H7" s="107"/>
      <c r="I7" s="3"/>
    </row>
    <row r="8" spans="1:9" ht="12.75" customHeight="1">
      <c r="A8" s="108" t="s">
        <v>7</v>
      </c>
      <c r="B8" s="109" t="s">
        <v>8</v>
      </c>
      <c r="C8" s="423"/>
      <c r="D8" s="423"/>
      <c r="E8" s="423" t="s">
        <v>9</v>
      </c>
      <c r="F8" s="110" t="s">
        <v>10</v>
      </c>
      <c r="G8" s="110" t="s">
        <v>11</v>
      </c>
      <c r="H8" s="111" t="s">
        <v>12</v>
      </c>
      <c r="I8" s="3"/>
    </row>
    <row r="9" spans="1:9" ht="13.5" thickBot="1">
      <c r="A9" s="112"/>
      <c r="B9" s="113"/>
      <c r="C9" s="424"/>
      <c r="D9" s="424"/>
      <c r="E9" s="424" t="s">
        <v>177</v>
      </c>
      <c r="F9" s="114"/>
      <c r="G9" s="114"/>
      <c r="H9" s="115"/>
      <c r="I9" s="3"/>
    </row>
    <row r="10" spans="1:9" ht="12.75">
      <c r="A10" s="89">
        <v>2003</v>
      </c>
      <c r="B10" s="97">
        <v>298.574443</v>
      </c>
      <c r="C10" s="97">
        <v>58.264848</v>
      </c>
      <c r="D10" s="97">
        <v>38.060235999999996</v>
      </c>
      <c r="E10" s="97">
        <v>111.48975</v>
      </c>
      <c r="F10" s="97">
        <v>57.5</v>
      </c>
      <c r="G10" s="97">
        <v>331.798637</v>
      </c>
      <c r="H10" s="98">
        <v>895.687914</v>
      </c>
      <c r="I10" s="3"/>
    </row>
    <row r="11" spans="1:9" ht="12.75">
      <c r="A11" s="89">
        <v>2004</v>
      </c>
      <c r="B11" s="97">
        <v>276.117728</v>
      </c>
      <c r="C11" s="97">
        <v>64.414984</v>
      </c>
      <c r="D11" s="97">
        <v>52.115421999999995</v>
      </c>
      <c r="E11" s="97">
        <v>97.66822</v>
      </c>
      <c r="F11" s="97">
        <v>61.8</v>
      </c>
      <c r="G11" s="97">
        <v>376.018977</v>
      </c>
      <c r="H11" s="98">
        <v>928.135331</v>
      </c>
      <c r="I11" s="3"/>
    </row>
    <row r="12" spans="1:9" ht="12.75">
      <c r="A12" s="99">
        <v>2005</v>
      </c>
      <c r="B12" s="97">
        <v>246.17724299999998</v>
      </c>
      <c r="C12" s="97">
        <v>54.549672</v>
      </c>
      <c r="D12" s="97">
        <v>34.092386</v>
      </c>
      <c r="E12" s="97">
        <v>83.4218</v>
      </c>
      <c r="F12" s="97">
        <v>61.3</v>
      </c>
      <c r="G12" s="97">
        <v>431.069921</v>
      </c>
      <c r="H12" s="98">
        <v>910.611022</v>
      </c>
      <c r="I12" s="3"/>
    </row>
    <row r="13" spans="1:9" ht="12.75">
      <c r="A13" s="99">
        <v>2006</v>
      </c>
      <c r="B13" s="97">
        <v>212.257488</v>
      </c>
      <c r="C13" s="97">
        <v>136.265272</v>
      </c>
      <c r="D13" s="97">
        <v>27.183543999999998</v>
      </c>
      <c r="E13" s="97">
        <v>72.603012</v>
      </c>
      <c r="F13" s="97">
        <v>59.526</v>
      </c>
      <c r="G13" s="97">
        <v>448.587205</v>
      </c>
      <c r="H13" s="98">
        <v>956.4225210000001</v>
      </c>
      <c r="I13" s="3"/>
    </row>
    <row r="14" spans="1:9" ht="12.75">
      <c r="A14" s="99">
        <v>2007</v>
      </c>
      <c r="B14" s="97">
        <v>235.84196799999998</v>
      </c>
      <c r="C14" s="97">
        <v>96.667975</v>
      </c>
      <c r="D14" s="97">
        <v>28.691030999999995</v>
      </c>
      <c r="E14" s="97">
        <v>43.204519</v>
      </c>
      <c r="F14" s="97">
        <v>86.234</v>
      </c>
      <c r="G14" s="97">
        <v>373.182505</v>
      </c>
      <c r="H14" s="98">
        <v>863.821998</v>
      </c>
      <c r="I14" s="3"/>
    </row>
    <row r="15" spans="1:9" ht="12.75">
      <c r="A15" s="89">
        <v>2008</v>
      </c>
      <c r="B15" s="97">
        <v>226.777974</v>
      </c>
      <c r="C15" s="97">
        <v>82.183383</v>
      </c>
      <c r="D15" s="97">
        <v>19.127005999999998</v>
      </c>
      <c r="E15" s="97">
        <v>66.578249</v>
      </c>
      <c r="F15" s="97">
        <v>85.154</v>
      </c>
      <c r="G15" s="97">
        <v>327.511285</v>
      </c>
      <c r="H15" s="98">
        <v>807.331897</v>
      </c>
      <c r="I15" s="3"/>
    </row>
    <row r="16" spans="1:9" ht="12.75">
      <c r="A16" s="89">
        <v>2009</v>
      </c>
      <c r="B16" s="97">
        <v>207.33594</v>
      </c>
      <c r="C16" s="97">
        <v>83.30346399999999</v>
      </c>
      <c r="D16" s="97">
        <v>24.938455</v>
      </c>
      <c r="E16" s="97">
        <v>57.011991</v>
      </c>
      <c r="F16" s="97">
        <v>88.04</v>
      </c>
      <c r="G16" s="97">
        <v>305.776554</v>
      </c>
      <c r="H16" s="98">
        <v>766.406404</v>
      </c>
      <c r="I16" s="3"/>
    </row>
    <row r="17" spans="1:9" ht="12.75">
      <c r="A17" s="89">
        <v>2010</v>
      </c>
      <c r="B17" s="97">
        <v>229.348309</v>
      </c>
      <c r="C17" s="97">
        <v>79.71033</v>
      </c>
      <c r="D17" s="97">
        <v>30.965712</v>
      </c>
      <c r="E17" s="97">
        <v>57.257863</v>
      </c>
      <c r="F17" s="97">
        <v>69.11</v>
      </c>
      <c r="G17" s="97">
        <v>294.639912</v>
      </c>
      <c r="H17" s="98">
        <v>761.032126</v>
      </c>
      <c r="I17" s="3"/>
    </row>
    <row r="18" spans="1:9" ht="12.75">
      <c r="A18" s="245">
        <v>2011</v>
      </c>
      <c r="B18" s="97">
        <v>239.75439799999998</v>
      </c>
      <c r="C18" s="97">
        <v>84.633062</v>
      </c>
      <c r="D18" s="97">
        <v>38.666034999999994</v>
      </c>
      <c r="E18" s="97">
        <v>54.274499</v>
      </c>
      <c r="F18" s="97">
        <v>106.154</v>
      </c>
      <c r="G18" s="97">
        <v>230.023667</v>
      </c>
      <c r="H18" s="98">
        <v>753.5056609999999</v>
      </c>
      <c r="I18" s="3"/>
    </row>
    <row r="19" spans="1:9" ht="12.75">
      <c r="A19" s="245" t="s">
        <v>494</v>
      </c>
      <c r="B19" s="97">
        <v>253.94707135134004</v>
      </c>
      <c r="C19" s="97">
        <v>89.64306145656766</v>
      </c>
      <c r="D19" s="97">
        <v>40.9549373480874</v>
      </c>
      <c r="E19" s="97">
        <v>57.487371181033495</v>
      </c>
      <c r="F19" s="97">
        <v>112.43796834221223</v>
      </c>
      <c r="G19" s="97">
        <v>243.64031301793213</v>
      </c>
      <c r="H19" s="98">
        <v>798.110722697173</v>
      </c>
      <c r="I19" s="3"/>
    </row>
    <row r="20" spans="1:9" ht="13.5" thickBot="1">
      <c r="A20" s="342" t="s">
        <v>495</v>
      </c>
      <c r="B20" s="101">
        <v>258.010614767566</v>
      </c>
      <c r="C20" s="101">
        <v>91.07748820641666</v>
      </c>
      <c r="D20" s="101">
        <v>41.61027928661489</v>
      </c>
      <c r="E20" s="101">
        <v>58.40725746850177</v>
      </c>
      <c r="F20" s="101">
        <v>114.23714863422943</v>
      </c>
      <c r="G20" s="101">
        <v>247.5389324610424</v>
      </c>
      <c r="H20" s="102">
        <v>810.8817208243712</v>
      </c>
      <c r="I20" s="3"/>
    </row>
    <row r="21" spans="1:9" ht="12.75">
      <c r="A21" s="349"/>
      <c r="B21" s="350"/>
      <c r="C21" s="350"/>
      <c r="D21" s="350"/>
      <c r="E21" s="350"/>
      <c r="F21" s="350"/>
      <c r="G21" s="350"/>
      <c r="H21" s="350"/>
      <c r="I21" s="3"/>
    </row>
    <row r="22" spans="1:9" ht="12.75">
      <c r="A22" s="3" t="s">
        <v>424</v>
      </c>
      <c r="B22" s="3"/>
      <c r="C22" s="3"/>
      <c r="D22" s="3"/>
      <c r="E22" s="3"/>
      <c r="F22" s="3"/>
      <c r="G22" s="3"/>
      <c r="H22" s="3"/>
      <c r="I22" s="3"/>
    </row>
    <row r="23" spans="1:9" ht="12.75">
      <c r="A23" s="3" t="s">
        <v>425</v>
      </c>
      <c r="B23" s="3"/>
      <c r="C23" s="3"/>
      <c r="D23" s="3"/>
      <c r="E23" s="3"/>
      <c r="F23" s="3"/>
      <c r="G23" s="3"/>
      <c r="H23" s="3"/>
      <c r="I23" s="3"/>
    </row>
    <row r="24" ht="12.75">
      <c r="I24" s="3"/>
    </row>
    <row r="25" ht="12.75">
      <c r="I25" s="3"/>
    </row>
    <row r="26" ht="12.75">
      <c r="I26" s="3"/>
    </row>
    <row r="27" ht="12.75">
      <c r="I27" s="3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view="pageBreakPreview" zoomScale="80" zoomScaleNormal="75" zoomScaleSheetLayoutView="80" workbookViewId="0" topLeftCell="A10">
      <selection activeCell="A9" sqref="A9:G23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59" customWidth="1"/>
  </cols>
  <sheetData>
    <row r="1" spans="1:13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5" customHeight="1">
      <c r="A3" s="428" t="s">
        <v>421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</row>
    <row r="4" spans="1:13" ht="15" customHeight="1">
      <c r="A4" s="428" t="s">
        <v>293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</row>
    <row r="5" spans="1:13" ht="14.25" customHeight="1" thickBo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ht="12.75">
      <c r="A6" s="426" t="s">
        <v>110</v>
      </c>
      <c r="B6" s="308">
        <v>2002</v>
      </c>
      <c r="C6" s="308">
        <v>2003</v>
      </c>
      <c r="D6" s="308">
        <v>2004</v>
      </c>
      <c r="E6" s="308">
        <v>2005</v>
      </c>
      <c r="F6" s="308">
        <v>2006</v>
      </c>
      <c r="G6" s="308">
        <v>2007</v>
      </c>
      <c r="H6" s="308">
        <v>2008</v>
      </c>
      <c r="I6" s="308">
        <v>2009</v>
      </c>
      <c r="J6" s="308">
        <v>2010</v>
      </c>
      <c r="K6" s="319">
        <v>2011</v>
      </c>
      <c r="L6" s="400">
        <v>2012</v>
      </c>
      <c r="M6" s="400">
        <v>2013</v>
      </c>
    </row>
    <row r="7" spans="1:13" ht="13.5" thickBot="1">
      <c r="A7" s="427"/>
      <c r="B7" s="253"/>
      <c r="C7" s="253"/>
      <c r="D7" s="253"/>
      <c r="E7" s="253"/>
      <c r="F7" s="253"/>
      <c r="G7" s="253"/>
      <c r="H7" s="253"/>
      <c r="I7" s="253"/>
      <c r="J7" s="253"/>
      <c r="K7" s="320"/>
      <c r="L7" s="392"/>
      <c r="M7" s="392"/>
    </row>
    <row r="8" spans="1:13" ht="18.75" customHeight="1">
      <c r="A8" s="119" t="s">
        <v>277</v>
      </c>
      <c r="B8" s="116" t="s">
        <v>182</v>
      </c>
      <c r="C8" s="116">
        <v>6</v>
      </c>
      <c r="D8" s="116" t="s">
        <v>182</v>
      </c>
      <c r="E8" s="116" t="s">
        <v>182</v>
      </c>
      <c r="F8" s="116" t="s">
        <v>182</v>
      </c>
      <c r="G8" s="116" t="s">
        <v>182</v>
      </c>
      <c r="H8" s="117" t="s">
        <v>182</v>
      </c>
      <c r="I8" s="117" t="s">
        <v>182</v>
      </c>
      <c r="J8" s="117" t="s">
        <v>182</v>
      </c>
      <c r="K8" s="91" t="s">
        <v>182</v>
      </c>
      <c r="L8" s="117" t="s">
        <v>182</v>
      </c>
      <c r="M8" s="117" t="s">
        <v>182</v>
      </c>
    </row>
    <row r="9" spans="1:13" ht="12.75">
      <c r="A9" s="120" t="s">
        <v>411</v>
      </c>
      <c r="B9" s="90" t="s">
        <v>182</v>
      </c>
      <c r="C9" s="90" t="s">
        <v>182</v>
      </c>
      <c r="D9" s="90" t="s">
        <v>182</v>
      </c>
      <c r="E9" s="90" t="s">
        <v>182</v>
      </c>
      <c r="F9" s="90" t="s">
        <v>182</v>
      </c>
      <c r="G9" s="90" t="s">
        <v>182</v>
      </c>
      <c r="H9" s="91" t="s">
        <v>182</v>
      </c>
      <c r="I9" s="91" t="s">
        <v>182</v>
      </c>
      <c r="J9" s="91">
        <v>14</v>
      </c>
      <c r="K9" s="91" t="s">
        <v>182</v>
      </c>
      <c r="L9" s="91" t="s">
        <v>182</v>
      </c>
      <c r="M9" s="91" t="s">
        <v>182</v>
      </c>
    </row>
    <row r="10" spans="1:13" ht="12.75">
      <c r="A10" s="120" t="s">
        <v>278</v>
      </c>
      <c r="B10" s="90">
        <v>500</v>
      </c>
      <c r="C10" s="90">
        <v>1387</v>
      </c>
      <c r="D10" s="90">
        <v>2446</v>
      </c>
      <c r="E10" s="90">
        <v>2604</v>
      </c>
      <c r="F10" s="90">
        <v>2821</v>
      </c>
      <c r="G10" s="90">
        <v>5327</v>
      </c>
      <c r="H10" s="91">
        <v>5150</v>
      </c>
      <c r="I10" s="91">
        <v>4397</v>
      </c>
      <c r="J10" s="91">
        <v>4177</v>
      </c>
      <c r="K10" s="91">
        <v>4095.56</v>
      </c>
      <c r="L10" s="91">
        <v>5801</v>
      </c>
      <c r="M10" s="91">
        <v>7013</v>
      </c>
    </row>
    <row r="11" spans="1:13" ht="12.75">
      <c r="A11" s="120" t="s">
        <v>279</v>
      </c>
      <c r="B11" s="90" t="s">
        <v>182</v>
      </c>
      <c r="C11" s="90" t="s">
        <v>182</v>
      </c>
      <c r="D11" s="90">
        <v>35</v>
      </c>
      <c r="E11" s="90">
        <v>41</v>
      </c>
      <c r="F11" s="90">
        <v>122</v>
      </c>
      <c r="G11" s="90">
        <v>4</v>
      </c>
      <c r="H11" s="91">
        <v>11</v>
      </c>
      <c r="I11" s="91">
        <v>8</v>
      </c>
      <c r="J11" s="91">
        <v>5</v>
      </c>
      <c r="K11" s="91">
        <v>20.59</v>
      </c>
      <c r="L11" s="91" t="s">
        <v>182</v>
      </c>
      <c r="M11" s="91">
        <v>2</v>
      </c>
    </row>
    <row r="12" spans="1:13" ht="12.75">
      <c r="A12" s="120" t="s">
        <v>493</v>
      </c>
      <c r="B12" s="90">
        <v>9200</v>
      </c>
      <c r="C12" s="90">
        <v>12592</v>
      </c>
      <c r="D12" s="90">
        <v>25547</v>
      </c>
      <c r="E12" s="90">
        <v>21259</v>
      </c>
      <c r="F12" s="90">
        <v>23734</v>
      </c>
      <c r="G12" s="90">
        <v>35860</v>
      </c>
      <c r="H12" s="91">
        <v>31857</v>
      </c>
      <c r="I12" s="91">
        <v>29540</v>
      </c>
      <c r="J12" s="91">
        <v>24371</v>
      </c>
      <c r="K12" s="91">
        <v>41368.1</v>
      </c>
      <c r="L12" s="91">
        <v>41669</v>
      </c>
      <c r="M12" s="91">
        <v>54451</v>
      </c>
    </row>
    <row r="13" spans="1:13" ht="12.75">
      <c r="A13" s="120" t="s">
        <v>280</v>
      </c>
      <c r="B13" s="90">
        <v>5300</v>
      </c>
      <c r="C13" s="90">
        <v>5430</v>
      </c>
      <c r="D13" s="90">
        <v>15699</v>
      </c>
      <c r="E13" s="90">
        <v>16830</v>
      </c>
      <c r="F13" s="90">
        <v>20365</v>
      </c>
      <c r="G13" s="90">
        <v>23013</v>
      </c>
      <c r="H13" s="91">
        <v>25298</v>
      </c>
      <c r="I13" s="91">
        <v>28260</v>
      </c>
      <c r="J13" s="91">
        <v>25212</v>
      </c>
      <c r="K13" s="91">
        <v>29632.01</v>
      </c>
      <c r="L13" s="91">
        <v>33531</v>
      </c>
      <c r="M13" s="91">
        <v>33996</v>
      </c>
    </row>
    <row r="14" spans="1:13" ht="12.75">
      <c r="A14" s="120" t="s">
        <v>281</v>
      </c>
      <c r="B14" s="90">
        <v>30</v>
      </c>
      <c r="C14" s="90">
        <v>6</v>
      </c>
      <c r="D14" s="90">
        <v>29</v>
      </c>
      <c r="E14" s="90">
        <v>29</v>
      </c>
      <c r="F14" s="90" t="s">
        <v>182</v>
      </c>
      <c r="G14" s="90">
        <v>3</v>
      </c>
      <c r="H14" s="91">
        <v>3</v>
      </c>
      <c r="I14" s="91">
        <v>92</v>
      </c>
      <c r="J14" s="91">
        <v>77</v>
      </c>
      <c r="K14" s="91">
        <v>51.47</v>
      </c>
      <c r="L14" s="91">
        <v>154</v>
      </c>
      <c r="M14" s="91">
        <v>174</v>
      </c>
    </row>
    <row r="15" spans="1:13" ht="12.75">
      <c r="A15" s="120" t="s">
        <v>282</v>
      </c>
      <c r="B15" s="90" t="s">
        <v>182</v>
      </c>
      <c r="C15" s="90">
        <v>74</v>
      </c>
      <c r="D15" s="90" t="s">
        <v>182</v>
      </c>
      <c r="E15" s="90">
        <v>12</v>
      </c>
      <c r="F15" s="90" t="s">
        <v>182</v>
      </c>
      <c r="G15" s="90">
        <v>13</v>
      </c>
      <c r="H15" s="91">
        <v>28</v>
      </c>
      <c r="I15" s="91">
        <v>19</v>
      </c>
      <c r="J15" s="90" t="s">
        <v>182</v>
      </c>
      <c r="K15" s="91">
        <v>5.88</v>
      </c>
      <c r="L15" s="91">
        <v>8</v>
      </c>
      <c r="M15" s="91">
        <v>6</v>
      </c>
    </row>
    <row r="16" spans="1:13" ht="12.75">
      <c r="A16" s="120" t="s">
        <v>283</v>
      </c>
      <c r="B16" s="90">
        <v>780</v>
      </c>
      <c r="C16" s="90">
        <v>1034</v>
      </c>
      <c r="D16" s="90">
        <v>1385</v>
      </c>
      <c r="E16" s="90">
        <v>155</v>
      </c>
      <c r="F16" s="90">
        <v>80</v>
      </c>
      <c r="G16" s="90">
        <v>193</v>
      </c>
      <c r="H16" s="91">
        <v>381</v>
      </c>
      <c r="I16" s="91">
        <v>130</v>
      </c>
      <c r="J16" s="91">
        <v>322</v>
      </c>
      <c r="K16" s="91">
        <v>417.62</v>
      </c>
      <c r="L16" s="91">
        <v>421</v>
      </c>
      <c r="M16" s="91">
        <v>530</v>
      </c>
    </row>
    <row r="17" spans="1:13" ht="12.75">
      <c r="A17" s="120" t="s">
        <v>284</v>
      </c>
      <c r="B17" s="90">
        <v>4150</v>
      </c>
      <c r="C17" s="90">
        <v>7682</v>
      </c>
      <c r="D17" s="90">
        <v>8197</v>
      </c>
      <c r="E17" s="90">
        <v>7957</v>
      </c>
      <c r="F17" s="90">
        <v>4176</v>
      </c>
      <c r="G17" s="90">
        <v>3659</v>
      </c>
      <c r="H17" s="91">
        <v>4739</v>
      </c>
      <c r="I17" s="91">
        <v>3128</v>
      </c>
      <c r="J17" s="91">
        <v>2911</v>
      </c>
      <c r="K17" s="91">
        <v>5816.5</v>
      </c>
      <c r="L17" s="91">
        <v>7883</v>
      </c>
      <c r="M17" s="91">
        <v>8766</v>
      </c>
    </row>
    <row r="18" spans="1:13" ht="12.75">
      <c r="A18" s="120" t="s">
        <v>285</v>
      </c>
      <c r="B18" s="90">
        <v>20</v>
      </c>
      <c r="C18" s="90">
        <v>72</v>
      </c>
      <c r="D18" s="90">
        <v>73</v>
      </c>
      <c r="E18" s="90">
        <v>293</v>
      </c>
      <c r="F18" s="90" t="s">
        <v>182</v>
      </c>
      <c r="G18" s="90" t="s">
        <v>182</v>
      </c>
      <c r="H18" s="91">
        <v>14</v>
      </c>
      <c r="I18" s="91" t="s">
        <v>182</v>
      </c>
      <c r="J18" s="91">
        <v>21</v>
      </c>
      <c r="K18" s="91">
        <v>127.65</v>
      </c>
      <c r="L18" s="91">
        <v>522</v>
      </c>
      <c r="M18" s="91">
        <v>913</v>
      </c>
    </row>
    <row r="19" spans="1:13" ht="12.75">
      <c r="A19" s="120" t="s">
        <v>286</v>
      </c>
      <c r="B19" s="90" t="s">
        <v>182</v>
      </c>
      <c r="C19" s="90" t="s">
        <v>182</v>
      </c>
      <c r="D19" s="90">
        <v>12</v>
      </c>
      <c r="E19" s="90" t="s">
        <v>182</v>
      </c>
      <c r="F19" s="90" t="s">
        <v>182</v>
      </c>
      <c r="G19" s="90">
        <v>24</v>
      </c>
      <c r="H19" s="91" t="s">
        <v>182</v>
      </c>
      <c r="I19" s="91" t="s">
        <v>182</v>
      </c>
      <c r="J19" s="91" t="s">
        <v>182</v>
      </c>
      <c r="K19" s="91" t="s">
        <v>182</v>
      </c>
      <c r="L19" s="91" t="s">
        <v>182</v>
      </c>
      <c r="M19" s="91">
        <v>52</v>
      </c>
    </row>
    <row r="20" spans="1:13" ht="12.75">
      <c r="A20" s="120" t="s">
        <v>287</v>
      </c>
      <c r="B20" s="90">
        <v>1500</v>
      </c>
      <c r="C20" s="90">
        <v>1899</v>
      </c>
      <c r="D20" s="90">
        <v>2026</v>
      </c>
      <c r="E20" s="90">
        <v>1171</v>
      </c>
      <c r="F20" s="90">
        <v>2071</v>
      </c>
      <c r="G20" s="90">
        <v>6460</v>
      </c>
      <c r="H20" s="91">
        <v>10416</v>
      </c>
      <c r="I20" s="91">
        <v>8308</v>
      </c>
      <c r="J20" s="91">
        <v>7314</v>
      </c>
      <c r="K20" s="91">
        <v>10566.83</v>
      </c>
      <c r="L20" s="91">
        <v>15952</v>
      </c>
      <c r="M20" s="91">
        <v>16979</v>
      </c>
    </row>
    <row r="21" spans="1:13" ht="12.75">
      <c r="A21" s="120" t="s">
        <v>288</v>
      </c>
      <c r="B21" s="90">
        <v>1800</v>
      </c>
      <c r="C21" s="90">
        <v>2067</v>
      </c>
      <c r="D21" s="90">
        <v>2770</v>
      </c>
      <c r="E21" s="90">
        <v>2875</v>
      </c>
      <c r="F21" s="90">
        <v>298</v>
      </c>
      <c r="G21" s="90">
        <v>592</v>
      </c>
      <c r="H21" s="91">
        <v>1372</v>
      </c>
      <c r="I21" s="91">
        <v>2175</v>
      </c>
      <c r="J21" s="91">
        <v>3302</v>
      </c>
      <c r="K21" s="91">
        <v>5244.09</v>
      </c>
      <c r="L21" s="91">
        <v>10362</v>
      </c>
      <c r="M21" s="91">
        <v>14079</v>
      </c>
    </row>
    <row r="22" spans="1:13" ht="12.75">
      <c r="A22" s="120" t="s">
        <v>276</v>
      </c>
      <c r="B22" s="90"/>
      <c r="C22" s="90"/>
      <c r="D22" s="90"/>
      <c r="E22" s="90"/>
      <c r="F22" s="90"/>
      <c r="G22" s="90"/>
      <c r="H22" s="91"/>
      <c r="I22" s="91"/>
      <c r="J22" s="91"/>
      <c r="K22" s="91"/>
      <c r="L22" s="91">
        <v>4</v>
      </c>
      <c r="M22" s="91"/>
    </row>
    <row r="23" spans="1:13" ht="13.5" thickBot="1">
      <c r="A23" s="255" t="s">
        <v>202</v>
      </c>
      <c r="B23" s="256">
        <v>23280</v>
      </c>
      <c r="C23" s="256">
        <v>32249</v>
      </c>
      <c r="D23" s="256">
        <v>58219</v>
      </c>
      <c r="E23" s="256">
        <v>53226</v>
      </c>
      <c r="F23" s="256">
        <v>53667</v>
      </c>
      <c r="G23" s="256">
        <v>75148</v>
      </c>
      <c r="H23" s="257">
        <v>79269</v>
      </c>
      <c r="I23" s="257">
        <v>76057</v>
      </c>
      <c r="J23" s="257">
        <v>67726</v>
      </c>
      <c r="K23" s="257">
        <v>97346.31</v>
      </c>
      <c r="L23" s="257">
        <v>116306.6</v>
      </c>
      <c r="M23" s="257">
        <v>136962</v>
      </c>
    </row>
    <row r="24" spans="1:13" ht="14.25">
      <c r="A24" s="213" t="s">
        <v>292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12.75">
      <c r="A25" s="59" t="s">
        <v>238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ht="12.75">
      <c r="A26" s="425" t="s">
        <v>451</v>
      </c>
      <c r="B26" s="425"/>
      <c r="C26" s="425"/>
      <c r="D26" s="425"/>
      <c r="E26" s="425"/>
      <c r="F26" s="425"/>
      <c r="G26" s="425"/>
      <c r="H26" s="425"/>
      <c r="I26" s="425"/>
      <c r="J26" s="59"/>
      <c r="K26" s="59"/>
      <c r="L26" s="59"/>
      <c r="M26" s="59"/>
    </row>
    <row r="27" spans="1:13" ht="12.75">
      <c r="A27" s="425" t="s">
        <v>452</v>
      </c>
      <c r="B27" s="425"/>
      <c r="C27" s="425"/>
      <c r="D27" s="425"/>
      <c r="E27" s="425"/>
      <c r="F27" s="425"/>
      <c r="G27" s="425"/>
      <c r="H27" s="59"/>
      <c r="I27" s="59"/>
      <c r="J27" s="59"/>
      <c r="K27" s="59"/>
      <c r="L27" s="59"/>
      <c r="M27" s="59"/>
    </row>
    <row r="28" spans="1:13" ht="1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2" spans="1:13" ht="12.75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3" ht="12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30:32" s="59" customFormat="1" ht="12.75">
      <c r="AD35"/>
      <c r="AE35"/>
      <c r="AF35"/>
    </row>
    <row r="36" spans="30:32" s="59" customFormat="1" ht="12.75">
      <c r="AD36"/>
      <c r="AE36"/>
      <c r="AF36"/>
    </row>
    <row r="37" spans="30:32" s="59" customFormat="1" ht="12.75">
      <c r="AD37"/>
      <c r="AE37"/>
      <c r="AF37"/>
    </row>
    <row r="38" spans="30:32" s="59" customFormat="1" ht="12.75">
      <c r="AD38"/>
      <c r="AE38"/>
      <c r="AF38"/>
    </row>
    <row r="39" spans="30:32" s="59" customFormat="1" ht="12.75">
      <c r="AD39"/>
      <c r="AE39"/>
      <c r="AF39"/>
    </row>
    <row r="40" spans="30:32" s="59" customFormat="1" ht="12.75">
      <c r="AD40"/>
      <c r="AE40"/>
      <c r="AF40"/>
    </row>
    <row r="41" spans="30:32" s="59" customFormat="1" ht="12.75">
      <c r="AD41"/>
      <c r="AE41"/>
      <c r="AF41"/>
    </row>
    <row r="42" spans="30:32" s="59" customFormat="1" ht="12.75">
      <c r="AD42"/>
      <c r="AE42"/>
      <c r="AF42"/>
    </row>
    <row r="43" spans="30:32" s="59" customFormat="1" ht="12.75">
      <c r="AD43"/>
      <c r="AE43"/>
      <c r="AF43"/>
    </row>
    <row r="44" spans="30:32" s="59" customFormat="1" ht="12.75">
      <c r="AD44"/>
      <c r="AE44"/>
      <c r="AF44"/>
    </row>
    <row r="45" spans="30:32" s="59" customFormat="1" ht="12.75">
      <c r="AD45"/>
      <c r="AE45"/>
      <c r="AF45"/>
    </row>
    <row r="46" spans="30:32" s="59" customFormat="1" ht="12.75">
      <c r="AD46"/>
      <c r="AE46"/>
      <c r="AF46"/>
    </row>
    <row r="47" s="59" customFormat="1" ht="12.75"/>
    <row r="48" s="59" customFormat="1" ht="12.75"/>
    <row r="49" s="59" customFormat="1" ht="12.75"/>
    <row r="50" s="59" customFormat="1" ht="12.75"/>
    <row r="51" s="59" customFormat="1" ht="12.75"/>
    <row r="52" s="59" customFormat="1" ht="12.75"/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</sheetData>
  <mergeCells count="8">
    <mergeCell ref="A27:G27"/>
    <mergeCell ref="A6:A7"/>
    <mergeCell ref="A3:M3"/>
    <mergeCell ref="A1:M1"/>
    <mergeCell ref="A26:I26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1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3" width="14.7109375" style="1" customWidth="1"/>
    <col min="4" max="4" width="15.7109375" style="1" customWidth="1"/>
    <col min="5" max="7" width="14.7109375" style="1" customWidth="1"/>
    <col min="8" max="8" width="12.7109375" style="1" customWidth="1"/>
    <col min="9" max="16384" width="11.421875" style="1" customWidth="1"/>
  </cols>
  <sheetData>
    <row r="1" spans="1:8" s="22" customFormat="1" ht="18">
      <c r="A1" s="402" t="s">
        <v>252</v>
      </c>
      <c r="B1" s="402"/>
      <c r="C1" s="402"/>
      <c r="D1" s="402"/>
      <c r="E1" s="402"/>
      <c r="F1" s="402"/>
      <c r="G1" s="402"/>
      <c r="H1" s="21"/>
    </row>
    <row r="3" spans="1:11" s="72" customFormat="1" ht="15">
      <c r="A3" s="387" t="s">
        <v>371</v>
      </c>
      <c r="B3" s="387"/>
      <c r="C3" s="387"/>
      <c r="D3" s="387"/>
      <c r="E3" s="387"/>
      <c r="F3" s="387"/>
      <c r="G3" s="387"/>
      <c r="H3" s="293"/>
      <c r="I3" s="293"/>
      <c r="J3" s="71"/>
      <c r="K3" s="71"/>
    </row>
    <row r="4" spans="1:8" s="27" customFormat="1" ht="14.25" customHeight="1" thickBot="1">
      <c r="A4" s="86"/>
      <c r="B4" s="86"/>
      <c r="C4" s="86"/>
      <c r="D4" s="86"/>
      <c r="E4" s="86"/>
      <c r="F4" s="86"/>
      <c r="G4" s="86"/>
      <c r="H4" s="30"/>
    </row>
    <row r="5" spans="1:8" ht="18.75" customHeight="1">
      <c r="A5" s="393" t="s">
        <v>7</v>
      </c>
      <c r="B5" s="106" t="s">
        <v>13</v>
      </c>
      <c r="C5" s="106" t="s">
        <v>13</v>
      </c>
      <c r="D5" s="106" t="s">
        <v>258</v>
      </c>
      <c r="E5" s="106" t="s">
        <v>13</v>
      </c>
      <c r="F5" s="106" t="s">
        <v>14</v>
      </c>
      <c r="G5" s="107" t="s">
        <v>15</v>
      </c>
      <c r="H5" s="3"/>
    </row>
    <row r="6" spans="1:8" ht="18.75" customHeight="1" thickBot="1">
      <c r="A6" s="394"/>
      <c r="B6" s="114" t="s">
        <v>16</v>
      </c>
      <c r="C6" s="114" t="s">
        <v>17</v>
      </c>
      <c r="D6" s="114" t="s">
        <v>257</v>
      </c>
      <c r="E6" s="114" t="s">
        <v>18</v>
      </c>
      <c r="F6" s="114" t="s">
        <v>18</v>
      </c>
      <c r="G6" s="115" t="s">
        <v>18</v>
      </c>
      <c r="H6" s="3"/>
    </row>
    <row r="7" spans="1:8" ht="12.75">
      <c r="A7" s="89">
        <v>1999</v>
      </c>
      <c r="B7" s="90">
        <v>7584</v>
      </c>
      <c r="C7" s="90">
        <v>1210</v>
      </c>
      <c r="D7" s="90">
        <v>317732</v>
      </c>
      <c r="E7" s="90">
        <v>109069.93650000001</v>
      </c>
      <c r="F7" s="90">
        <v>73823</v>
      </c>
      <c r="G7" s="91">
        <v>21264</v>
      </c>
      <c r="H7" s="3"/>
    </row>
    <row r="8" spans="1:8" ht="12.75">
      <c r="A8" s="89">
        <v>2000</v>
      </c>
      <c r="B8" s="90">
        <v>11159.535</v>
      </c>
      <c r="C8" s="90">
        <v>2200.69</v>
      </c>
      <c r="D8" s="90">
        <v>328201</v>
      </c>
      <c r="E8" s="90">
        <v>129633.945</v>
      </c>
      <c r="F8" s="90">
        <v>88723.11</v>
      </c>
      <c r="G8" s="91">
        <v>27450.54</v>
      </c>
      <c r="H8" s="3"/>
    </row>
    <row r="9" spans="1:8" ht="12.75">
      <c r="A9" s="89">
        <v>2001</v>
      </c>
      <c r="B9" s="90">
        <v>15192</v>
      </c>
      <c r="C9" s="90">
        <v>1122</v>
      </c>
      <c r="D9" s="90">
        <v>219151</v>
      </c>
      <c r="E9" s="90">
        <v>111658</v>
      </c>
      <c r="F9" s="90">
        <v>76723</v>
      </c>
      <c r="G9" s="91">
        <v>14252</v>
      </c>
      <c r="H9" s="3"/>
    </row>
    <row r="10" spans="1:8" ht="12.75">
      <c r="A10" s="89">
        <v>2002</v>
      </c>
      <c r="B10" s="90">
        <v>9123</v>
      </c>
      <c r="C10" s="90">
        <v>1170</v>
      </c>
      <c r="D10" s="90">
        <v>179806</v>
      </c>
      <c r="E10" s="90">
        <v>92442</v>
      </c>
      <c r="F10" s="90">
        <v>89272</v>
      </c>
      <c r="G10" s="91">
        <v>14291</v>
      </c>
      <c r="H10" s="3"/>
    </row>
    <row r="11" spans="1:8" ht="12.75">
      <c r="A11" s="89">
        <v>2003</v>
      </c>
      <c r="B11" s="90">
        <v>13513.055</v>
      </c>
      <c r="C11" s="90">
        <v>1386.475</v>
      </c>
      <c r="D11" s="90">
        <v>244598</v>
      </c>
      <c r="E11" s="90">
        <v>124253</v>
      </c>
      <c r="F11" s="90">
        <v>80999</v>
      </c>
      <c r="G11" s="91">
        <v>19238</v>
      </c>
      <c r="H11" s="3"/>
    </row>
    <row r="12" spans="1:8" ht="12.75">
      <c r="A12" s="89">
        <v>2004</v>
      </c>
      <c r="B12" s="90">
        <v>12749</v>
      </c>
      <c r="C12" s="90">
        <v>1188</v>
      </c>
      <c r="D12" s="90">
        <v>218125</v>
      </c>
      <c r="E12" s="90">
        <v>93437</v>
      </c>
      <c r="F12" s="90">
        <v>83609</v>
      </c>
      <c r="G12" s="91">
        <v>14262</v>
      </c>
      <c r="H12" s="3"/>
    </row>
    <row r="13" spans="1:8" ht="12.75">
      <c r="A13" s="89">
        <v>2005</v>
      </c>
      <c r="B13" s="90">
        <v>14492.81</v>
      </c>
      <c r="C13" s="90">
        <v>1432.355</v>
      </c>
      <c r="D13" s="90">
        <v>234994</v>
      </c>
      <c r="E13" s="90">
        <v>49896.24</v>
      </c>
      <c r="F13" s="90">
        <v>64670.34</v>
      </c>
      <c r="G13" s="91">
        <v>13418.6</v>
      </c>
      <c r="H13" s="3"/>
    </row>
    <row r="14" spans="1:8" ht="12.75">
      <c r="A14" s="89">
        <v>2006</v>
      </c>
      <c r="B14" s="90">
        <v>14981.68</v>
      </c>
      <c r="C14" s="90">
        <v>1067.02</v>
      </c>
      <c r="D14" s="90">
        <v>232358</v>
      </c>
      <c r="E14" s="90">
        <v>51319.99</v>
      </c>
      <c r="F14" s="90">
        <v>90079.08</v>
      </c>
      <c r="G14" s="91">
        <v>14355.9</v>
      </c>
      <c r="H14" s="3"/>
    </row>
    <row r="15" spans="1:8" ht="12.75">
      <c r="A15" s="89">
        <v>2007</v>
      </c>
      <c r="B15" s="90">
        <v>11522.39</v>
      </c>
      <c r="C15" s="90">
        <v>2704.44</v>
      </c>
      <c r="D15" s="90">
        <v>207893.66</v>
      </c>
      <c r="E15" s="90">
        <v>43356.37</v>
      </c>
      <c r="F15" s="90">
        <v>79281.51</v>
      </c>
      <c r="G15" s="91">
        <v>4097.6</v>
      </c>
      <c r="H15" s="3"/>
    </row>
    <row r="16" spans="1:8" ht="12.75">
      <c r="A16" s="89">
        <v>2008</v>
      </c>
      <c r="B16" s="90">
        <v>13575</v>
      </c>
      <c r="C16" s="90">
        <v>4541</v>
      </c>
      <c r="D16" s="90">
        <v>169449</v>
      </c>
      <c r="E16" s="90">
        <v>32853</v>
      </c>
      <c r="F16" s="90">
        <v>86706</v>
      </c>
      <c r="G16" s="91">
        <v>793</v>
      </c>
      <c r="H16" s="3"/>
    </row>
    <row r="17" spans="1:8" ht="12.75">
      <c r="A17" s="89">
        <v>2009</v>
      </c>
      <c r="B17" s="90">
        <v>12669</v>
      </c>
      <c r="C17" s="90">
        <v>1812</v>
      </c>
      <c r="D17" s="90">
        <v>171423</v>
      </c>
      <c r="E17" s="90">
        <v>35291</v>
      </c>
      <c r="F17" s="90">
        <v>61868</v>
      </c>
      <c r="G17" s="91">
        <v>11850</v>
      </c>
      <c r="H17" s="3"/>
    </row>
    <row r="18" spans="1:8" ht="12.75">
      <c r="A18" s="89">
        <v>2010</v>
      </c>
      <c r="B18" s="90">
        <v>13174</v>
      </c>
      <c r="C18" s="90">
        <v>4501</v>
      </c>
      <c r="D18" s="90">
        <v>217920</v>
      </c>
      <c r="E18" s="90">
        <v>43595</v>
      </c>
      <c r="F18" s="90">
        <v>60557</v>
      </c>
      <c r="G18" s="91">
        <v>21545</v>
      </c>
      <c r="H18" s="3"/>
    </row>
    <row r="19" spans="1:8" ht="12.75">
      <c r="A19" s="89">
        <v>2011</v>
      </c>
      <c r="B19" s="90">
        <v>15595</v>
      </c>
      <c r="C19" s="90">
        <v>4005</v>
      </c>
      <c r="D19" s="90">
        <v>192724</v>
      </c>
      <c r="E19" s="90">
        <v>37168</v>
      </c>
      <c r="F19" s="90">
        <v>58599</v>
      </c>
      <c r="G19" s="91">
        <v>16746</v>
      </c>
      <c r="H19" s="3"/>
    </row>
    <row r="20" spans="1:8" ht="12.75">
      <c r="A20" s="89">
        <v>2012</v>
      </c>
      <c r="B20" s="90">
        <v>14504</v>
      </c>
      <c r="C20" s="90">
        <v>644</v>
      </c>
      <c r="D20" s="90">
        <v>167607</v>
      </c>
      <c r="E20" s="90">
        <v>24289</v>
      </c>
      <c r="F20" s="90">
        <v>44310</v>
      </c>
      <c r="G20" s="91">
        <v>21460</v>
      </c>
      <c r="H20" s="3"/>
    </row>
    <row r="21" spans="1:8" ht="13.5" thickBot="1">
      <c r="A21" s="122">
        <v>2013</v>
      </c>
      <c r="B21" s="92">
        <v>12820</v>
      </c>
      <c r="C21" s="92">
        <v>2146</v>
      </c>
      <c r="D21" s="92">
        <v>191901</v>
      </c>
      <c r="E21" s="92">
        <v>30424</v>
      </c>
      <c r="F21" s="92">
        <v>61990</v>
      </c>
      <c r="G21" s="93">
        <v>23888</v>
      </c>
      <c r="H21" s="3"/>
    </row>
    <row r="22" spans="1:8" ht="12.75" customHeight="1">
      <c r="A22" s="103"/>
      <c r="B22" s="103"/>
      <c r="C22" s="103"/>
      <c r="D22" s="103"/>
      <c r="E22" s="103"/>
      <c r="F22" s="103"/>
      <c r="G22" s="103"/>
      <c r="H22" s="3"/>
    </row>
    <row r="23" spans="1:7" ht="12.75" customHeight="1" thickBot="1">
      <c r="A23" s="123"/>
      <c r="B23" s="123"/>
      <c r="C23" s="123"/>
      <c r="D23" s="123"/>
      <c r="E23" s="123"/>
      <c r="F23" s="123"/>
      <c r="G23" s="3"/>
    </row>
    <row r="24" spans="1:7" ht="18" customHeight="1">
      <c r="A24" s="393" t="s">
        <v>7</v>
      </c>
      <c r="B24" s="395" t="s">
        <v>20</v>
      </c>
      <c r="C24" s="106" t="s">
        <v>19</v>
      </c>
      <c r="D24" s="107" t="s">
        <v>163</v>
      </c>
      <c r="E24" s="395" t="s">
        <v>23</v>
      </c>
      <c r="F24" s="397" t="s">
        <v>216</v>
      </c>
      <c r="G24" s="3"/>
    </row>
    <row r="25" spans="1:7" ht="17.25" customHeight="1" thickBot="1">
      <c r="A25" s="394"/>
      <c r="B25" s="396"/>
      <c r="C25" s="114" t="s">
        <v>21</v>
      </c>
      <c r="D25" s="114" t="s">
        <v>22</v>
      </c>
      <c r="E25" s="396"/>
      <c r="F25" s="398"/>
      <c r="G25" s="3"/>
    </row>
    <row r="26" spans="1:7" ht="12.75">
      <c r="A26" s="89">
        <v>1999</v>
      </c>
      <c r="B26" s="90">
        <v>289925</v>
      </c>
      <c r="C26" s="90">
        <v>44222</v>
      </c>
      <c r="D26" s="90">
        <v>2403</v>
      </c>
      <c r="E26" s="90">
        <v>325700</v>
      </c>
      <c r="F26" s="91">
        <v>1207018</v>
      </c>
      <c r="G26" s="3"/>
    </row>
    <row r="27" spans="1:7" ht="12.75">
      <c r="A27" s="89">
        <v>2000</v>
      </c>
      <c r="B27" s="90">
        <v>323084.22</v>
      </c>
      <c r="C27" s="90">
        <v>49874</v>
      </c>
      <c r="D27" s="90">
        <v>2825.3590000000004</v>
      </c>
      <c r="E27" s="90">
        <v>301178</v>
      </c>
      <c r="F27" s="91">
        <v>1279154</v>
      </c>
      <c r="G27" s="3"/>
    </row>
    <row r="28" spans="1:7" ht="12.75">
      <c r="A28" s="89">
        <v>2001</v>
      </c>
      <c r="B28" s="90">
        <v>304029</v>
      </c>
      <c r="C28" s="90">
        <v>49627</v>
      </c>
      <c r="D28" s="90">
        <v>3107</v>
      </c>
      <c r="E28" s="90">
        <v>318606</v>
      </c>
      <c r="F28" s="91">
        <v>1131006</v>
      </c>
      <c r="G28" s="3"/>
    </row>
    <row r="29" spans="1:7" ht="12.75">
      <c r="A29" s="89">
        <v>2002</v>
      </c>
      <c r="B29" s="90">
        <v>277042</v>
      </c>
      <c r="C29" s="90">
        <v>41838</v>
      </c>
      <c r="D29" s="90">
        <v>2959</v>
      </c>
      <c r="E29" s="90">
        <v>296587</v>
      </c>
      <c r="F29" s="91">
        <v>1026546</v>
      </c>
      <c r="G29" s="3"/>
    </row>
    <row r="30" spans="1:7" ht="12.75">
      <c r="A30" s="89">
        <v>2003</v>
      </c>
      <c r="B30" s="90">
        <v>301120</v>
      </c>
      <c r="C30" s="90">
        <v>74164</v>
      </c>
      <c r="D30" s="90">
        <v>1343.98</v>
      </c>
      <c r="E30" s="90">
        <v>318815</v>
      </c>
      <c r="F30" s="91">
        <v>1198606</v>
      </c>
      <c r="G30" s="3"/>
    </row>
    <row r="31" spans="1:7" ht="12.75">
      <c r="A31" s="89">
        <v>2004</v>
      </c>
      <c r="B31" s="90">
        <v>274286</v>
      </c>
      <c r="C31" s="90">
        <v>58780</v>
      </c>
      <c r="D31" s="90">
        <v>3616</v>
      </c>
      <c r="E31" s="90">
        <v>289205</v>
      </c>
      <c r="F31" s="91">
        <v>1072949</v>
      </c>
      <c r="G31" s="3"/>
    </row>
    <row r="32" spans="1:7" ht="12.75">
      <c r="A32" s="89">
        <v>2005</v>
      </c>
      <c r="B32" s="90">
        <v>202929</v>
      </c>
      <c r="C32" s="90">
        <v>69877.5</v>
      </c>
      <c r="D32" s="90">
        <v>3760.52</v>
      </c>
      <c r="E32" s="90">
        <v>248553</v>
      </c>
      <c r="F32" s="91">
        <v>923764</v>
      </c>
      <c r="G32" s="3"/>
    </row>
    <row r="33" spans="1:7" ht="12.75">
      <c r="A33" s="89">
        <v>2006</v>
      </c>
      <c r="B33" s="90">
        <v>244112.34</v>
      </c>
      <c r="C33" s="90">
        <v>76272.3</v>
      </c>
      <c r="D33" s="90">
        <v>4000.78</v>
      </c>
      <c r="E33" s="90">
        <v>220354</v>
      </c>
      <c r="F33" s="91">
        <v>969783</v>
      </c>
      <c r="G33" s="3"/>
    </row>
    <row r="34" spans="1:8" ht="12.75">
      <c r="A34" s="89">
        <v>2007</v>
      </c>
      <c r="B34" s="90">
        <v>245464.74</v>
      </c>
      <c r="C34" s="90">
        <v>92063.1</v>
      </c>
      <c r="D34" s="90">
        <v>874.12</v>
      </c>
      <c r="E34" s="90">
        <v>266481</v>
      </c>
      <c r="F34" s="91">
        <v>985857</v>
      </c>
      <c r="G34" s="3"/>
      <c r="H34" s="60"/>
    </row>
    <row r="35" spans="1:7" ht="12.75">
      <c r="A35" s="89">
        <v>2008</v>
      </c>
      <c r="B35" s="90">
        <v>190697</v>
      </c>
      <c r="C35" s="90">
        <v>39346</v>
      </c>
      <c r="D35" s="90">
        <v>1317</v>
      </c>
      <c r="E35" s="90">
        <v>179748</v>
      </c>
      <c r="F35" s="91">
        <v>739757</v>
      </c>
      <c r="G35" s="3"/>
    </row>
    <row r="36" spans="1:7" ht="12.75">
      <c r="A36" s="89">
        <v>2009</v>
      </c>
      <c r="B36" s="90">
        <v>257642</v>
      </c>
      <c r="C36" s="90">
        <v>71152</v>
      </c>
      <c r="D36" s="90">
        <v>517</v>
      </c>
      <c r="E36" s="90">
        <v>138597</v>
      </c>
      <c r="F36" s="91">
        <v>781069</v>
      </c>
      <c r="G36" s="3"/>
    </row>
    <row r="37" spans="1:7" ht="12.75">
      <c r="A37" s="89">
        <v>2010</v>
      </c>
      <c r="B37" s="90">
        <v>284542</v>
      </c>
      <c r="C37" s="90">
        <v>59379</v>
      </c>
      <c r="D37" s="90">
        <v>2371</v>
      </c>
      <c r="E37" s="90">
        <v>208583</v>
      </c>
      <c r="F37" s="91">
        <v>940984</v>
      </c>
      <c r="G37" s="3"/>
    </row>
    <row r="38" spans="1:7" ht="12.75">
      <c r="A38" s="89">
        <v>2011</v>
      </c>
      <c r="B38" s="90">
        <v>252986</v>
      </c>
      <c r="C38" s="90">
        <v>51256</v>
      </c>
      <c r="D38" s="90">
        <v>4944</v>
      </c>
      <c r="E38" s="90">
        <v>192691</v>
      </c>
      <c r="F38" s="91">
        <v>846697</v>
      </c>
      <c r="G38" s="3"/>
    </row>
    <row r="39" spans="1:7" ht="12.75">
      <c r="A39" s="89">
        <v>2012</v>
      </c>
      <c r="B39" s="90">
        <v>248534</v>
      </c>
      <c r="C39" s="90">
        <v>71003</v>
      </c>
      <c r="D39" s="90">
        <v>5375</v>
      </c>
      <c r="E39" s="90">
        <v>210820</v>
      </c>
      <c r="F39" s="91">
        <v>843410</v>
      </c>
      <c r="G39" s="3"/>
    </row>
    <row r="40" spans="1:7" ht="13.5" thickBot="1">
      <c r="A40" s="122">
        <v>2013</v>
      </c>
      <c r="B40" s="92">
        <v>288551</v>
      </c>
      <c r="C40" s="92">
        <v>73772</v>
      </c>
      <c r="D40" s="92">
        <v>5055</v>
      </c>
      <c r="E40" s="92">
        <v>238913</v>
      </c>
      <c r="F40" s="93">
        <v>961507</v>
      </c>
      <c r="G40" s="3"/>
    </row>
    <row r="41" spans="1:6" ht="14.25">
      <c r="A41" s="214" t="s">
        <v>294</v>
      </c>
      <c r="B41" s="103"/>
      <c r="C41" s="103"/>
      <c r="D41" s="103"/>
      <c r="E41" s="103"/>
      <c r="F41" s="103"/>
    </row>
  </sheetData>
  <mergeCells count="7">
    <mergeCell ref="A1:G1"/>
    <mergeCell ref="A5:A6"/>
    <mergeCell ref="A24:A25"/>
    <mergeCell ref="B24:B25"/>
    <mergeCell ref="E24:E25"/>
    <mergeCell ref="F24:F2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22"/>
  <sheetViews>
    <sheetView showGridLines="0" view="pageBreakPreview" zoomScale="75" zoomScaleNormal="75" zoomScaleSheetLayoutView="75" workbookViewId="0" topLeftCell="A7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402" t="s">
        <v>252</v>
      </c>
      <c r="B1" s="402"/>
      <c r="C1" s="402"/>
      <c r="D1" s="402"/>
      <c r="E1" s="402"/>
    </row>
    <row r="3" spans="1:11" s="72" customFormat="1" ht="15" customHeight="1">
      <c r="A3" s="387" t="s">
        <v>372</v>
      </c>
      <c r="B3" s="387"/>
      <c r="C3" s="387"/>
      <c r="D3" s="387"/>
      <c r="E3" s="387"/>
      <c r="F3" s="71"/>
      <c r="G3" s="71"/>
      <c r="H3" s="71"/>
      <c r="I3" s="71"/>
      <c r="J3" s="71"/>
      <c r="K3" s="71"/>
    </row>
    <row r="4" spans="1:11" s="72" customFormat="1" ht="15" customHeight="1">
      <c r="A4" s="387" t="s">
        <v>289</v>
      </c>
      <c r="B4" s="387"/>
      <c r="C4" s="387"/>
      <c r="D4" s="387"/>
      <c r="E4" s="387"/>
      <c r="F4" s="71"/>
      <c r="G4" s="71"/>
      <c r="H4" s="71"/>
      <c r="I4" s="71"/>
      <c r="J4" s="71"/>
      <c r="K4" s="71"/>
    </row>
    <row r="5" spans="1:5" s="27" customFormat="1" ht="14.25" customHeight="1" thickBot="1">
      <c r="A5" s="86"/>
      <c r="B5" s="86"/>
      <c r="C5" s="86"/>
      <c r="D5" s="86"/>
      <c r="E5" s="86"/>
    </row>
    <row r="6" spans="1:5" ht="21.75" customHeight="1">
      <c r="A6" s="393" t="s">
        <v>7</v>
      </c>
      <c r="B6" s="334" t="s">
        <v>24</v>
      </c>
      <c r="C6" s="336" t="s">
        <v>25</v>
      </c>
      <c r="D6" s="395" t="s">
        <v>23</v>
      </c>
      <c r="E6" s="397" t="s">
        <v>12</v>
      </c>
    </row>
    <row r="7" spans="1:5" ht="18" customHeight="1" thickBot="1">
      <c r="A7" s="394"/>
      <c r="B7" s="335" t="s">
        <v>16</v>
      </c>
      <c r="C7" s="335" t="s">
        <v>26</v>
      </c>
      <c r="D7" s="396"/>
      <c r="E7" s="398"/>
    </row>
    <row r="8" spans="1:5" ht="12.75">
      <c r="A8" s="89">
        <v>1999</v>
      </c>
      <c r="B8" s="90">
        <v>42041</v>
      </c>
      <c r="C8" s="90">
        <v>168</v>
      </c>
      <c r="D8" s="90">
        <v>563932</v>
      </c>
      <c r="E8" s="91">
        <v>633865</v>
      </c>
    </row>
    <row r="9" spans="1:5" ht="12.75">
      <c r="A9" s="89">
        <v>2000</v>
      </c>
      <c r="B9" s="90">
        <v>34432</v>
      </c>
      <c r="C9" s="90">
        <v>298</v>
      </c>
      <c r="D9" s="90">
        <v>522118</v>
      </c>
      <c r="E9" s="91">
        <v>570282</v>
      </c>
    </row>
    <row r="10" spans="1:5" ht="12.75">
      <c r="A10" s="89">
        <v>2001</v>
      </c>
      <c r="B10" s="90">
        <v>38723</v>
      </c>
      <c r="C10" s="90">
        <v>277</v>
      </c>
      <c r="D10" s="90">
        <v>541943</v>
      </c>
      <c r="E10" s="91">
        <v>610838</v>
      </c>
    </row>
    <row r="11" spans="1:5" ht="12.75">
      <c r="A11" s="89">
        <v>2002</v>
      </c>
      <c r="B11" s="90">
        <v>33647</v>
      </c>
      <c r="C11" s="90">
        <v>662</v>
      </c>
      <c r="D11" s="90">
        <v>533819</v>
      </c>
      <c r="E11" s="91">
        <v>605224</v>
      </c>
    </row>
    <row r="12" spans="1:5" ht="12.75">
      <c r="A12" s="89">
        <v>2003</v>
      </c>
      <c r="B12" s="90">
        <v>35314.38</v>
      </c>
      <c r="C12" s="90">
        <v>233</v>
      </c>
      <c r="D12" s="90">
        <v>548385</v>
      </c>
      <c r="E12" s="91">
        <v>614385</v>
      </c>
    </row>
    <row r="13" spans="1:5" ht="12.75">
      <c r="A13" s="89">
        <v>2004</v>
      </c>
      <c r="B13" s="90">
        <v>30585</v>
      </c>
      <c r="C13" s="90">
        <v>889</v>
      </c>
      <c r="D13" s="90">
        <v>511495</v>
      </c>
      <c r="E13" s="91">
        <v>588820</v>
      </c>
    </row>
    <row r="14" spans="1:5" ht="12.75">
      <c r="A14" s="89">
        <v>2005</v>
      </c>
      <c r="B14" s="90">
        <v>36566</v>
      </c>
      <c r="C14" s="90">
        <v>225</v>
      </c>
      <c r="D14" s="90">
        <v>441313</v>
      </c>
      <c r="E14" s="91">
        <v>513454</v>
      </c>
    </row>
    <row r="15" spans="1:5" ht="12.75">
      <c r="A15" s="89">
        <v>2006</v>
      </c>
      <c r="B15" s="90">
        <v>44797</v>
      </c>
      <c r="C15" s="90">
        <v>78.9</v>
      </c>
      <c r="D15" s="90">
        <v>386550</v>
      </c>
      <c r="E15" s="91">
        <v>452461</v>
      </c>
    </row>
    <row r="16" spans="1:5" ht="12.75">
      <c r="A16" s="89">
        <v>2007</v>
      </c>
      <c r="B16" s="90">
        <v>42371</v>
      </c>
      <c r="C16" s="90">
        <v>46.35</v>
      </c>
      <c r="D16" s="90">
        <v>463145</v>
      </c>
      <c r="E16" s="91">
        <v>554382</v>
      </c>
    </row>
    <row r="17" spans="1:5" ht="12.75">
      <c r="A17" s="89">
        <v>2008</v>
      </c>
      <c r="B17" s="90">
        <v>12827</v>
      </c>
      <c r="C17" s="90">
        <v>3601</v>
      </c>
      <c r="D17" s="90">
        <v>231421</v>
      </c>
      <c r="E17" s="91">
        <v>271578</v>
      </c>
    </row>
    <row r="18" spans="1:5" ht="12.75">
      <c r="A18" s="89">
        <v>2009</v>
      </c>
      <c r="B18" s="90">
        <v>10771</v>
      </c>
      <c r="C18" s="90">
        <v>2498</v>
      </c>
      <c r="D18" s="90">
        <v>241740</v>
      </c>
      <c r="E18" s="91">
        <v>264211</v>
      </c>
    </row>
    <row r="19" spans="1:5" ht="12.75">
      <c r="A19" s="89">
        <v>2010</v>
      </c>
      <c r="B19" s="90">
        <v>26995</v>
      </c>
      <c r="C19" s="90">
        <v>13</v>
      </c>
      <c r="D19" s="90">
        <v>298877</v>
      </c>
      <c r="E19" s="91">
        <v>337812</v>
      </c>
    </row>
    <row r="20" spans="1:5" ht="12.75">
      <c r="A20" s="89">
        <v>2011</v>
      </c>
      <c r="B20" s="90">
        <v>54197</v>
      </c>
      <c r="C20" s="90">
        <v>2593</v>
      </c>
      <c r="D20" s="90">
        <v>292807</v>
      </c>
      <c r="E20" s="91">
        <v>362672</v>
      </c>
    </row>
    <row r="21" spans="1:5" ht="12.75">
      <c r="A21" s="89">
        <v>2012</v>
      </c>
      <c r="B21" s="90">
        <v>45826</v>
      </c>
      <c r="C21" s="90">
        <v>2</v>
      </c>
      <c r="D21" s="90">
        <v>321574</v>
      </c>
      <c r="E21" s="91">
        <v>376590</v>
      </c>
    </row>
    <row r="22" spans="1:5" ht="13.5" thickBot="1">
      <c r="A22" s="122">
        <v>2013</v>
      </c>
      <c r="B22" s="92">
        <v>58754</v>
      </c>
      <c r="C22" s="92">
        <v>0</v>
      </c>
      <c r="D22" s="92">
        <v>370969</v>
      </c>
      <c r="E22" s="93">
        <v>432904</v>
      </c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G40"/>
  <sheetViews>
    <sheetView showGridLines="0" view="pageBreakPreview" zoomScale="75" zoomScaleNormal="75" zoomScaleSheetLayoutView="75" workbookViewId="0" topLeftCell="A34">
      <selection activeCell="A9" sqref="A9:G23"/>
    </sheetView>
  </sheetViews>
  <sheetFormatPr defaultColWidth="11.421875" defaultRowHeight="12.75"/>
  <cols>
    <col min="1" max="5" width="18.7109375" style="1" customWidth="1"/>
    <col min="6" max="16384" width="11.421875" style="1" customWidth="1"/>
  </cols>
  <sheetData>
    <row r="1" spans="1:5" s="22" customFormat="1" ht="18">
      <c r="A1" s="402" t="s">
        <v>252</v>
      </c>
      <c r="B1" s="402"/>
      <c r="C1" s="402"/>
      <c r="D1" s="402"/>
      <c r="E1" s="402"/>
    </row>
    <row r="3" spans="1:5" s="73" customFormat="1" ht="15" customHeight="1">
      <c r="A3" s="387" t="s">
        <v>373</v>
      </c>
      <c r="B3" s="387"/>
      <c r="C3" s="387"/>
      <c r="D3" s="387"/>
      <c r="E3" s="387"/>
    </row>
    <row r="4" spans="1:5" s="73" customFormat="1" ht="15" customHeight="1">
      <c r="A4" s="387" t="s">
        <v>290</v>
      </c>
      <c r="B4" s="387"/>
      <c r="C4" s="387"/>
      <c r="D4" s="387"/>
      <c r="E4" s="387"/>
    </row>
    <row r="5" spans="1:5" ht="13.5" thickBot="1">
      <c r="A5" s="123"/>
      <c r="B5" s="123"/>
      <c r="C5" s="123"/>
      <c r="D5" s="123"/>
      <c r="E5" s="123"/>
    </row>
    <row r="6" spans="1:5" ht="12.75">
      <c r="A6" s="393" t="s">
        <v>7</v>
      </c>
      <c r="B6" s="106" t="s">
        <v>164</v>
      </c>
      <c r="C6" s="107" t="s">
        <v>14</v>
      </c>
      <c r="D6" s="395" t="s">
        <v>23</v>
      </c>
      <c r="E6" s="397" t="s">
        <v>12</v>
      </c>
    </row>
    <row r="7" spans="1:5" ht="13.5" thickBot="1">
      <c r="A7" s="394"/>
      <c r="B7" s="114" t="s">
        <v>165</v>
      </c>
      <c r="C7" s="114" t="s">
        <v>165</v>
      </c>
      <c r="D7" s="396"/>
      <c r="E7" s="398"/>
    </row>
    <row r="8" spans="1:6" ht="12.75">
      <c r="A8" s="89">
        <v>1999</v>
      </c>
      <c r="B8" s="90">
        <v>105382</v>
      </c>
      <c r="C8" s="90">
        <v>14443</v>
      </c>
      <c r="D8" s="90">
        <v>376480</v>
      </c>
      <c r="E8" s="91">
        <v>496297</v>
      </c>
      <c r="F8" s="39"/>
    </row>
    <row r="9" spans="1:6" ht="12.75">
      <c r="A9" s="89">
        <v>2000</v>
      </c>
      <c r="B9" s="90">
        <v>115930</v>
      </c>
      <c r="C9" s="90">
        <v>13746</v>
      </c>
      <c r="D9" s="90">
        <v>345142</v>
      </c>
      <c r="E9" s="91">
        <v>474822</v>
      </c>
      <c r="F9" s="39"/>
    </row>
    <row r="10" spans="1:6" ht="12.75">
      <c r="A10" s="89">
        <v>2001</v>
      </c>
      <c r="B10" s="90">
        <v>110573</v>
      </c>
      <c r="C10" s="90">
        <v>17505</v>
      </c>
      <c r="D10" s="90">
        <v>340282</v>
      </c>
      <c r="E10" s="91">
        <v>468360</v>
      </c>
      <c r="F10" s="39"/>
    </row>
    <row r="11" spans="1:6" ht="12.75">
      <c r="A11" s="89">
        <v>2002</v>
      </c>
      <c r="B11" s="90">
        <v>129593</v>
      </c>
      <c r="C11" s="90">
        <v>21161</v>
      </c>
      <c r="D11" s="90">
        <v>340386</v>
      </c>
      <c r="E11" s="91">
        <v>491138</v>
      </c>
      <c r="F11" s="39"/>
    </row>
    <row r="12" spans="1:6" ht="12.75">
      <c r="A12" s="89">
        <v>2003</v>
      </c>
      <c r="B12" s="90">
        <v>124142</v>
      </c>
      <c r="C12" s="90">
        <v>18740</v>
      </c>
      <c r="D12" s="90">
        <v>325644</v>
      </c>
      <c r="E12" s="91">
        <v>468511</v>
      </c>
      <c r="F12" s="39"/>
    </row>
    <row r="13" spans="1:6" ht="12.75">
      <c r="A13" s="89">
        <v>2004</v>
      </c>
      <c r="B13" s="90">
        <v>170083.8</v>
      </c>
      <c r="C13" s="90">
        <v>20681.5</v>
      </c>
      <c r="D13" s="90">
        <v>301529</v>
      </c>
      <c r="E13" s="91">
        <v>492571</v>
      </c>
      <c r="F13" s="39"/>
    </row>
    <row r="14" spans="1:6" ht="12.75">
      <c r="A14" s="89">
        <v>2005</v>
      </c>
      <c r="B14" s="90">
        <v>105550.8</v>
      </c>
      <c r="C14" s="90">
        <v>22364.5</v>
      </c>
      <c r="D14" s="90">
        <v>270315</v>
      </c>
      <c r="E14" s="91">
        <v>398230</v>
      </c>
      <c r="F14" s="39"/>
    </row>
    <row r="15" spans="1:6" ht="12.75">
      <c r="A15" s="89">
        <v>2006</v>
      </c>
      <c r="B15" s="90">
        <v>126595.8</v>
      </c>
      <c r="C15" s="90">
        <v>18477</v>
      </c>
      <c r="D15" s="90">
        <v>242661</v>
      </c>
      <c r="E15" s="91">
        <v>388187</v>
      </c>
      <c r="F15" s="39"/>
    </row>
    <row r="16" spans="1:6" ht="12.75">
      <c r="A16" s="89">
        <v>2007</v>
      </c>
      <c r="B16" s="90">
        <v>131796</v>
      </c>
      <c r="C16" s="90">
        <v>21798</v>
      </c>
      <c r="D16" s="90">
        <v>291259</v>
      </c>
      <c r="E16" s="91">
        <v>444853</v>
      </c>
      <c r="F16" s="39"/>
    </row>
    <row r="17" spans="1:6" ht="12.75">
      <c r="A17" s="89">
        <v>2008</v>
      </c>
      <c r="B17" s="90">
        <v>89935</v>
      </c>
      <c r="C17" s="90">
        <v>19968</v>
      </c>
      <c r="D17" s="90">
        <v>209291</v>
      </c>
      <c r="E17" s="91">
        <v>319194</v>
      </c>
      <c r="F17" s="39"/>
    </row>
    <row r="18" spans="1:6" ht="12.75">
      <c r="A18" s="89">
        <v>2009</v>
      </c>
      <c r="B18" s="90">
        <v>35252</v>
      </c>
      <c r="C18" s="90">
        <v>9198</v>
      </c>
      <c r="D18" s="90">
        <v>121566</v>
      </c>
      <c r="E18" s="91">
        <v>166016</v>
      </c>
      <c r="F18" s="39"/>
    </row>
    <row r="19" spans="1:6" ht="12.75">
      <c r="A19" s="89">
        <v>2010</v>
      </c>
      <c r="B19" s="90">
        <v>100102</v>
      </c>
      <c r="C19" s="90">
        <v>18294</v>
      </c>
      <c r="D19" s="90">
        <v>241187</v>
      </c>
      <c r="E19" s="91">
        <v>359583</v>
      </c>
      <c r="F19" s="39"/>
    </row>
    <row r="20" spans="1:6" ht="12.75">
      <c r="A20" s="89">
        <v>2011</v>
      </c>
      <c r="B20" s="90">
        <v>91957</v>
      </c>
      <c r="C20" s="90">
        <v>15384</v>
      </c>
      <c r="D20" s="90">
        <v>207301</v>
      </c>
      <c r="E20" s="91">
        <v>314642</v>
      </c>
      <c r="F20" s="39"/>
    </row>
    <row r="21" spans="1:6" ht="12.75">
      <c r="A21" s="89">
        <v>2012</v>
      </c>
      <c r="B21" s="90">
        <v>99921</v>
      </c>
      <c r="C21" s="90">
        <v>19915</v>
      </c>
      <c r="D21" s="90">
        <v>200496</v>
      </c>
      <c r="E21" s="91">
        <v>320841</v>
      </c>
      <c r="F21" s="39"/>
    </row>
    <row r="22" spans="1:6" ht="13.5" thickBot="1">
      <c r="A22" s="122">
        <v>2013</v>
      </c>
      <c r="B22" s="92">
        <v>119054</v>
      </c>
      <c r="C22" s="92">
        <v>21463</v>
      </c>
      <c r="D22" s="92">
        <v>213546</v>
      </c>
      <c r="E22" s="93">
        <v>354738</v>
      </c>
      <c r="F22" s="39"/>
    </row>
    <row r="26" spans="4:7" ht="12.75">
      <c r="D26" s="73"/>
      <c r="E26" s="73"/>
      <c r="F26" s="73"/>
      <c r="G26" s="73"/>
    </row>
    <row r="27" spans="4:7" ht="12.75">
      <c r="D27" s="73"/>
      <c r="E27" s="73"/>
      <c r="F27" s="73"/>
      <c r="G27" s="73"/>
    </row>
    <row r="28" spans="4:7" ht="12.75">
      <c r="D28" s="73"/>
      <c r="E28" s="73"/>
      <c r="F28" s="73"/>
      <c r="G28" s="73"/>
    </row>
    <row r="29" spans="4:7" ht="12.75">
      <c r="D29" s="73"/>
      <c r="E29" s="73"/>
      <c r="F29" s="73"/>
      <c r="G29" s="73"/>
    </row>
    <row r="30" spans="4:7" ht="12.75">
      <c r="D30" s="73"/>
      <c r="E30" s="73"/>
      <c r="F30" s="73"/>
      <c r="G30" s="73"/>
    </row>
    <row r="31" spans="4:7" ht="12.75">
      <c r="D31" s="73"/>
      <c r="E31" s="73"/>
      <c r="F31" s="73"/>
      <c r="G31" s="73"/>
    </row>
    <row r="32" spans="4:7" ht="12.75">
      <c r="D32" s="73"/>
      <c r="E32" s="73"/>
      <c r="F32" s="73"/>
      <c r="G32" s="73"/>
    </row>
    <row r="33" spans="4:7" ht="12.75">
      <c r="D33" s="73"/>
      <c r="E33" s="73"/>
      <c r="F33" s="73"/>
      <c r="G33" s="73"/>
    </row>
    <row r="36" spans="2:5" ht="12.75">
      <c r="B36" s="73"/>
      <c r="C36" s="73"/>
      <c r="D36" s="73"/>
      <c r="E36" s="73"/>
    </row>
    <row r="37" spans="2:5" ht="12.75">
      <c r="B37" s="73"/>
      <c r="C37" s="73"/>
      <c r="D37" s="73"/>
      <c r="E37" s="73"/>
    </row>
    <row r="38" spans="2:5" ht="12.75">
      <c r="B38" s="73"/>
      <c r="D38" s="73"/>
      <c r="E38" s="73"/>
    </row>
    <row r="39" spans="2:5" ht="12.75">
      <c r="B39" s="73"/>
      <c r="D39" s="73"/>
      <c r="E39" s="73"/>
    </row>
    <row r="40" spans="4:5" ht="12.75">
      <c r="D40" s="73"/>
      <c r="E40" s="73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2"/>
  <headerFooter alignWithMargins="0"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Z25"/>
  <sheetViews>
    <sheetView showGridLines="0" view="pageBreakPreview" zoomScale="75" zoomScaleNormal="75" zoomScaleSheetLayoutView="75" workbookViewId="0" topLeftCell="A7">
      <selection activeCell="A9" sqref="A9:G23"/>
    </sheetView>
  </sheetViews>
  <sheetFormatPr defaultColWidth="12.57421875" defaultRowHeight="12.75"/>
  <cols>
    <col min="1" max="8" width="14.7109375" style="13" customWidth="1"/>
    <col min="9" max="9" width="6.57421875" style="13" customWidth="1"/>
    <col min="10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88" t="s">
        <v>252</v>
      </c>
      <c r="B1" s="388"/>
      <c r="C1" s="388"/>
      <c r="D1" s="388"/>
      <c r="E1" s="388"/>
      <c r="F1" s="388"/>
      <c r="G1" s="388"/>
      <c r="H1" s="388"/>
    </row>
    <row r="3" spans="1:11" s="70" customFormat="1" ht="15">
      <c r="A3" s="382" t="s">
        <v>374</v>
      </c>
      <c r="B3" s="382"/>
      <c r="C3" s="382"/>
      <c r="D3" s="382"/>
      <c r="E3" s="382"/>
      <c r="F3" s="382"/>
      <c r="G3" s="382"/>
      <c r="H3" s="382"/>
      <c r="I3" s="294"/>
      <c r="J3" s="69"/>
      <c r="K3" s="69"/>
    </row>
    <row r="4" spans="1:9" s="32" customFormat="1" ht="14.25" customHeight="1" thickBot="1">
      <c r="A4" s="124"/>
      <c r="B4" s="124"/>
      <c r="C4" s="124"/>
      <c r="D4" s="124"/>
      <c r="E4" s="124"/>
      <c r="F4" s="124"/>
      <c r="G4" s="124"/>
      <c r="H4" s="124"/>
      <c r="I4" s="208"/>
    </row>
    <row r="5" spans="1:9" ht="15.75" customHeight="1">
      <c r="A5" s="389" t="s">
        <v>7</v>
      </c>
      <c r="B5" s="132" t="s">
        <v>27</v>
      </c>
      <c r="C5" s="375" t="s">
        <v>183</v>
      </c>
      <c r="D5" s="389"/>
      <c r="E5" s="375" t="s">
        <v>184</v>
      </c>
      <c r="F5" s="389"/>
      <c r="G5" s="375" t="s">
        <v>185</v>
      </c>
      <c r="H5" s="378"/>
      <c r="I5" s="211"/>
    </row>
    <row r="6" spans="1:9" ht="14.25">
      <c r="A6" s="390"/>
      <c r="B6" s="140" t="s">
        <v>217</v>
      </c>
      <c r="C6" s="376"/>
      <c r="D6" s="377"/>
      <c r="E6" s="376"/>
      <c r="F6" s="377"/>
      <c r="G6" s="376"/>
      <c r="H6" s="379"/>
      <c r="I6" s="211"/>
    </row>
    <row r="7" spans="1:9" ht="12.75">
      <c r="A7" s="390"/>
      <c r="B7" s="380" t="s">
        <v>295</v>
      </c>
      <c r="C7" s="133" t="s">
        <v>12</v>
      </c>
      <c r="D7" s="133" t="s">
        <v>28</v>
      </c>
      <c r="E7" s="133" t="s">
        <v>12</v>
      </c>
      <c r="F7" s="133" t="s">
        <v>28</v>
      </c>
      <c r="G7" s="133" t="s">
        <v>12</v>
      </c>
      <c r="H7" s="134" t="s">
        <v>28</v>
      </c>
      <c r="I7" s="211"/>
    </row>
    <row r="8" spans="1:25" ht="13.5" thickBot="1">
      <c r="A8" s="391"/>
      <c r="B8" s="381"/>
      <c r="C8" s="135" t="s">
        <v>222</v>
      </c>
      <c r="D8" s="136" t="str">
        <f>(F8)</f>
        <v>kg/ha</v>
      </c>
      <c r="E8" s="135" t="s">
        <v>222</v>
      </c>
      <c r="F8" s="136" t="s">
        <v>29</v>
      </c>
      <c r="G8" s="135" t="s">
        <v>222</v>
      </c>
      <c r="H8" s="137" t="s">
        <v>29</v>
      </c>
      <c r="I8" s="211"/>
      <c r="Y8" s="14"/>
    </row>
    <row r="9" spans="1:25" ht="12.75">
      <c r="A9" s="125" t="s">
        <v>206</v>
      </c>
      <c r="B9" s="90">
        <v>16441</v>
      </c>
      <c r="C9" s="90">
        <v>1207018</v>
      </c>
      <c r="D9" s="126">
        <v>73.4151207347485</v>
      </c>
      <c r="E9" s="90">
        <v>633865</v>
      </c>
      <c r="F9" s="126">
        <v>38.553920077854144</v>
      </c>
      <c r="G9" s="90">
        <v>496297</v>
      </c>
      <c r="H9" s="209">
        <v>30.186545830545587</v>
      </c>
      <c r="I9" s="46"/>
      <c r="K9" s="15"/>
      <c r="Y9" s="14"/>
    </row>
    <row r="10" spans="1:26" ht="12.75">
      <c r="A10" s="125" t="s">
        <v>208</v>
      </c>
      <c r="B10" s="90">
        <v>16622</v>
      </c>
      <c r="C10" s="90">
        <v>1279154</v>
      </c>
      <c r="D10" s="126">
        <v>76.95548068824449</v>
      </c>
      <c r="E10" s="90">
        <v>570282</v>
      </c>
      <c r="F10" s="126">
        <v>34.308867765611836</v>
      </c>
      <c r="G10" s="90">
        <v>474822</v>
      </c>
      <c r="H10" s="209">
        <v>28.565876549151728</v>
      </c>
      <c r="I10" s="46"/>
      <c r="K10" s="15"/>
      <c r="Y10" s="14"/>
      <c r="Z10" s="14"/>
    </row>
    <row r="11" spans="1:26" ht="12.75">
      <c r="A11" s="125" t="s">
        <v>214</v>
      </c>
      <c r="B11" s="90">
        <v>16197</v>
      </c>
      <c r="C11" s="90">
        <v>1131006</v>
      </c>
      <c r="D11" s="126">
        <v>69.82811631783663</v>
      </c>
      <c r="E11" s="90">
        <v>610838</v>
      </c>
      <c r="F11" s="126">
        <v>37.71303327776749</v>
      </c>
      <c r="G11" s="90">
        <v>468360</v>
      </c>
      <c r="H11" s="209">
        <v>28.916466012224486</v>
      </c>
      <c r="I11" s="212"/>
      <c r="K11" s="15"/>
      <c r="Y11" s="14"/>
      <c r="Z11" s="14"/>
    </row>
    <row r="12" spans="1:26" ht="12.75">
      <c r="A12" s="125" t="s">
        <v>215</v>
      </c>
      <c r="B12" s="90">
        <v>16328</v>
      </c>
      <c r="C12" s="90">
        <v>1026546</v>
      </c>
      <c r="D12" s="126">
        <v>62.8702841744243</v>
      </c>
      <c r="E12" s="90">
        <v>605224</v>
      </c>
      <c r="F12" s="126">
        <v>37.066634002939736</v>
      </c>
      <c r="G12" s="90">
        <v>491138</v>
      </c>
      <c r="H12" s="209">
        <v>30.079495345418913</v>
      </c>
      <c r="I12" s="212"/>
      <c r="K12" s="15"/>
      <c r="Y12" s="14"/>
      <c r="Z12" s="14"/>
    </row>
    <row r="13" spans="1:25" ht="12.75">
      <c r="A13" s="125" t="s">
        <v>221</v>
      </c>
      <c r="B13" s="90">
        <v>16174</v>
      </c>
      <c r="C13" s="90">
        <v>1198606</v>
      </c>
      <c r="D13" s="126">
        <v>74.6</v>
      </c>
      <c r="E13" s="90">
        <v>614385</v>
      </c>
      <c r="F13" s="126">
        <v>38</v>
      </c>
      <c r="G13" s="90">
        <v>468511</v>
      </c>
      <c r="H13" s="209">
        <v>30.6</v>
      </c>
      <c r="I13" s="46"/>
      <c r="K13" s="15"/>
      <c r="Y13" s="14"/>
    </row>
    <row r="14" spans="1:9" ht="12.75">
      <c r="A14" s="125" t="s">
        <v>224</v>
      </c>
      <c r="B14" s="90">
        <v>15965.705</v>
      </c>
      <c r="C14" s="90">
        <v>1072949</v>
      </c>
      <c r="D14" s="126">
        <v>67.65194521632462</v>
      </c>
      <c r="E14" s="90">
        <v>588820</v>
      </c>
      <c r="F14" s="126">
        <v>36.4</v>
      </c>
      <c r="G14" s="90">
        <v>492571</v>
      </c>
      <c r="H14" s="209">
        <v>32</v>
      </c>
      <c r="I14" s="212"/>
    </row>
    <row r="15" spans="1:9" ht="12.75">
      <c r="A15" s="125" t="s">
        <v>237</v>
      </c>
      <c r="B15" s="90">
        <v>15754.806999999999</v>
      </c>
      <c r="C15" s="90">
        <v>923764</v>
      </c>
      <c r="D15" s="126">
        <v>58.86260618743219</v>
      </c>
      <c r="E15" s="90">
        <v>513454</v>
      </c>
      <c r="F15" s="126">
        <v>32.59030719957408</v>
      </c>
      <c r="G15" s="90">
        <v>398230</v>
      </c>
      <c r="H15" s="209">
        <v>26.25604997890485</v>
      </c>
      <c r="I15" s="212"/>
    </row>
    <row r="16" spans="1:9" ht="12.75">
      <c r="A16" s="125" t="s">
        <v>245</v>
      </c>
      <c r="B16" s="90">
        <v>15331.413</v>
      </c>
      <c r="C16" s="90">
        <v>969783</v>
      </c>
      <c r="D16" s="126">
        <v>63.25463934733217</v>
      </c>
      <c r="E16" s="90">
        <v>452461</v>
      </c>
      <c r="F16" s="126">
        <v>29.512022146947576</v>
      </c>
      <c r="G16" s="90">
        <v>388187</v>
      </c>
      <c r="H16" s="209">
        <v>25.319714497287364</v>
      </c>
      <c r="I16" s="212"/>
    </row>
    <row r="17" spans="1:9" ht="12.75">
      <c r="A17" s="125" t="s">
        <v>250</v>
      </c>
      <c r="B17" s="90">
        <v>14979.076</v>
      </c>
      <c r="C17" s="90">
        <v>985857</v>
      </c>
      <c r="D17" s="126">
        <v>65.81560838599124</v>
      </c>
      <c r="E17" s="90">
        <v>554382</v>
      </c>
      <c r="F17" s="126">
        <v>37.01042707841258</v>
      </c>
      <c r="G17" s="90">
        <v>444853</v>
      </c>
      <c r="H17" s="209">
        <v>29.698293806640677</v>
      </c>
      <c r="I17" s="212"/>
    </row>
    <row r="18" spans="1:9" ht="12.75">
      <c r="A18" s="125" t="s">
        <v>251</v>
      </c>
      <c r="B18" s="90">
        <v>14757</v>
      </c>
      <c r="C18" s="90">
        <v>739757</v>
      </c>
      <c r="D18" s="126">
        <v>50.129226807616725</v>
      </c>
      <c r="E18" s="90">
        <v>271578</v>
      </c>
      <c r="F18" s="126">
        <v>18.40333401097784</v>
      </c>
      <c r="G18" s="90">
        <v>319194</v>
      </c>
      <c r="H18" s="209">
        <v>21.630006098800568</v>
      </c>
      <c r="I18" s="212"/>
    </row>
    <row r="19" spans="1:9" ht="12.75">
      <c r="A19" s="125" t="s">
        <v>303</v>
      </c>
      <c r="B19" s="90">
        <v>15402</v>
      </c>
      <c r="C19" s="90">
        <v>781069</v>
      </c>
      <c r="D19" s="126">
        <v>50.71218023633294</v>
      </c>
      <c r="E19" s="90">
        <v>264211</v>
      </c>
      <c r="F19" s="126">
        <v>17.154330606414753</v>
      </c>
      <c r="G19" s="90">
        <v>166016</v>
      </c>
      <c r="H19" s="209">
        <v>10.778859888326192</v>
      </c>
      <c r="I19" s="212"/>
    </row>
    <row r="20" spans="1:9" ht="12.75">
      <c r="A20" s="125" t="s">
        <v>412</v>
      </c>
      <c r="B20" s="90">
        <v>14727</v>
      </c>
      <c r="C20" s="90">
        <v>940984</v>
      </c>
      <c r="D20" s="126">
        <v>63.89515855231887</v>
      </c>
      <c r="E20" s="90">
        <v>337812</v>
      </c>
      <c r="F20" s="126">
        <v>22.938276634752494</v>
      </c>
      <c r="G20" s="90">
        <v>359583</v>
      </c>
      <c r="H20" s="209">
        <v>24.41658178855164</v>
      </c>
      <c r="I20" s="212"/>
    </row>
    <row r="21" spans="1:9" ht="12.75">
      <c r="A21" s="125" t="s">
        <v>453</v>
      </c>
      <c r="B21" s="90">
        <v>14947</v>
      </c>
      <c r="C21" s="90">
        <v>846697</v>
      </c>
      <c r="D21" s="126">
        <v>56.7</v>
      </c>
      <c r="E21" s="90">
        <v>362672</v>
      </c>
      <c r="F21" s="126">
        <v>24.3</v>
      </c>
      <c r="G21" s="90">
        <v>314642</v>
      </c>
      <c r="H21" s="209">
        <v>21.1</v>
      </c>
      <c r="I21" s="212"/>
    </row>
    <row r="22" spans="1:11" ht="12.75">
      <c r="A22" s="125" t="s">
        <v>465</v>
      </c>
      <c r="B22" s="90">
        <v>14932</v>
      </c>
      <c r="C22" s="90">
        <v>843410</v>
      </c>
      <c r="D22" s="126">
        <v>56.5</v>
      </c>
      <c r="E22" s="90">
        <v>376590</v>
      </c>
      <c r="F22" s="126">
        <v>25.2</v>
      </c>
      <c r="G22" s="90">
        <v>320841</v>
      </c>
      <c r="H22" s="209">
        <v>21.5</v>
      </c>
      <c r="I22" s="46"/>
      <c r="K22" s="15"/>
    </row>
    <row r="23" spans="1:11" ht="13.5" thickBot="1">
      <c r="A23" s="125" t="s">
        <v>496</v>
      </c>
      <c r="B23" s="92">
        <v>15133</v>
      </c>
      <c r="C23" s="92">
        <v>961507</v>
      </c>
      <c r="D23" s="126">
        <v>63.53710434150532</v>
      </c>
      <c r="E23" s="92">
        <v>432904</v>
      </c>
      <c r="F23" s="128">
        <v>28.60662129121787</v>
      </c>
      <c r="G23" s="92">
        <v>354738</v>
      </c>
      <c r="H23" s="210">
        <v>23.441353333773872</v>
      </c>
      <c r="I23" s="46"/>
      <c r="K23" s="15"/>
    </row>
    <row r="24" spans="1:11" ht="14.25">
      <c r="A24" s="129" t="s">
        <v>413</v>
      </c>
      <c r="B24" s="130"/>
      <c r="C24" s="130"/>
      <c r="D24" s="131"/>
      <c r="E24" s="130"/>
      <c r="F24" s="130"/>
      <c r="G24" s="130"/>
      <c r="H24" s="130"/>
      <c r="I24" s="46"/>
      <c r="K24" s="15"/>
    </row>
    <row r="25" spans="1:11" ht="12.75">
      <c r="A25" s="83"/>
      <c r="I25" s="46"/>
      <c r="K25" s="15"/>
    </row>
  </sheetData>
  <mergeCells count="7">
    <mergeCell ref="A1:H1"/>
    <mergeCell ref="A5:A8"/>
    <mergeCell ref="C5:D6"/>
    <mergeCell ref="E5:F6"/>
    <mergeCell ref="G5:H6"/>
    <mergeCell ref="B7:B8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headerFooter alignWithMargins="0">
    <oddFooter>&amp;C&amp;A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AC25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2.57421875" defaultRowHeight="12.75"/>
  <cols>
    <col min="1" max="1" width="14.7109375" style="13" customWidth="1"/>
    <col min="2" max="7" width="15.7109375" style="13" customWidth="1"/>
    <col min="8" max="8" width="14.7109375" style="13" customWidth="1"/>
    <col min="9" max="10" width="19.140625" style="13" customWidth="1"/>
    <col min="11" max="11" width="16.421875" style="13" customWidth="1"/>
    <col min="12" max="12" width="31.8515625" style="13" customWidth="1"/>
    <col min="13" max="13" width="2.28125" style="13" customWidth="1"/>
    <col min="14" max="14" width="22.8515625" style="13" customWidth="1"/>
    <col min="15" max="15" width="2.28125" style="13" customWidth="1"/>
    <col min="16" max="16" width="22.8515625" style="13" customWidth="1"/>
    <col min="17" max="17" width="2.28125" style="13" customWidth="1"/>
    <col min="18" max="18" width="22.8515625" style="13" customWidth="1"/>
    <col min="19" max="19" width="2.28125" style="13" customWidth="1"/>
    <col min="20" max="20" width="22.8515625" style="13" customWidth="1"/>
    <col min="21" max="21" width="2.28125" style="13" customWidth="1"/>
    <col min="22" max="22" width="22.8515625" style="13" customWidth="1"/>
    <col min="23" max="23" width="2.28125" style="13" customWidth="1"/>
    <col min="24" max="24" width="22.8515625" style="13" customWidth="1"/>
    <col min="25" max="16384" width="19.140625" style="13" customWidth="1"/>
  </cols>
  <sheetData>
    <row r="1" spans="1:8" s="26" customFormat="1" ht="18">
      <c r="A1" s="388" t="s">
        <v>252</v>
      </c>
      <c r="B1" s="388"/>
      <c r="C1" s="388"/>
      <c r="D1" s="388"/>
      <c r="E1" s="388"/>
      <c r="F1" s="388"/>
      <c r="G1" s="388"/>
      <c r="H1" s="37"/>
    </row>
    <row r="3" spans="1:8" s="75" customFormat="1" ht="15">
      <c r="A3" s="382" t="s">
        <v>375</v>
      </c>
      <c r="B3" s="363"/>
      <c r="C3" s="363"/>
      <c r="D3" s="363"/>
      <c r="E3" s="363"/>
      <c r="F3" s="363"/>
      <c r="G3" s="363"/>
      <c r="H3" s="74"/>
    </row>
    <row r="4" spans="1:8" ht="13.5" thickBot="1">
      <c r="A4" s="138"/>
      <c r="B4" s="138"/>
      <c r="C4" s="138"/>
      <c r="D4" s="138"/>
      <c r="E4" s="138"/>
      <c r="F4" s="138"/>
      <c r="G4" s="139"/>
      <c r="H4" s="206"/>
    </row>
    <row r="5" spans="1:8" ht="24" customHeight="1">
      <c r="A5" s="354"/>
      <c r="B5" s="383" t="s">
        <v>30</v>
      </c>
      <c r="C5" s="384"/>
      <c r="D5" s="385"/>
      <c r="E5" s="383" t="s">
        <v>31</v>
      </c>
      <c r="F5" s="384"/>
      <c r="G5" s="386"/>
      <c r="H5" s="207"/>
    </row>
    <row r="6" spans="1:8" ht="16.5" customHeight="1">
      <c r="A6" s="355"/>
      <c r="B6" s="357" t="s">
        <v>32</v>
      </c>
      <c r="C6" s="357" t="s">
        <v>33</v>
      </c>
      <c r="D6" s="357" t="s">
        <v>34</v>
      </c>
      <c r="E6" s="357" t="s">
        <v>32</v>
      </c>
      <c r="F6" s="357" t="s">
        <v>33</v>
      </c>
      <c r="G6" s="358" t="s">
        <v>34</v>
      </c>
      <c r="H6" s="207"/>
    </row>
    <row r="7" spans="1:8" ht="16.5" customHeight="1">
      <c r="A7" s="355" t="s">
        <v>7</v>
      </c>
      <c r="B7" s="359" t="s">
        <v>218</v>
      </c>
      <c r="C7" s="359" t="s">
        <v>218</v>
      </c>
      <c r="D7" s="359" t="s">
        <v>218</v>
      </c>
      <c r="E7" s="359" t="s">
        <v>218</v>
      </c>
      <c r="F7" s="359" t="s">
        <v>218</v>
      </c>
      <c r="G7" s="360" t="s">
        <v>218</v>
      </c>
      <c r="H7" s="207"/>
    </row>
    <row r="8" spans="1:8" ht="18.75" customHeight="1" thickBot="1">
      <c r="A8" s="356"/>
      <c r="B8" s="361" t="s">
        <v>35</v>
      </c>
      <c r="C8" s="361" t="s">
        <v>186</v>
      </c>
      <c r="D8" s="361" t="s">
        <v>187</v>
      </c>
      <c r="E8" s="361" t="s">
        <v>35</v>
      </c>
      <c r="F8" s="361" t="s">
        <v>186</v>
      </c>
      <c r="G8" s="362" t="s">
        <v>187</v>
      </c>
      <c r="H8" s="207"/>
    </row>
    <row r="9" spans="1:29" ht="12.75">
      <c r="A9" s="125" t="s">
        <v>206</v>
      </c>
      <c r="B9" s="126">
        <v>951.933</v>
      </c>
      <c r="C9" s="126">
        <v>536.119</v>
      </c>
      <c r="D9" s="126">
        <v>826.276</v>
      </c>
      <c r="E9" s="126">
        <v>569.93</v>
      </c>
      <c r="F9" s="126">
        <v>263.354</v>
      </c>
      <c r="G9" s="209">
        <v>391.243</v>
      </c>
      <c r="H9" s="212"/>
      <c r="AA9" s="15"/>
      <c r="AC9" s="15"/>
    </row>
    <row r="10" spans="1:29" ht="12.75">
      <c r="A10" s="125" t="s">
        <v>208</v>
      </c>
      <c r="B10" s="126">
        <v>874.2</v>
      </c>
      <c r="C10" s="126">
        <v>434.2</v>
      </c>
      <c r="D10" s="126">
        <v>758.4</v>
      </c>
      <c r="E10" s="126">
        <v>717.1</v>
      </c>
      <c r="F10" s="126">
        <v>295.7</v>
      </c>
      <c r="G10" s="209">
        <v>379.6</v>
      </c>
      <c r="H10" s="212"/>
      <c r="AA10" s="15"/>
      <c r="AC10" s="15"/>
    </row>
    <row r="11" spans="1:29" ht="12.75">
      <c r="A11" s="125" t="s">
        <v>214</v>
      </c>
      <c r="B11" s="126">
        <v>800.4</v>
      </c>
      <c r="C11" s="126">
        <v>421.9</v>
      </c>
      <c r="D11" s="126">
        <v>684.1</v>
      </c>
      <c r="E11" s="126">
        <v>655.6</v>
      </c>
      <c r="F11" s="126">
        <v>300.4</v>
      </c>
      <c r="G11" s="209">
        <v>361.3</v>
      </c>
      <c r="H11" s="212"/>
      <c r="AA11" s="15"/>
      <c r="AC11" s="15"/>
    </row>
    <row r="12" spans="1:29" ht="12.75">
      <c r="A12" s="125" t="s">
        <v>215</v>
      </c>
      <c r="B12" s="126">
        <v>800.5</v>
      </c>
      <c r="C12" s="126">
        <v>411.4</v>
      </c>
      <c r="D12" s="126">
        <v>577.7</v>
      </c>
      <c r="E12" s="126">
        <v>602.8</v>
      </c>
      <c r="F12" s="126">
        <v>293.5</v>
      </c>
      <c r="G12" s="209">
        <v>372</v>
      </c>
      <c r="H12" s="212"/>
      <c r="AA12" s="15"/>
      <c r="AC12" s="15"/>
    </row>
    <row r="13" spans="1:29" ht="12.75">
      <c r="A13" s="125" t="s">
        <v>221</v>
      </c>
      <c r="B13" s="126">
        <v>835.9</v>
      </c>
      <c r="C13" s="126">
        <v>409.1</v>
      </c>
      <c r="D13" s="126">
        <v>669.6</v>
      </c>
      <c r="E13" s="126">
        <v>697.6</v>
      </c>
      <c r="F13" s="126">
        <v>319.2</v>
      </c>
      <c r="G13" s="209">
        <v>371</v>
      </c>
      <c r="H13" s="212"/>
      <c r="AA13" s="15"/>
      <c r="AC13" s="15"/>
    </row>
    <row r="14" spans="1:29" ht="12.75">
      <c r="A14" s="125" t="s">
        <v>236</v>
      </c>
      <c r="B14" s="126">
        <v>757.2</v>
      </c>
      <c r="C14" s="126">
        <v>391.6</v>
      </c>
      <c r="D14" s="126">
        <v>715.7</v>
      </c>
      <c r="E14" s="126">
        <v>628.6</v>
      </c>
      <c r="F14" s="126">
        <v>285.6</v>
      </c>
      <c r="G14" s="209">
        <v>376.9</v>
      </c>
      <c r="H14" s="212"/>
      <c r="AA14" s="15"/>
      <c r="AC14" s="15"/>
    </row>
    <row r="15" spans="1:29" ht="12.75">
      <c r="A15" s="125" t="s">
        <v>237</v>
      </c>
      <c r="B15" s="126">
        <v>787.7</v>
      </c>
      <c r="C15" s="126">
        <v>363.889</v>
      </c>
      <c r="D15" s="126">
        <v>646.714</v>
      </c>
      <c r="E15" s="126">
        <v>535.877</v>
      </c>
      <c r="F15" s="126">
        <v>263.493</v>
      </c>
      <c r="G15" s="209">
        <v>333.4</v>
      </c>
      <c r="H15" s="212"/>
      <c r="AA15" s="15"/>
      <c r="AC15" s="15"/>
    </row>
    <row r="16" spans="1:29" ht="12.75">
      <c r="A16" s="125" t="s">
        <v>242</v>
      </c>
      <c r="B16" s="126">
        <v>711.4</v>
      </c>
      <c r="C16" s="126">
        <v>331.7</v>
      </c>
      <c r="D16" s="126">
        <v>583.6</v>
      </c>
      <c r="E16" s="126">
        <v>600.7</v>
      </c>
      <c r="F16" s="126">
        <v>221.9</v>
      </c>
      <c r="G16" s="209">
        <v>326</v>
      </c>
      <c r="H16" s="212"/>
      <c r="AA16" s="15"/>
      <c r="AC16" s="15"/>
    </row>
    <row r="17" spans="1:29" ht="12.75">
      <c r="A17" s="125" t="s">
        <v>244</v>
      </c>
      <c r="B17" s="126">
        <v>701.022</v>
      </c>
      <c r="C17" s="126">
        <v>394.992</v>
      </c>
      <c r="D17" s="126">
        <v>623.095</v>
      </c>
      <c r="E17" s="126">
        <v>587.442</v>
      </c>
      <c r="F17" s="126">
        <v>250.278</v>
      </c>
      <c r="G17" s="209">
        <v>340.506</v>
      </c>
      <c r="H17" s="212"/>
      <c r="AA17" s="15"/>
      <c r="AC17" s="15"/>
    </row>
    <row r="18" spans="1:29" ht="12.75">
      <c r="A18" s="125" t="s">
        <v>251</v>
      </c>
      <c r="B18" s="126">
        <v>627.3</v>
      </c>
      <c r="C18" s="126">
        <v>291.1</v>
      </c>
      <c r="D18" s="126">
        <v>571.7</v>
      </c>
      <c r="E18" s="126">
        <v>511.4</v>
      </c>
      <c r="F18" s="126">
        <v>127.2</v>
      </c>
      <c r="G18" s="209">
        <v>292.1</v>
      </c>
      <c r="H18" s="212"/>
      <c r="AA18" s="15"/>
      <c r="AC18" s="15"/>
    </row>
    <row r="19" spans="1:29" ht="12.75">
      <c r="A19" s="125" t="s">
        <v>303</v>
      </c>
      <c r="B19" s="126">
        <v>620.2</v>
      </c>
      <c r="C19" s="126">
        <v>104.3</v>
      </c>
      <c r="D19" s="126">
        <v>416.7</v>
      </c>
      <c r="E19" s="126">
        <v>480.7</v>
      </c>
      <c r="F19" s="126">
        <v>180.9</v>
      </c>
      <c r="G19" s="209">
        <v>134.9</v>
      </c>
      <c r="H19" s="212"/>
      <c r="AA19" s="15"/>
      <c r="AC19" s="15"/>
    </row>
    <row r="20" spans="1:29" ht="12.75">
      <c r="A20" s="125" t="s">
        <v>412</v>
      </c>
      <c r="B20" s="126">
        <v>715</v>
      </c>
      <c r="C20" s="126">
        <v>299.5</v>
      </c>
      <c r="D20" s="126">
        <v>445.3</v>
      </c>
      <c r="E20" s="126">
        <v>585.6</v>
      </c>
      <c r="F20" s="126">
        <v>148.7</v>
      </c>
      <c r="G20" s="209">
        <v>316.2</v>
      </c>
      <c r="H20" s="212"/>
      <c r="AA20" s="15"/>
      <c r="AC20" s="15"/>
    </row>
    <row r="21" spans="1:29" ht="12.75">
      <c r="A21" s="125" t="s">
        <v>453</v>
      </c>
      <c r="B21" s="126">
        <v>718.1</v>
      </c>
      <c r="C21" s="126">
        <v>262.6</v>
      </c>
      <c r="D21" s="126">
        <v>611.3</v>
      </c>
      <c r="E21" s="126">
        <v>543</v>
      </c>
      <c r="F21" s="126">
        <v>199.5</v>
      </c>
      <c r="G21" s="209">
        <v>305.4</v>
      </c>
      <c r="H21" s="212"/>
      <c r="AA21" s="15"/>
      <c r="AC21" s="15"/>
    </row>
    <row r="22" spans="1:29" ht="12.75">
      <c r="A22" s="125" t="s">
        <v>465</v>
      </c>
      <c r="B22" s="126">
        <v>748.9</v>
      </c>
      <c r="C22" s="126">
        <v>269.7</v>
      </c>
      <c r="D22" s="126">
        <v>679.2</v>
      </c>
      <c r="E22" s="126">
        <v>552.2</v>
      </c>
      <c r="F22" s="126">
        <v>229.5</v>
      </c>
      <c r="G22" s="209">
        <v>330</v>
      </c>
      <c r="H22" s="212"/>
      <c r="AA22" s="15"/>
      <c r="AC22" s="15"/>
    </row>
    <row r="23" spans="1:29" ht="13.5" thickBot="1">
      <c r="A23" s="127" t="s">
        <v>496</v>
      </c>
      <c r="B23" s="128">
        <v>710</v>
      </c>
      <c r="C23" s="128">
        <v>257.1</v>
      </c>
      <c r="D23" s="128">
        <v>706.3</v>
      </c>
      <c r="E23" s="128">
        <v>678.5</v>
      </c>
      <c r="F23" s="128">
        <v>294.2</v>
      </c>
      <c r="G23" s="210">
        <v>337.6</v>
      </c>
      <c r="H23" s="212"/>
      <c r="AA23" s="15"/>
      <c r="AC23" s="15"/>
    </row>
    <row r="24" spans="27:29" ht="12.75">
      <c r="AA24" s="15"/>
      <c r="AC24" s="15"/>
    </row>
    <row r="25" spans="27:29" ht="12.75">
      <c r="AA25" s="15"/>
      <c r="AC25" s="15"/>
    </row>
  </sheetData>
  <mergeCells count="4">
    <mergeCell ref="A1:G1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1">
    <pageSetUpPr fitToPage="1"/>
  </sheetPr>
  <dimension ref="A1:O32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6.7109375" style="1" customWidth="1"/>
    <col min="2" max="2" width="14.7109375" style="1" customWidth="1"/>
    <col min="3" max="13" width="10.7109375" style="1" customWidth="1"/>
    <col min="14" max="16384" width="11.421875" style="1" customWidth="1"/>
  </cols>
  <sheetData>
    <row r="1" spans="1:13" s="22" customFormat="1" ht="18">
      <c r="A1" s="365" t="s">
        <v>252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8" ht="12.75" customHeight="1">
      <c r="A2" s="364"/>
      <c r="B2" s="364"/>
      <c r="C2" s="364"/>
      <c r="D2" s="364"/>
      <c r="E2" s="364"/>
      <c r="F2" s="364"/>
      <c r="G2" s="364"/>
      <c r="H2" s="364"/>
    </row>
    <row r="3" spans="1:13" s="63" customFormat="1" ht="15">
      <c r="A3" s="429" t="s">
        <v>376</v>
      </c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</row>
    <row r="4" spans="1:13" s="27" customFormat="1" ht="14.25" customHeight="1" thickBot="1">
      <c r="A4" s="141"/>
      <c r="B4" s="141"/>
      <c r="C4" s="141"/>
      <c r="D4" s="141"/>
      <c r="E4" s="141"/>
      <c r="F4" s="141"/>
      <c r="G4" s="141"/>
      <c r="H4" s="141"/>
      <c r="I4" s="87"/>
      <c r="J4" s="87"/>
      <c r="K4" s="87"/>
      <c r="L4" s="87"/>
      <c r="M4" s="87"/>
    </row>
    <row r="5" spans="1:13" ht="12.75">
      <c r="A5" s="149"/>
      <c r="B5" s="150" t="s">
        <v>36</v>
      </c>
      <c r="C5" s="151"/>
      <c r="D5" s="151"/>
      <c r="E5" s="151"/>
      <c r="F5" s="151"/>
      <c r="G5" s="151"/>
      <c r="H5" s="151"/>
      <c r="I5" s="151"/>
      <c r="J5" s="152"/>
      <c r="K5" s="152"/>
      <c r="L5" s="152"/>
      <c r="M5" s="152"/>
    </row>
    <row r="6" spans="1:13" ht="12.75">
      <c r="A6" s="153" t="s">
        <v>37</v>
      </c>
      <c r="B6" s="154" t="s">
        <v>38</v>
      </c>
      <c r="C6" s="154">
        <v>2003</v>
      </c>
      <c r="D6" s="154">
        <v>2004</v>
      </c>
      <c r="E6" s="154">
        <v>2005</v>
      </c>
      <c r="F6" s="154">
        <v>2006</v>
      </c>
      <c r="G6" s="154">
        <v>2007</v>
      </c>
      <c r="H6" s="154">
        <v>2008</v>
      </c>
      <c r="I6" s="154">
        <v>2009</v>
      </c>
      <c r="J6" s="155">
        <v>2010</v>
      </c>
      <c r="K6" s="155">
        <v>2011</v>
      </c>
      <c r="L6" s="155">
        <v>2012</v>
      </c>
      <c r="M6" s="155">
        <v>2013</v>
      </c>
    </row>
    <row r="7" spans="1:13" ht="13.5" thickBot="1">
      <c r="A7" s="156"/>
      <c r="B7" s="157" t="s">
        <v>39</v>
      </c>
      <c r="C7" s="158"/>
      <c r="D7" s="158"/>
      <c r="E7" s="158"/>
      <c r="F7" s="158"/>
      <c r="G7" s="158"/>
      <c r="H7" s="158"/>
      <c r="I7" s="158"/>
      <c r="J7" s="159"/>
      <c r="K7" s="159"/>
      <c r="L7" s="159"/>
      <c r="M7" s="159"/>
    </row>
    <row r="8" spans="1:13" ht="12.75">
      <c r="A8" s="146" t="s">
        <v>232</v>
      </c>
      <c r="B8" s="142" t="s">
        <v>40</v>
      </c>
      <c r="C8" s="95"/>
      <c r="D8" s="95"/>
      <c r="E8" s="95"/>
      <c r="F8" s="95"/>
      <c r="G8" s="95"/>
      <c r="H8" s="95"/>
      <c r="I8" s="95"/>
      <c r="J8" s="96"/>
      <c r="K8" s="96"/>
      <c r="L8" s="96"/>
      <c r="M8" s="96"/>
    </row>
    <row r="9" spans="1:15" ht="12.75">
      <c r="A9" s="147" t="s">
        <v>41</v>
      </c>
      <c r="B9" s="264">
        <v>20.5</v>
      </c>
      <c r="C9" s="97">
        <v>14.7</v>
      </c>
      <c r="D9" s="97">
        <v>14.48</v>
      </c>
      <c r="E9" s="97">
        <v>14.39</v>
      </c>
      <c r="F9" s="97">
        <v>18.9</v>
      </c>
      <c r="G9" s="97">
        <v>22.46</v>
      </c>
      <c r="H9" s="97">
        <v>27.35</v>
      </c>
      <c r="I9" s="97" t="s">
        <v>182</v>
      </c>
      <c r="J9" s="98" t="s">
        <v>414</v>
      </c>
      <c r="K9" s="91" t="s">
        <v>182</v>
      </c>
      <c r="L9" s="91" t="s">
        <v>182</v>
      </c>
      <c r="M9" s="91" t="s">
        <v>182</v>
      </c>
      <c r="N9" s="5"/>
      <c r="O9" s="5"/>
    </row>
    <row r="10" spans="1:15" ht="12.75">
      <c r="A10" s="147" t="s">
        <v>41</v>
      </c>
      <c r="B10" s="264">
        <v>26</v>
      </c>
      <c r="C10" s="97">
        <v>16.49</v>
      </c>
      <c r="D10" s="97">
        <v>17.64</v>
      </c>
      <c r="E10" s="97">
        <v>19.41</v>
      </c>
      <c r="F10" s="97">
        <v>20.66</v>
      </c>
      <c r="G10" s="97">
        <v>21.38</v>
      </c>
      <c r="H10" s="97">
        <v>33.27</v>
      </c>
      <c r="I10" s="97">
        <v>23.82</v>
      </c>
      <c r="J10" s="98">
        <v>23.3</v>
      </c>
      <c r="K10" s="98">
        <v>29.99</v>
      </c>
      <c r="L10" s="98">
        <v>29.35</v>
      </c>
      <c r="M10" s="98">
        <v>28.97</v>
      </c>
      <c r="N10" s="5"/>
      <c r="O10" s="5"/>
    </row>
    <row r="11" spans="1:15" ht="12.75">
      <c r="A11" s="147" t="s">
        <v>42</v>
      </c>
      <c r="B11" s="264">
        <v>33.5</v>
      </c>
      <c r="C11" s="97">
        <v>18.72</v>
      </c>
      <c r="D11" s="97">
        <v>19.82</v>
      </c>
      <c r="E11" s="97">
        <v>22.48</v>
      </c>
      <c r="F11" s="97">
        <v>24.32</v>
      </c>
      <c r="G11" s="97">
        <v>25.35</v>
      </c>
      <c r="H11" s="97">
        <v>37.87</v>
      </c>
      <c r="I11" s="97">
        <v>34.35</v>
      </c>
      <c r="J11" s="98">
        <v>30.24</v>
      </c>
      <c r="K11" s="98">
        <v>37.09</v>
      </c>
      <c r="L11" s="98">
        <v>38.89</v>
      </c>
      <c r="M11" s="98">
        <v>38.79</v>
      </c>
      <c r="N11" s="5"/>
      <c r="O11" s="5"/>
    </row>
    <row r="12" spans="1:15" ht="12.75">
      <c r="A12" s="147" t="s">
        <v>43</v>
      </c>
      <c r="B12" s="264">
        <v>26</v>
      </c>
      <c r="C12" s="97">
        <v>19.23</v>
      </c>
      <c r="D12" s="97">
        <v>20.06</v>
      </c>
      <c r="E12" s="97">
        <v>21.1</v>
      </c>
      <c r="F12" s="97">
        <v>21.65</v>
      </c>
      <c r="G12" s="97">
        <v>23</v>
      </c>
      <c r="H12" s="97">
        <v>33.35</v>
      </c>
      <c r="I12" s="97">
        <v>28.39</v>
      </c>
      <c r="J12" s="98">
        <v>24.92</v>
      </c>
      <c r="K12" s="98">
        <v>32.23</v>
      </c>
      <c r="L12" s="98">
        <v>32.5</v>
      </c>
      <c r="M12" s="98">
        <v>32.76</v>
      </c>
      <c r="N12" s="5"/>
      <c r="O12" s="5"/>
    </row>
    <row r="13" spans="1:15" ht="12.75">
      <c r="A13" s="147" t="s">
        <v>44</v>
      </c>
      <c r="B13" s="264">
        <v>21</v>
      </c>
      <c r="C13" s="97">
        <v>11.9</v>
      </c>
      <c r="D13" s="97">
        <v>12.99</v>
      </c>
      <c r="E13" s="97">
        <v>14.2</v>
      </c>
      <c r="F13" s="97">
        <v>14.45</v>
      </c>
      <c r="G13" s="97">
        <v>15.99</v>
      </c>
      <c r="H13" s="97">
        <v>26.3</v>
      </c>
      <c r="I13" s="97">
        <v>21.48</v>
      </c>
      <c r="J13" s="98">
        <v>18.69</v>
      </c>
      <c r="K13" s="98">
        <v>23.92</v>
      </c>
      <c r="L13" s="98">
        <v>24.9</v>
      </c>
      <c r="M13" s="98">
        <v>25.21</v>
      </c>
      <c r="N13" s="5"/>
      <c r="O13" s="5"/>
    </row>
    <row r="14" spans="1:15" ht="12.75">
      <c r="A14" s="147" t="s">
        <v>45</v>
      </c>
      <c r="B14" s="264">
        <v>46</v>
      </c>
      <c r="C14" s="97">
        <v>19.56</v>
      </c>
      <c r="D14" s="97">
        <v>21.66</v>
      </c>
      <c r="E14" s="97">
        <v>24.77</v>
      </c>
      <c r="F14" s="97">
        <v>26.78</v>
      </c>
      <c r="G14" s="97">
        <v>30.03</v>
      </c>
      <c r="H14" s="97">
        <v>43.15</v>
      </c>
      <c r="I14" s="97">
        <v>32.73</v>
      </c>
      <c r="J14" s="98">
        <v>32</v>
      </c>
      <c r="K14" s="98">
        <v>39.24</v>
      </c>
      <c r="L14" s="98">
        <v>44.04</v>
      </c>
      <c r="M14" s="98">
        <v>41.48</v>
      </c>
      <c r="N14" s="5"/>
      <c r="O14" s="5"/>
    </row>
    <row r="15" spans="1:15" ht="12.75">
      <c r="A15" s="147"/>
      <c r="B15" s="143"/>
      <c r="C15" s="97"/>
      <c r="D15" s="97"/>
      <c r="E15" s="97"/>
      <c r="F15" s="97"/>
      <c r="G15" s="97"/>
      <c r="H15" s="97"/>
      <c r="I15" s="97"/>
      <c r="J15" s="98"/>
      <c r="K15" s="98"/>
      <c r="L15" s="98"/>
      <c r="M15" s="98"/>
      <c r="N15" s="5"/>
      <c r="O15" s="5"/>
    </row>
    <row r="16" spans="1:15" ht="12.75">
      <c r="A16" s="148" t="s">
        <v>233</v>
      </c>
      <c r="B16" s="143" t="s">
        <v>422</v>
      </c>
      <c r="C16" s="97"/>
      <c r="D16" s="97"/>
      <c r="E16" s="97"/>
      <c r="F16" s="97"/>
      <c r="G16" s="97"/>
      <c r="H16" s="97"/>
      <c r="I16" s="97"/>
      <c r="J16" s="98"/>
      <c r="K16" s="98"/>
      <c r="L16" s="98"/>
      <c r="M16" s="98"/>
      <c r="N16" s="5"/>
      <c r="O16" s="5"/>
    </row>
    <row r="17" spans="1:15" ht="12.75">
      <c r="A17" s="147" t="s">
        <v>46</v>
      </c>
      <c r="B17" s="264">
        <v>18</v>
      </c>
      <c r="C17" s="97">
        <v>14.04</v>
      </c>
      <c r="D17" s="97">
        <v>14.02</v>
      </c>
      <c r="E17" s="97">
        <v>15.37</v>
      </c>
      <c r="F17" s="97">
        <v>15.28</v>
      </c>
      <c r="G17" s="97">
        <v>16.13</v>
      </c>
      <c r="H17" s="97">
        <v>26.26</v>
      </c>
      <c r="I17" s="97">
        <v>23.71</v>
      </c>
      <c r="J17" s="98">
        <v>18.64</v>
      </c>
      <c r="K17" s="98">
        <v>21.76</v>
      </c>
      <c r="L17" s="98">
        <v>22.38</v>
      </c>
      <c r="M17" s="98">
        <v>22.24</v>
      </c>
      <c r="N17" s="5"/>
      <c r="O17" s="5"/>
    </row>
    <row r="18" spans="1:15" ht="12.75">
      <c r="A18" s="147"/>
      <c r="B18" s="143"/>
      <c r="C18" s="97"/>
      <c r="D18" s="97"/>
      <c r="E18" s="97"/>
      <c r="F18" s="97"/>
      <c r="G18" s="97"/>
      <c r="H18" s="97"/>
      <c r="I18" s="97"/>
      <c r="J18" s="98"/>
      <c r="K18" s="98"/>
      <c r="L18" s="98"/>
      <c r="M18" s="98"/>
      <c r="N18" s="5"/>
      <c r="O18" s="5"/>
    </row>
    <row r="19" spans="1:15" ht="12.75">
      <c r="A19" s="148" t="s">
        <v>259</v>
      </c>
      <c r="B19" s="143" t="s">
        <v>423</v>
      </c>
      <c r="C19" s="97"/>
      <c r="D19" s="97"/>
      <c r="E19" s="97"/>
      <c r="F19" s="97"/>
      <c r="G19" s="97"/>
      <c r="H19" s="97"/>
      <c r="I19" s="97"/>
      <c r="J19" s="98"/>
      <c r="K19" s="98"/>
      <c r="L19" s="98"/>
      <c r="M19" s="98"/>
      <c r="N19" s="5"/>
      <c r="O19" s="5"/>
    </row>
    <row r="20" spans="1:15" ht="12.75">
      <c r="A20" s="147" t="s">
        <v>47</v>
      </c>
      <c r="B20" s="264">
        <v>50</v>
      </c>
      <c r="C20" s="97">
        <v>30.67</v>
      </c>
      <c r="D20" s="97">
        <v>31.7</v>
      </c>
      <c r="E20" s="97">
        <v>39.47</v>
      </c>
      <c r="F20" s="97">
        <v>36.05</v>
      </c>
      <c r="G20" s="97">
        <v>36.97</v>
      </c>
      <c r="H20" s="97">
        <v>61.14</v>
      </c>
      <c r="I20" s="97">
        <v>67.67</v>
      </c>
      <c r="J20" s="98">
        <v>58.4</v>
      </c>
      <c r="K20" s="98">
        <v>58.34</v>
      </c>
      <c r="L20" s="98">
        <v>59.61</v>
      </c>
      <c r="M20" s="98">
        <v>60.44</v>
      </c>
      <c r="N20" s="5"/>
      <c r="O20" s="5"/>
    </row>
    <row r="21" spans="1:15" ht="12.75">
      <c r="A21" s="147"/>
      <c r="B21" s="143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5"/>
      <c r="O21" s="5"/>
    </row>
    <row r="22" spans="1:15" ht="12.75">
      <c r="A22" s="147" t="s">
        <v>188</v>
      </c>
      <c r="B22" s="143"/>
      <c r="C22" s="97">
        <v>23.02</v>
      </c>
      <c r="D22" s="97">
        <v>23.86</v>
      </c>
      <c r="E22" s="97">
        <v>25.64</v>
      </c>
      <c r="F22" s="97">
        <v>26.38</v>
      </c>
      <c r="G22" s="97">
        <v>32.4</v>
      </c>
      <c r="H22" s="97">
        <v>67.22</v>
      </c>
      <c r="I22" s="97">
        <v>45.27</v>
      </c>
      <c r="J22" s="98">
        <v>39.61</v>
      </c>
      <c r="K22" s="98">
        <v>53.11</v>
      </c>
      <c r="L22" s="98">
        <v>55.02</v>
      </c>
      <c r="M22" s="98">
        <v>47.63</v>
      </c>
      <c r="N22" s="5"/>
      <c r="O22" s="5"/>
    </row>
    <row r="23" spans="1:15" ht="12.75">
      <c r="A23" s="147"/>
      <c r="B23" s="143"/>
      <c r="C23" s="97"/>
      <c r="D23" s="97"/>
      <c r="E23" s="97"/>
      <c r="F23" s="97"/>
      <c r="G23" s="97"/>
      <c r="H23" s="97"/>
      <c r="I23" s="97"/>
      <c r="J23" s="98"/>
      <c r="K23" s="98"/>
      <c r="L23" s="98"/>
      <c r="M23" s="98"/>
      <c r="N23" s="5"/>
      <c r="O23" s="5"/>
    </row>
    <row r="24" spans="1:15" ht="12.75">
      <c r="A24" s="148" t="s">
        <v>48</v>
      </c>
      <c r="B24" s="143" t="s">
        <v>49</v>
      </c>
      <c r="C24" s="97"/>
      <c r="D24" s="97"/>
      <c r="E24" s="97"/>
      <c r="F24" s="97"/>
      <c r="G24" s="97"/>
      <c r="H24" s="97"/>
      <c r="I24" s="97"/>
      <c r="J24" s="98"/>
      <c r="K24" s="98"/>
      <c r="L24" s="98"/>
      <c r="M24" s="98"/>
      <c r="N24" s="5"/>
      <c r="O24" s="5"/>
    </row>
    <row r="25" spans="1:15" ht="12.75">
      <c r="A25" s="147" t="s">
        <v>234</v>
      </c>
      <c r="B25" s="143" t="s">
        <v>50</v>
      </c>
      <c r="C25" s="97">
        <v>14.34</v>
      </c>
      <c r="D25" s="97">
        <v>14.94</v>
      </c>
      <c r="E25" s="97">
        <v>16.21</v>
      </c>
      <c r="F25" s="97">
        <v>16.15</v>
      </c>
      <c r="G25" s="97">
        <v>18.51</v>
      </c>
      <c r="H25" s="97">
        <v>29.87</v>
      </c>
      <c r="I25" s="97">
        <v>25.41</v>
      </c>
      <c r="J25" s="98">
        <v>19.99</v>
      </c>
      <c r="K25" s="98">
        <v>24.66</v>
      </c>
      <c r="L25" s="98">
        <v>25.3</v>
      </c>
      <c r="M25" s="98">
        <v>24.06</v>
      </c>
      <c r="N25" s="5"/>
      <c r="O25" s="5"/>
    </row>
    <row r="26" spans="1:15" ht="12.75">
      <c r="A26" s="147" t="s">
        <v>234</v>
      </c>
      <c r="B26" s="143" t="s">
        <v>51</v>
      </c>
      <c r="C26" s="97">
        <v>14.9</v>
      </c>
      <c r="D26" s="97">
        <v>15.28</v>
      </c>
      <c r="E26" s="97">
        <v>16.62</v>
      </c>
      <c r="F26" s="97">
        <v>16.55</v>
      </c>
      <c r="G26" s="97">
        <v>19.24</v>
      </c>
      <c r="H26" s="97">
        <v>28.74</v>
      </c>
      <c r="I26" s="97" t="s">
        <v>182</v>
      </c>
      <c r="J26" s="98" t="s">
        <v>414</v>
      </c>
      <c r="K26" s="91" t="s">
        <v>182</v>
      </c>
      <c r="L26" s="91" t="s">
        <v>182</v>
      </c>
      <c r="M26" s="91" t="s">
        <v>182</v>
      </c>
      <c r="N26" s="5"/>
      <c r="O26" s="5"/>
    </row>
    <row r="27" spans="1:15" ht="12.75">
      <c r="A27" s="147" t="s">
        <v>234</v>
      </c>
      <c r="B27" s="143" t="s">
        <v>52</v>
      </c>
      <c r="C27" s="97">
        <v>16.87</v>
      </c>
      <c r="D27" s="97">
        <v>16.83</v>
      </c>
      <c r="E27" s="97">
        <v>18.49</v>
      </c>
      <c r="F27" s="97">
        <v>19.13</v>
      </c>
      <c r="G27" s="97">
        <v>22.05</v>
      </c>
      <c r="H27" s="97">
        <v>39.91</v>
      </c>
      <c r="I27" s="97">
        <v>32.16</v>
      </c>
      <c r="J27" s="98">
        <v>27.75</v>
      </c>
      <c r="K27" s="98">
        <v>34.43</v>
      </c>
      <c r="L27" s="98">
        <v>35.62</v>
      </c>
      <c r="M27" s="98">
        <v>34.78</v>
      </c>
      <c r="N27" s="5"/>
      <c r="O27" s="5"/>
    </row>
    <row r="28" spans="1:15" ht="12.75">
      <c r="A28" s="147" t="s">
        <v>234</v>
      </c>
      <c r="B28" s="143" t="s">
        <v>53</v>
      </c>
      <c r="C28" s="97">
        <v>17.67</v>
      </c>
      <c r="D28" s="97">
        <v>18.06</v>
      </c>
      <c r="E28" s="97">
        <v>19.39</v>
      </c>
      <c r="F28" s="97">
        <v>19.99</v>
      </c>
      <c r="G28" s="97">
        <v>25.08</v>
      </c>
      <c r="H28" s="97">
        <v>47.25</v>
      </c>
      <c r="I28" s="97">
        <v>39.16</v>
      </c>
      <c r="J28" s="98">
        <v>32.43</v>
      </c>
      <c r="K28" s="98">
        <v>39.8</v>
      </c>
      <c r="L28" s="98">
        <v>41.52</v>
      </c>
      <c r="M28" s="98">
        <v>41.01</v>
      </c>
      <c r="N28" s="5"/>
      <c r="O28" s="5"/>
    </row>
    <row r="29" spans="1:15" ht="12.75">
      <c r="A29" s="147" t="s">
        <v>234</v>
      </c>
      <c r="B29" s="143" t="s">
        <v>54</v>
      </c>
      <c r="C29" s="97">
        <v>20.58</v>
      </c>
      <c r="D29" s="97">
        <v>20.79</v>
      </c>
      <c r="E29" s="97">
        <v>21.99</v>
      </c>
      <c r="F29" s="97">
        <v>22.92</v>
      </c>
      <c r="G29" s="97">
        <v>23.39</v>
      </c>
      <c r="H29" s="97">
        <v>38.72</v>
      </c>
      <c r="I29" s="97">
        <v>38.59</v>
      </c>
      <c r="J29" s="98">
        <v>33.77</v>
      </c>
      <c r="K29" s="98">
        <v>37.72</v>
      </c>
      <c r="L29" s="98">
        <v>40.34</v>
      </c>
      <c r="M29" s="98">
        <v>40.28</v>
      </c>
      <c r="N29" s="5"/>
      <c r="O29" s="5"/>
    </row>
    <row r="30" spans="1:15" ht="12.75">
      <c r="A30" s="147" t="s">
        <v>234</v>
      </c>
      <c r="B30" s="143" t="s">
        <v>55</v>
      </c>
      <c r="C30" s="97">
        <v>19.52</v>
      </c>
      <c r="D30" s="97">
        <v>20.35</v>
      </c>
      <c r="E30" s="97">
        <v>21.02</v>
      </c>
      <c r="F30" s="97">
        <v>21.44</v>
      </c>
      <c r="G30" s="97">
        <v>24.94</v>
      </c>
      <c r="H30" s="97">
        <v>42.42</v>
      </c>
      <c r="I30" s="97">
        <v>39.84</v>
      </c>
      <c r="J30" s="98">
        <v>32.66</v>
      </c>
      <c r="K30" s="98">
        <v>37.73</v>
      </c>
      <c r="L30" s="98">
        <v>38.47</v>
      </c>
      <c r="M30" s="98">
        <v>39.76</v>
      </c>
      <c r="N30" s="5"/>
      <c r="O30" s="5"/>
    </row>
    <row r="31" spans="1:15" ht="13.5" thickBot="1">
      <c r="A31" s="144" t="s">
        <v>234</v>
      </c>
      <c r="B31" s="145" t="s">
        <v>56</v>
      </c>
      <c r="C31" s="101">
        <v>19.92</v>
      </c>
      <c r="D31" s="101">
        <v>20.42</v>
      </c>
      <c r="E31" s="101">
        <v>21.87</v>
      </c>
      <c r="F31" s="101">
        <v>22.57</v>
      </c>
      <c r="G31" s="101">
        <v>25.19</v>
      </c>
      <c r="H31" s="101">
        <v>47.47</v>
      </c>
      <c r="I31" s="101">
        <v>40.05</v>
      </c>
      <c r="J31" s="102">
        <v>34.58</v>
      </c>
      <c r="K31" s="102">
        <v>40.14</v>
      </c>
      <c r="L31" s="102">
        <v>43.01</v>
      </c>
      <c r="M31" s="102">
        <v>42.42</v>
      </c>
      <c r="N31" s="5"/>
      <c r="O31" s="5"/>
    </row>
    <row r="32" spans="1:8" ht="12.75">
      <c r="A32" s="35"/>
      <c r="B32" s="35"/>
      <c r="C32" s="35"/>
      <c r="D32" s="35"/>
      <c r="E32" s="35"/>
      <c r="F32" s="35"/>
      <c r="G32" s="5"/>
      <c r="H32" s="12"/>
    </row>
  </sheetData>
  <mergeCells count="3">
    <mergeCell ref="A2:H2"/>
    <mergeCell ref="A1:M1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5">
    <pageSetUpPr fitToPage="1"/>
  </sheetPr>
  <dimension ref="A1:Q46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7.140625" style="222" customWidth="1"/>
    <col min="2" max="11" width="12.7109375" style="222" customWidth="1"/>
    <col min="12" max="12" width="5.140625" style="222" customWidth="1"/>
    <col min="13" max="16384" width="11.421875" style="222" customWidth="1"/>
  </cols>
  <sheetData>
    <row r="1" spans="1:11" s="218" customFormat="1" ht="18">
      <c r="A1" s="406" t="s">
        <v>252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="220" customFormat="1" ht="15" customHeight="1">
      <c r="A2" s="219"/>
    </row>
    <row r="3" spans="1:11" s="220" customFormat="1" ht="15" customHeight="1">
      <c r="A3" s="407" t="s">
        <v>480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spans="1:11" s="220" customFormat="1" ht="15.75" thickBot="1">
      <c r="A4" s="221"/>
      <c r="B4" s="227"/>
      <c r="C4" s="227"/>
      <c r="D4" s="227"/>
      <c r="E4" s="227"/>
      <c r="F4" s="227"/>
      <c r="G4" s="227"/>
      <c r="H4" s="227"/>
      <c r="I4" s="227"/>
      <c r="J4" s="227"/>
      <c r="K4" s="227"/>
    </row>
    <row r="5" spans="1:11" ht="12.75" customHeight="1">
      <c r="A5" s="411" t="s">
        <v>235</v>
      </c>
      <c r="B5" s="403" t="s">
        <v>337</v>
      </c>
      <c r="C5" s="403" t="s">
        <v>338</v>
      </c>
      <c r="D5" s="403" t="s">
        <v>459</v>
      </c>
      <c r="E5" s="403" t="s">
        <v>339</v>
      </c>
      <c r="F5" s="403" t="s">
        <v>340</v>
      </c>
      <c r="G5" s="403" t="s">
        <v>341</v>
      </c>
      <c r="H5" s="403" t="s">
        <v>342</v>
      </c>
      <c r="I5" s="403" t="s">
        <v>409</v>
      </c>
      <c r="J5" s="403" t="s">
        <v>408</v>
      </c>
      <c r="K5" s="408" t="s">
        <v>343</v>
      </c>
    </row>
    <row r="6" spans="1:11" ht="12.75">
      <c r="A6" s="412"/>
      <c r="B6" s="404"/>
      <c r="C6" s="404"/>
      <c r="D6" s="404"/>
      <c r="E6" s="404"/>
      <c r="F6" s="404"/>
      <c r="G6" s="404"/>
      <c r="H6" s="404"/>
      <c r="I6" s="404"/>
      <c r="J6" s="404"/>
      <c r="K6" s="409"/>
    </row>
    <row r="7" spans="1:11" ht="13.5" thickBot="1">
      <c r="A7" s="413"/>
      <c r="B7" s="405"/>
      <c r="C7" s="405"/>
      <c r="D7" s="405"/>
      <c r="E7" s="405"/>
      <c r="F7" s="405"/>
      <c r="G7" s="405"/>
      <c r="H7" s="405"/>
      <c r="I7" s="405"/>
      <c r="J7" s="405"/>
      <c r="K7" s="410"/>
    </row>
    <row r="8" spans="1:17" ht="12.75">
      <c r="A8" s="223"/>
      <c r="B8" s="229"/>
      <c r="C8" s="229"/>
      <c r="D8" s="229"/>
      <c r="E8" s="229"/>
      <c r="F8" s="229"/>
      <c r="G8" s="229"/>
      <c r="H8" s="229"/>
      <c r="I8" s="229"/>
      <c r="J8" s="229"/>
      <c r="K8" s="230"/>
      <c r="L8" s="226"/>
      <c r="M8" s="226"/>
      <c r="N8" s="226"/>
      <c r="O8" s="226"/>
      <c r="P8" s="226"/>
      <c r="Q8" s="226"/>
    </row>
    <row r="9" spans="1:17" ht="12.75">
      <c r="A9" s="224" t="s">
        <v>325</v>
      </c>
      <c r="B9" s="311" t="s">
        <v>366</v>
      </c>
      <c r="C9" s="311" t="s">
        <v>366</v>
      </c>
      <c r="D9" s="311" t="s">
        <v>366</v>
      </c>
      <c r="E9" s="311" t="s">
        <v>366</v>
      </c>
      <c r="F9" s="311" t="s">
        <v>366</v>
      </c>
      <c r="G9" s="311">
        <v>602.4</v>
      </c>
      <c r="H9" s="311" t="s">
        <v>366</v>
      </c>
      <c r="I9" s="311" t="s">
        <v>366</v>
      </c>
      <c r="J9" s="311" t="s">
        <v>366</v>
      </c>
      <c r="K9" s="312" t="s">
        <v>366</v>
      </c>
      <c r="L9" s="226"/>
      <c r="M9" s="226"/>
      <c r="N9" s="226"/>
      <c r="O9" s="226"/>
      <c r="P9" s="226"/>
      <c r="Q9" s="226"/>
    </row>
    <row r="10" spans="1:17" ht="12.75">
      <c r="A10" s="223"/>
      <c r="B10" s="313"/>
      <c r="C10" s="313"/>
      <c r="D10" s="313"/>
      <c r="E10" s="313"/>
      <c r="F10" s="313"/>
      <c r="G10" s="313"/>
      <c r="H10" s="313"/>
      <c r="I10" s="313"/>
      <c r="J10" s="313"/>
      <c r="K10" s="314"/>
      <c r="L10" s="226"/>
      <c r="M10" s="226"/>
      <c r="N10" s="226"/>
      <c r="O10" s="226"/>
      <c r="P10" s="226"/>
      <c r="Q10" s="226"/>
    </row>
    <row r="11" spans="1:17" ht="12.75">
      <c r="A11" s="224" t="s">
        <v>326</v>
      </c>
      <c r="B11" s="311" t="s">
        <v>366</v>
      </c>
      <c r="C11" s="311">
        <v>19855.6</v>
      </c>
      <c r="D11" s="311" t="s">
        <v>366</v>
      </c>
      <c r="E11" s="311">
        <v>20228.5</v>
      </c>
      <c r="F11" s="311" t="s">
        <v>366</v>
      </c>
      <c r="G11" s="311">
        <v>42213.4</v>
      </c>
      <c r="H11" s="311" t="s">
        <v>366</v>
      </c>
      <c r="I11" s="311" t="s">
        <v>366</v>
      </c>
      <c r="J11" s="311" t="s">
        <v>366</v>
      </c>
      <c r="K11" s="312" t="s">
        <v>366</v>
      </c>
      <c r="L11" s="226"/>
      <c r="M11" s="226"/>
      <c r="N11" s="226"/>
      <c r="O11" s="226"/>
      <c r="P11" s="226"/>
      <c r="Q11" s="226"/>
    </row>
    <row r="12" spans="1:17" ht="12.75">
      <c r="A12" s="223"/>
      <c r="B12" s="313"/>
      <c r="C12" s="313"/>
      <c r="D12" s="313"/>
      <c r="E12" s="313"/>
      <c r="F12" s="313"/>
      <c r="G12" s="313"/>
      <c r="H12" s="313"/>
      <c r="I12" s="313"/>
      <c r="J12" s="313"/>
      <c r="K12" s="314"/>
      <c r="L12" s="226"/>
      <c r="M12" s="226"/>
      <c r="N12" s="226"/>
      <c r="O12" s="226"/>
      <c r="P12" s="226"/>
      <c r="Q12" s="226"/>
    </row>
    <row r="13" spans="1:17" ht="12.75">
      <c r="A13" s="224" t="s">
        <v>327</v>
      </c>
      <c r="B13" s="311" t="s">
        <v>366</v>
      </c>
      <c r="C13" s="311" t="s">
        <v>366</v>
      </c>
      <c r="D13" s="311" t="s">
        <v>366</v>
      </c>
      <c r="E13" s="311">
        <v>51418.93</v>
      </c>
      <c r="F13" s="311" t="s">
        <v>366</v>
      </c>
      <c r="G13" s="311">
        <v>88472.16</v>
      </c>
      <c r="H13" s="311">
        <v>450</v>
      </c>
      <c r="I13" s="311" t="s">
        <v>366</v>
      </c>
      <c r="J13" s="311">
        <v>14522.32</v>
      </c>
      <c r="K13" s="312" t="s">
        <v>366</v>
      </c>
      <c r="L13" s="226"/>
      <c r="M13" s="226"/>
      <c r="N13" s="226"/>
      <c r="O13" s="226"/>
      <c r="P13" s="226"/>
      <c r="Q13" s="226"/>
    </row>
    <row r="14" spans="1:17" ht="12.75">
      <c r="A14" s="223"/>
      <c r="B14" s="313"/>
      <c r="C14" s="313"/>
      <c r="D14" s="313"/>
      <c r="E14" s="313"/>
      <c r="F14" s="313"/>
      <c r="G14" s="313"/>
      <c r="H14" s="313"/>
      <c r="I14" s="313"/>
      <c r="J14" s="313"/>
      <c r="K14" s="314"/>
      <c r="L14" s="226"/>
      <c r="M14" s="226"/>
      <c r="N14" s="226"/>
      <c r="O14" s="226"/>
      <c r="P14" s="226"/>
      <c r="Q14" s="226"/>
    </row>
    <row r="15" spans="1:17" ht="12.75">
      <c r="A15" s="224" t="s">
        <v>328</v>
      </c>
      <c r="B15" s="311" t="s">
        <v>366</v>
      </c>
      <c r="C15" s="311" t="s">
        <v>366</v>
      </c>
      <c r="D15" s="311" t="s">
        <v>366</v>
      </c>
      <c r="E15" s="311">
        <v>6465.8</v>
      </c>
      <c r="F15" s="311" t="s">
        <v>366</v>
      </c>
      <c r="G15" s="311">
        <v>16437.2</v>
      </c>
      <c r="H15" s="311">
        <v>2151.2</v>
      </c>
      <c r="I15" s="311">
        <v>916</v>
      </c>
      <c r="J15" s="311" t="s">
        <v>366</v>
      </c>
      <c r="K15" s="312" t="s">
        <v>366</v>
      </c>
      <c r="L15" s="226"/>
      <c r="M15" s="226"/>
      <c r="N15" s="226"/>
      <c r="O15" s="226"/>
      <c r="P15" s="226"/>
      <c r="Q15" s="226"/>
    </row>
    <row r="16" spans="1:17" ht="12.75">
      <c r="A16" s="223"/>
      <c r="B16" s="313"/>
      <c r="C16" s="313"/>
      <c r="D16" s="313"/>
      <c r="E16" s="313"/>
      <c r="F16" s="313"/>
      <c r="G16" s="313"/>
      <c r="H16" s="313"/>
      <c r="I16" s="313"/>
      <c r="J16" s="313"/>
      <c r="K16" s="314"/>
      <c r="L16" s="226"/>
      <c r="M16" s="226"/>
      <c r="N16" s="226"/>
      <c r="O16" s="226"/>
      <c r="P16" s="226"/>
      <c r="Q16" s="226"/>
    </row>
    <row r="17" spans="1:17" ht="12.75">
      <c r="A17" s="224" t="s">
        <v>329</v>
      </c>
      <c r="B17" s="311">
        <v>7750.5</v>
      </c>
      <c r="C17" s="311">
        <v>4762.4</v>
      </c>
      <c r="D17" s="311" t="s">
        <v>366</v>
      </c>
      <c r="E17" s="311">
        <v>196941</v>
      </c>
      <c r="F17" s="311" t="s">
        <v>366</v>
      </c>
      <c r="G17" s="311">
        <v>98261.05</v>
      </c>
      <c r="H17" s="311">
        <v>56410.3</v>
      </c>
      <c r="I17" s="311">
        <v>1852</v>
      </c>
      <c r="J17" s="311">
        <v>4838.88</v>
      </c>
      <c r="K17" s="312" t="s">
        <v>366</v>
      </c>
      <c r="L17" s="226"/>
      <c r="M17" s="226"/>
      <c r="N17" s="226"/>
      <c r="O17" s="226"/>
      <c r="P17" s="226"/>
      <c r="Q17" s="226"/>
    </row>
    <row r="18" spans="1:17" ht="12.75">
      <c r="A18" s="223"/>
      <c r="B18" s="313"/>
      <c r="C18" s="313"/>
      <c r="D18" s="313"/>
      <c r="E18" s="313"/>
      <c r="F18" s="313"/>
      <c r="G18" s="313"/>
      <c r="H18" s="313"/>
      <c r="I18" s="313"/>
      <c r="J18" s="313"/>
      <c r="K18" s="314"/>
      <c r="L18" s="226"/>
      <c r="M18" s="226"/>
      <c r="N18" s="226"/>
      <c r="O18" s="226"/>
      <c r="P18" s="226"/>
      <c r="Q18" s="226"/>
    </row>
    <row r="19" spans="1:17" ht="12.75">
      <c r="A19" s="224" t="s">
        <v>330</v>
      </c>
      <c r="B19" s="311">
        <v>24382.75</v>
      </c>
      <c r="C19" s="311">
        <v>8087.9</v>
      </c>
      <c r="D19" s="311">
        <v>1609.25</v>
      </c>
      <c r="E19" s="311">
        <v>178646.61</v>
      </c>
      <c r="F19" s="311" t="s">
        <v>366</v>
      </c>
      <c r="G19" s="311">
        <v>134051.8</v>
      </c>
      <c r="H19" s="311">
        <v>19022.23</v>
      </c>
      <c r="I19" s="311">
        <v>35201.07</v>
      </c>
      <c r="J19" s="311">
        <v>7690.38</v>
      </c>
      <c r="K19" s="312">
        <v>1053</v>
      </c>
      <c r="L19" s="226"/>
      <c r="M19" s="226"/>
      <c r="N19" s="226"/>
      <c r="O19" s="226"/>
      <c r="P19" s="226"/>
      <c r="Q19" s="226"/>
    </row>
    <row r="20" spans="1:17" ht="12.75">
      <c r="A20" s="223"/>
      <c r="B20" s="313"/>
      <c r="C20" s="313"/>
      <c r="D20" s="313"/>
      <c r="E20" s="313"/>
      <c r="F20" s="313"/>
      <c r="G20" s="313"/>
      <c r="H20" s="313"/>
      <c r="I20" s="313"/>
      <c r="J20" s="313"/>
      <c r="K20" s="314" t="s">
        <v>366</v>
      </c>
      <c r="L20" s="226"/>
      <c r="M20" s="226"/>
      <c r="N20" s="226"/>
      <c r="O20" s="226"/>
      <c r="P20" s="226"/>
      <c r="Q20" s="226"/>
    </row>
    <row r="21" spans="1:17" ht="12.75">
      <c r="A21" s="224" t="s">
        <v>331</v>
      </c>
      <c r="B21" s="311" t="s">
        <v>366</v>
      </c>
      <c r="C21" s="311">
        <v>3741.1</v>
      </c>
      <c r="D21" s="311" t="s">
        <v>366</v>
      </c>
      <c r="E21" s="311">
        <v>82906.23</v>
      </c>
      <c r="F21" s="311">
        <v>29828.09</v>
      </c>
      <c r="G21" s="311">
        <v>143710.65</v>
      </c>
      <c r="H21" s="311">
        <v>2147.85</v>
      </c>
      <c r="I21" s="311">
        <v>12274.5</v>
      </c>
      <c r="J21" s="311">
        <v>335.01</v>
      </c>
      <c r="K21" s="312" t="s">
        <v>366</v>
      </c>
      <c r="L21" s="226"/>
      <c r="M21" s="226"/>
      <c r="N21" s="226"/>
      <c r="O21" s="226"/>
      <c r="P21" s="226"/>
      <c r="Q21" s="226"/>
    </row>
    <row r="22" spans="1:17" ht="12.75">
      <c r="A22" s="223"/>
      <c r="B22" s="313"/>
      <c r="C22" s="313"/>
      <c r="D22" s="313"/>
      <c r="E22" s="313"/>
      <c r="F22" s="313"/>
      <c r="G22" s="313"/>
      <c r="H22" s="313"/>
      <c r="I22" s="313"/>
      <c r="J22" s="313"/>
      <c r="K22" s="314"/>
      <c r="L22" s="226"/>
      <c r="M22" s="226"/>
      <c r="N22" s="226"/>
      <c r="O22" s="226"/>
      <c r="P22" s="226"/>
      <c r="Q22" s="226"/>
    </row>
    <row r="23" spans="1:17" ht="12.75">
      <c r="A23" s="224" t="s">
        <v>332</v>
      </c>
      <c r="B23" s="311" t="s">
        <v>366</v>
      </c>
      <c r="C23" s="311" t="s">
        <v>366</v>
      </c>
      <c r="D23" s="311" t="s">
        <v>366</v>
      </c>
      <c r="E23" s="311">
        <v>6960</v>
      </c>
      <c r="F23" s="311" t="s">
        <v>366</v>
      </c>
      <c r="G23" s="311" t="s">
        <v>366</v>
      </c>
      <c r="H23" s="311" t="s">
        <v>366</v>
      </c>
      <c r="I23" s="311" t="s">
        <v>366</v>
      </c>
      <c r="J23" s="311" t="s">
        <v>366</v>
      </c>
      <c r="K23" s="312" t="s">
        <v>366</v>
      </c>
      <c r="L23" s="226"/>
      <c r="M23" s="226"/>
      <c r="N23" s="226"/>
      <c r="O23" s="226"/>
      <c r="P23" s="226"/>
      <c r="Q23" s="226"/>
    </row>
    <row r="24" spans="1:11" ht="12.75">
      <c r="A24" s="223"/>
      <c r="B24" s="313"/>
      <c r="C24" s="313"/>
      <c r="D24" s="313"/>
      <c r="E24" s="313"/>
      <c r="F24" s="313"/>
      <c r="G24" s="313"/>
      <c r="H24" s="313"/>
      <c r="I24" s="313"/>
      <c r="J24" s="313"/>
      <c r="K24" s="314"/>
    </row>
    <row r="25" spans="1:11" ht="12.75">
      <c r="A25" s="224" t="s">
        <v>333</v>
      </c>
      <c r="B25" s="311" t="s">
        <v>366</v>
      </c>
      <c r="C25" s="311">
        <v>13941.45</v>
      </c>
      <c r="D25" s="311" t="s">
        <v>366</v>
      </c>
      <c r="E25" s="311">
        <v>209464.4</v>
      </c>
      <c r="F25" s="311">
        <v>2406.6</v>
      </c>
      <c r="G25" s="311">
        <v>105189.2</v>
      </c>
      <c r="H25" s="311">
        <v>9894</v>
      </c>
      <c r="I25" s="311">
        <v>16081.7</v>
      </c>
      <c r="J25" s="311" t="s">
        <v>366</v>
      </c>
      <c r="K25" s="312" t="s">
        <v>366</v>
      </c>
    </row>
    <row r="26" spans="1:11" ht="12.75">
      <c r="A26" s="223"/>
      <c r="B26" s="313"/>
      <c r="C26" s="313"/>
      <c r="D26" s="313"/>
      <c r="E26" s="313"/>
      <c r="F26" s="313"/>
      <c r="G26" s="313"/>
      <c r="H26" s="313"/>
      <c r="I26" s="313"/>
      <c r="J26" s="313"/>
      <c r="K26" s="314"/>
    </row>
    <row r="27" spans="1:11" ht="12.75">
      <c r="A27" s="224" t="s">
        <v>334</v>
      </c>
      <c r="B27" s="311">
        <v>28884</v>
      </c>
      <c r="C27" s="311" t="s">
        <v>366</v>
      </c>
      <c r="D27" s="311" t="s">
        <v>366</v>
      </c>
      <c r="E27" s="311" t="s">
        <v>366</v>
      </c>
      <c r="F27" s="311" t="s">
        <v>366</v>
      </c>
      <c r="G27" s="311" t="s">
        <v>366</v>
      </c>
      <c r="H27" s="311" t="s">
        <v>366</v>
      </c>
      <c r="I27" s="311" t="s">
        <v>366</v>
      </c>
      <c r="J27" s="311" t="s">
        <v>366</v>
      </c>
      <c r="K27" s="312" t="s">
        <v>366</v>
      </c>
    </row>
    <row r="28" spans="1:11" ht="12.75">
      <c r="A28" s="223"/>
      <c r="B28" s="313"/>
      <c r="C28" s="313"/>
      <c r="D28" s="313"/>
      <c r="E28" s="313"/>
      <c r="F28" s="313"/>
      <c r="G28" s="313"/>
      <c r="H28" s="313"/>
      <c r="I28" s="313"/>
      <c r="J28" s="313"/>
      <c r="K28" s="314"/>
    </row>
    <row r="29" spans="1:11" ht="12.75">
      <c r="A29" s="224" t="s">
        <v>335</v>
      </c>
      <c r="B29" s="311">
        <v>18257.75</v>
      </c>
      <c r="C29" s="311">
        <v>283.8</v>
      </c>
      <c r="D29" s="311" t="s">
        <v>366</v>
      </c>
      <c r="E29" s="311">
        <v>6893.15</v>
      </c>
      <c r="F29" s="311" t="s">
        <v>366</v>
      </c>
      <c r="G29" s="311">
        <v>14358</v>
      </c>
      <c r="H29" s="311">
        <v>7411.2</v>
      </c>
      <c r="I29" s="311">
        <v>8838.8</v>
      </c>
      <c r="J29" s="311">
        <v>5377.56</v>
      </c>
      <c r="K29" s="312" t="s">
        <v>366</v>
      </c>
    </row>
    <row r="30" spans="1:11" ht="12.75">
      <c r="A30" s="223"/>
      <c r="B30" s="313"/>
      <c r="C30" s="313"/>
      <c r="D30" s="313"/>
      <c r="E30" s="313"/>
      <c r="F30" s="313"/>
      <c r="G30" s="313"/>
      <c r="H30" s="313"/>
      <c r="I30" s="313"/>
      <c r="J30" s="313"/>
      <c r="K30" s="314"/>
    </row>
    <row r="31" spans="1:11" ht="12.75">
      <c r="A31" s="224" t="s">
        <v>336</v>
      </c>
      <c r="B31" s="311">
        <v>87756.5</v>
      </c>
      <c r="C31" s="311">
        <v>1401</v>
      </c>
      <c r="D31" s="311" t="s">
        <v>366</v>
      </c>
      <c r="E31" s="311">
        <v>22635.65</v>
      </c>
      <c r="F31" s="311" t="s">
        <v>366</v>
      </c>
      <c r="G31" s="311">
        <v>118972.83</v>
      </c>
      <c r="H31" s="311">
        <v>341269.7</v>
      </c>
      <c r="I31" s="311">
        <v>14027.45</v>
      </c>
      <c r="J31" s="311">
        <v>4064.82</v>
      </c>
      <c r="K31" s="312">
        <v>3813.77</v>
      </c>
    </row>
    <row r="32" spans="1:11" ht="12.75">
      <c r="A32" s="310"/>
      <c r="B32" s="315"/>
      <c r="C32" s="315"/>
      <c r="D32" s="315"/>
      <c r="E32" s="315"/>
      <c r="F32" s="315"/>
      <c r="G32" s="315"/>
      <c r="H32" s="315"/>
      <c r="I32" s="315"/>
      <c r="J32" s="315"/>
      <c r="K32" s="316"/>
    </row>
    <row r="33" spans="1:11" ht="12.75">
      <c r="A33" s="224" t="s">
        <v>481</v>
      </c>
      <c r="B33" s="311"/>
      <c r="C33" s="311"/>
      <c r="D33" s="311"/>
      <c r="E33" s="311">
        <v>990</v>
      </c>
      <c r="F33" s="311"/>
      <c r="G33" s="311">
        <v>300</v>
      </c>
      <c r="H33" s="311"/>
      <c r="I33" s="311"/>
      <c r="J33" s="311"/>
      <c r="K33" s="312"/>
    </row>
    <row r="34" spans="1:11" ht="12.75">
      <c r="A34" s="223"/>
      <c r="B34" s="313"/>
      <c r="C34" s="313"/>
      <c r="D34" s="313"/>
      <c r="E34" s="313"/>
      <c r="F34" s="313"/>
      <c r="G34" s="313"/>
      <c r="H34" s="313"/>
      <c r="I34" s="313"/>
      <c r="J34" s="313"/>
      <c r="K34" s="314"/>
    </row>
    <row r="35" spans="1:11" ht="13.5" thickBot="1">
      <c r="A35" s="225" t="s">
        <v>202</v>
      </c>
      <c r="B35" s="317">
        <f>SUM(B9:B33)</f>
        <v>167031.5</v>
      </c>
      <c r="C35" s="317">
        <f>SUM(C9:C33)</f>
        <v>52073.25</v>
      </c>
      <c r="D35" s="317">
        <f>SUM(D9:D33)</f>
        <v>1609.25</v>
      </c>
      <c r="E35" s="317">
        <f>SUM(E9:E33)</f>
        <v>783550.27</v>
      </c>
      <c r="F35" s="317">
        <f aca="true" t="shared" si="0" ref="F35:K35">SUM(F9:F33)</f>
        <v>32234.69</v>
      </c>
      <c r="G35" s="317">
        <f t="shared" si="0"/>
        <v>762568.69</v>
      </c>
      <c r="H35" s="317">
        <f t="shared" si="0"/>
        <v>438756.48</v>
      </c>
      <c r="I35" s="317">
        <f t="shared" si="0"/>
        <v>89191.52</v>
      </c>
      <c r="J35" s="317">
        <f t="shared" si="0"/>
        <v>36828.97</v>
      </c>
      <c r="K35" s="318">
        <f t="shared" si="0"/>
        <v>4866.77</v>
      </c>
    </row>
    <row r="38" spans="1:8" ht="12.75">
      <c r="A38" s="226"/>
      <c r="B38" s="226"/>
      <c r="C38" s="226"/>
      <c r="D38" s="226"/>
      <c r="E38" s="226"/>
      <c r="F38" s="226"/>
      <c r="G38" s="226"/>
      <c r="H38" s="226"/>
    </row>
    <row r="39" spans="1:8" ht="12.75">
      <c r="A39" s="80"/>
      <c r="B39" s="81"/>
      <c r="C39" s="81"/>
      <c r="D39" s="81"/>
      <c r="E39" s="81"/>
      <c r="F39" s="81"/>
      <c r="G39" s="81"/>
      <c r="H39" s="81"/>
    </row>
    <row r="40" spans="1:8" ht="12.75">
      <c r="A40" s="80"/>
      <c r="B40" s="81"/>
      <c r="C40" s="81"/>
      <c r="D40" s="81"/>
      <c r="E40" s="81"/>
      <c r="F40" s="81"/>
      <c r="G40" s="81"/>
      <c r="H40" s="81"/>
    </row>
    <row r="41" spans="1:8" ht="12.75">
      <c r="A41" s="80"/>
      <c r="B41" s="80"/>
      <c r="C41" s="80"/>
      <c r="D41" s="80"/>
      <c r="E41" s="80"/>
      <c r="F41" s="81"/>
      <c r="G41" s="81"/>
      <c r="H41" s="81"/>
    </row>
    <row r="42" spans="1:8" ht="12.75">
      <c r="A42" s="80"/>
      <c r="B42" s="81"/>
      <c r="C42" s="81"/>
      <c r="D42" s="81"/>
      <c r="E42" s="81"/>
      <c r="F42" s="81"/>
      <c r="G42" s="81"/>
      <c r="H42" s="81"/>
    </row>
    <row r="43" spans="1:8" ht="12.75">
      <c r="A43" s="80"/>
      <c r="B43" s="81"/>
      <c r="C43" s="81"/>
      <c r="D43" s="81"/>
      <c r="E43" s="81"/>
      <c r="F43" s="81"/>
      <c r="G43" s="81"/>
      <c r="H43" s="81"/>
    </row>
    <row r="44" spans="1:8" ht="12.75">
      <c r="A44" s="226"/>
      <c r="B44" s="226"/>
      <c r="C44" s="226"/>
      <c r="D44" s="226"/>
      <c r="E44" s="226"/>
      <c r="F44" s="226"/>
      <c r="G44" s="226"/>
      <c r="H44" s="226"/>
    </row>
    <row r="45" spans="1:8" ht="12.75">
      <c r="A45" s="226"/>
      <c r="B45" s="226"/>
      <c r="C45" s="226"/>
      <c r="D45" s="226"/>
      <c r="E45" s="226"/>
      <c r="F45" s="226"/>
      <c r="G45" s="226"/>
      <c r="H45" s="226"/>
    </row>
    <row r="46" spans="1:8" ht="12.75">
      <c r="A46" s="226"/>
      <c r="B46" s="226"/>
      <c r="C46" s="226"/>
      <c r="D46" s="226"/>
      <c r="E46" s="226"/>
      <c r="F46" s="226"/>
      <c r="G46" s="226"/>
      <c r="H46" s="226"/>
    </row>
  </sheetData>
  <mergeCells count="13">
    <mergeCell ref="E5:E7"/>
    <mergeCell ref="D5:D7"/>
    <mergeCell ref="I5:I7"/>
    <mergeCell ref="F5:F7"/>
    <mergeCell ref="G5:G7"/>
    <mergeCell ref="H5:H7"/>
    <mergeCell ref="A1:K1"/>
    <mergeCell ref="A3:K3"/>
    <mergeCell ref="K5:K7"/>
    <mergeCell ref="J5:J7"/>
    <mergeCell ref="A5:A7"/>
    <mergeCell ref="B5:B7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L26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5.7109375" style="1" customWidth="1"/>
    <col min="2" max="8" width="16.7109375" style="1" customWidth="1"/>
    <col min="9" max="16384" width="11.421875" style="1" customWidth="1"/>
  </cols>
  <sheetData>
    <row r="1" spans="1:12" s="22" customFormat="1" ht="18">
      <c r="A1" s="365" t="s">
        <v>252</v>
      </c>
      <c r="B1" s="365"/>
      <c r="C1" s="365"/>
      <c r="D1" s="365"/>
      <c r="E1" s="365"/>
      <c r="F1" s="365"/>
      <c r="G1" s="365"/>
      <c r="H1" s="365"/>
      <c r="I1" s="38"/>
      <c r="J1" s="25"/>
      <c r="K1" s="25"/>
      <c r="L1" s="25"/>
    </row>
    <row r="2" spans="1:1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0" ht="15" customHeight="1">
      <c r="A3" s="420" t="s">
        <v>377</v>
      </c>
      <c r="B3" s="420"/>
      <c r="C3" s="420"/>
      <c r="D3" s="420"/>
      <c r="E3" s="420"/>
      <c r="F3" s="420"/>
      <c r="G3" s="420"/>
      <c r="H3" s="420"/>
      <c r="I3" s="3"/>
      <c r="J3" s="3"/>
    </row>
    <row r="4" spans="1:10" ht="15" customHeight="1">
      <c r="A4" s="420" t="s">
        <v>296</v>
      </c>
      <c r="B4" s="420"/>
      <c r="C4" s="420"/>
      <c r="D4" s="420"/>
      <c r="E4" s="420"/>
      <c r="F4" s="420"/>
      <c r="G4" s="420"/>
      <c r="H4" s="420"/>
      <c r="I4" s="3"/>
      <c r="J4" s="3"/>
    </row>
    <row r="5" spans="1:10" ht="15" customHeight="1">
      <c r="A5" s="420" t="s">
        <v>220</v>
      </c>
      <c r="B5" s="420"/>
      <c r="C5" s="420"/>
      <c r="D5" s="420"/>
      <c r="E5" s="420"/>
      <c r="F5" s="420"/>
      <c r="G5" s="420"/>
      <c r="H5" s="420"/>
      <c r="I5" s="3"/>
      <c r="J5" s="3"/>
    </row>
    <row r="6" spans="1:10" ht="13.5" thickBot="1">
      <c r="A6" s="433"/>
      <c r="B6" s="433"/>
      <c r="C6" s="433"/>
      <c r="D6" s="433"/>
      <c r="E6" s="433"/>
      <c r="F6" s="433"/>
      <c r="G6" s="433"/>
      <c r="H6" s="433"/>
      <c r="I6" s="3"/>
      <c r="J6" s="3"/>
    </row>
    <row r="7" spans="1:10" ht="21" customHeight="1">
      <c r="A7" s="393" t="s">
        <v>7</v>
      </c>
      <c r="B7" s="430" t="s">
        <v>178</v>
      </c>
      <c r="C7" s="431"/>
      <c r="D7" s="431"/>
      <c r="E7" s="432"/>
      <c r="F7" s="336" t="s">
        <v>57</v>
      </c>
      <c r="G7" s="395" t="s">
        <v>58</v>
      </c>
      <c r="H7" s="397" t="s">
        <v>12</v>
      </c>
      <c r="I7" s="3"/>
      <c r="J7" s="3"/>
    </row>
    <row r="8" spans="1:10" ht="23.25" customHeight="1" thickBot="1">
      <c r="A8" s="394"/>
      <c r="B8" s="343" t="s">
        <v>32</v>
      </c>
      <c r="C8" s="343" t="s">
        <v>33</v>
      </c>
      <c r="D8" s="343" t="s">
        <v>34</v>
      </c>
      <c r="E8" s="343" t="s">
        <v>12</v>
      </c>
      <c r="F8" s="335" t="s">
        <v>59</v>
      </c>
      <c r="G8" s="396"/>
      <c r="H8" s="398"/>
      <c r="I8" s="3"/>
      <c r="J8" s="3"/>
    </row>
    <row r="9" spans="1:10" ht="12.75">
      <c r="A9" s="89">
        <v>2003</v>
      </c>
      <c r="B9" s="97">
        <v>482.666224</v>
      </c>
      <c r="C9" s="97">
        <v>31.137521</v>
      </c>
      <c r="D9" s="97">
        <v>48.571827</v>
      </c>
      <c r="E9" s="97">
        <v>562.375572</v>
      </c>
      <c r="F9" s="97">
        <v>545.02339</v>
      </c>
      <c r="G9" s="97">
        <v>112.631</v>
      </c>
      <c r="H9" s="98">
        <v>1220.029962</v>
      </c>
      <c r="I9" s="3"/>
      <c r="J9" s="3"/>
    </row>
    <row r="10" spans="1:10" ht="12.75">
      <c r="A10" s="99">
        <v>2004</v>
      </c>
      <c r="B10" s="97">
        <v>466.191777</v>
      </c>
      <c r="C10" s="97">
        <v>33.295544</v>
      </c>
      <c r="D10" s="97">
        <v>64.67581</v>
      </c>
      <c r="E10" s="97">
        <v>564.163131</v>
      </c>
      <c r="F10" s="97">
        <v>528.22209</v>
      </c>
      <c r="G10" s="97">
        <v>111.075</v>
      </c>
      <c r="H10" s="98">
        <v>1203.460221</v>
      </c>
      <c r="I10" s="3"/>
      <c r="J10" s="3"/>
    </row>
    <row r="11" spans="1:10" ht="12.75">
      <c r="A11" s="89">
        <v>2005</v>
      </c>
      <c r="B11" s="97">
        <v>455.352547</v>
      </c>
      <c r="C11" s="97">
        <v>34.884683</v>
      </c>
      <c r="D11" s="97">
        <v>50.086475</v>
      </c>
      <c r="E11" s="97">
        <v>540.323705</v>
      </c>
      <c r="F11" s="97">
        <v>487.841135</v>
      </c>
      <c r="G11" s="97">
        <v>104.7</v>
      </c>
      <c r="H11" s="98">
        <v>1132.86484</v>
      </c>
      <c r="I11" s="3"/>
      <c r="J11" s="3"/>
    </row>
    <row r="12" spans="1:10" ht="12.75">
      <c r="A12" s="99">
        <v>2006</v>
      </c>
      <c r="B12" s="97">
        <v>535.666042</v>
      </c>
      <c r="C12" s="97">
        <v>30.439745</v>
      </c>
      <c r="D12" s="97">
        <v>57.84144</v>
      </c>
      <c r="E12" s="97">
        <v>623.947227</v>
      </c>
      <c r="F12" s="97">
        <v>446.759919</v>
      </c>
      <c r="G12" s="97">
        <v>109.46</v>
      </c>
      <c r="H12" s="98">
        <v>1180.167146</v>
      </c>
      <c r="I12" s="3"/>
      <c r="J12" s="3"/>
    </row>
    <row r="13" spans="1:10" ht="12.75">
      <c r="A13" s="99">
        <v>2007</v>
      </c>
      <c r="B13" s="97">
        <v>560.907062</v>
      </c>
      <c r="C13" s="97">
        <v>47.882385</v>
      </c>
      <c r="D13" s="97">
        <v>66.551377</v>
      </c>
      <c r="E13" s="97">
        <v>675.340824</v>
      </c>
      <c r="F13" s="97">
        <v>618.525632</v>
      </c>
      <c r="G13" s="97">
        <v>131.725</v>
      </c>
      <c r="H13" s="98">
        <v>1425.591456</v>
      </c>
      <c r="I13" s="3"/>
      <c r="J13" s="3"/>
    </row>
    <row r="14" spans="1:10" ht="12.75">
      <c r="A14" s="89">
        <v>2008</v>
      </c>
      <c r="B14" s="97">
        <v>646.369466</v>
      </c>
      <c r="C14" s="97">
        <v>40.083136</v>
      </c>
      <c r="D14" s="97">
        <v>90.080434</v>
      </c>
      <c r="E14" s="97">
        <v>776.5330359999999</v>
      </c>
      <c r="F14" s="97">
        <v>671.033202</v>
      </c>
      <c r="G14" s="97">
        <v>147.519</v>
      </c>
      <c r="H14" s="98">
        <v>1595.085238</v>
      </c>
      <c r="I14" s="3"/>
      <c r="J14" s="3"/>
    </row>
    <row r="15" spans="1:10" ht="12.75">
      <c r="A15" s="89">
        <v>2009</v>
      </c>
      <c r="B15" s="97">
        <v>551.662227</v>
      </c>
      <c r="C15" s="97">
        <v>23.538541</v>
      </c>
      <c r="D15" s="97">
        <v>42.725186</v>
      </c>
      <c r="E15" s="97">
        <v>617.925954</v>
      </c>
      <c r="F15" s="97">
        <v>464.475442</v>
      </c>
      <c r="G15" s="97">
        <v>110.568</v>
      </c>
      <c r="H15" s="98">
        <v>1192.969396</v>
      </c>
      <c r="I15" s="3"/>
      <c r="J15" s="3"/>
    </row>
    <row r="16" spans="1:10" ht="12.75">
      <c r="A16" s="89">
        <v>2010</v>
      </c>
      <c r="B16" s="97">
        <v>595.12937</v>
      </c>
      <c r="C16" s="97">
        <v>29.828696</v>
      </c>
      <c r="D16" s="97">
        <v>86.90546</v>
      </c>
      <c r="E16" s="97">
        <v>711.8635260000001</v>
      </c>
      <c r="F16" s="97">
        <v>580.24201</v>
      </c>
      <c r="G16" s="97">
        <v>135.989</v>
      </c>
      <c r="H16" s="98">
        <v>1428.094536</v>
      </c>
      <c r="I16" s="3"/>
      <c r="J16" s="3"/>
    </row>
    <row r="17" spans="1:10" ht="12.75">
      <c r="A17" s="89">
        <v>2011</v>
      </c>
      <c r="B17" s="97">
        <v>677.467956</v>
      </c>
      <c r="C17" s="97">
        <v>50.001293</v>
      </c>
      <c r="D17" s="97">
        <v>81.850537</v>
      </c>
      <c r="E17" s="97">
        <v>809.319786</v>
      </c>
      <c r="F17" s="97">
        <v>692.086917</v>
      </c>
      <c r="G17" s="97">
        <v>157.487</v>
      </c>
      <c r="H17" s="98">
        <v>1658.893703</v>
      </c>
      <c r="I17" s="3"/>
      <c r="J17" s="3"/>
    </row>
    <row r="18" spans="1:10" ht="12.75">
      <c r="A18" s="160" t="s">
        <v>494</v>
      </c>
      <c r="B18" s="97">
        <v>720.1382463931698</v>
      </c>
      <c r="C18" s="97">
        <v>53.150622312844966</v>
      </c>
      <c r="D18" s="97">
        <v>87.00588959150603</v>
      </c>
      <c r="E18" s="97">
        <v>860.2947582975208</v>
      </c>
      <c r="F18" s="97">
        <v>735.6779820299504</v>
      </c>
      <c r="G18" s="97">
        <v>167.4063119964321</v>
      </c>
      <c r="H18" s="98">
        <v>1763.3790523239031</v>
      </c>
      <c r="I18" s="3"/>
      <c r="J18" s="3"/>
    </row>
    <row r="19" spans="1:10" ht="13.5" thickBot="1">
      <c r="A19" s="160" t="s">
        <v>495</v>
      </c>
      <c r="B19" s="101">
        <v>801.1261264136035</v>
      </c>
      <c r="C19" s="101">
        <v>59.12802490803214</v>
      </c>
      <c r="D19" s="101">
        <v>96.79070880170654</v>
      </c>
      <c r="E19" s="101">
        <v>957.0448601233422</v>
      </c>
      <c r="F19" s="101">
        <v>818.4134851652572</v>
      </c>
      <c r="G19" s="101">
        <v>186.2330891861388</v>
      </c>
      <c r="H19" s="102">
        <v>1961.6914344747381</v>
      </c>
      <c r="I19" s="3"/>
      <c r="J19" s="3"/>
    </row>
    <row r="20" spans="1:10" ht="19.5" customHeight="1">
      <c r="A20" s="103" t="s">
        <v>424</v>
      </c>
      <c r="B20" s="103"/>
      <c r="C20" s="103"/>
      <c r="D20" s="103"/>
      <c r="E20" s="103"/>
      <c r="F20" s="103"/>
      <c r="G20" s="103"/>
      <c r="H20" s="103"/>
      <c r="I20" s="3"/>
      <c r="J20" s="3"/>
    </row>
    <row r="21" spans="1:10" ht="12.75">
      <c r="A21" s="265" t="s">
        <v>426</v>
      </c>
      <c r="B21" s="3"/>
      <c r="C21" s="3"/>
      <c r="D21" s="3"/>
      <c r="E21" s="3"/>
      <c r="F21" s="3"/>
      <c r="G21" s="3"/>
      <c r="H21" s="3"/>
      <c r="I21" s="3"/>
      <c r="J21" s="3"/>
    </row>
    <row r="22" spans="9:10" ht="12.75">
      <c r="I22" s="3"/>
      <c r="J22" s="3"/>
    </row>
    <row r="23" spans="9:10" ht="12.75">
      <c r="I23" s="3"/>
      <c r="J23" s="3"/>
    </row>
    <row r="24" spans="9:10" ht="12.75">
      <c r="I24" s="3"/>
      <c r="J24" s="3"/>
    </row>
    <row r="25" spans="9:10" ht="12.75">
      <c r="I25" s="3"/>
      <c r="J25" s="3"/>
    </row>
    <row r="26" spans="9:10" ht="12.75">
      <c r="I26" s="3"/>
      <c r="J26" s="3"/>
    </row>
  </sheetData>
  <mergeCells count="9">
    <mergeCell ref="A3:H3"/>
    <mergeCell ref="B7:E7"/>
    <mergeCell ref="A1:H1"/>
    <mergeCell ref="A6:H6"/>
    <mergeCell ref="A5:H5"/>
    <mergeCell ref="A4:H4"/>
    <mergeCell ref="A7:A8"/>
    <mergeCell ref="G7:G8"/>
    <mergeCell ref="H7:H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N30"/>
  <sheetViews>
    <sheetView showGridLines="0" view="pageBreakPreview" zoomScale="75" zoomScaleNormal="75" zoomScaleSheetLayoutView="75" workbookViewId="0" topLeftCell="A35">
      <selection activeCell="A9" sqref="A9:G23"/>
    </sheetView>
  </sheetViews>
  <sheetFormatPr defaultColWidth="12.57421875" defaultRowHeight="12.75"/>
  <cols>
    <col min="1" max="8" width="14.7109375" style="11" customWidth="1"/>
    <col min="9" max="9" width="5.00390625" style="11" customWidth="1"/>
    <col min="10" max="10" width="16.421875" style="11" customWidth="1"/>
    <col min="11" max="11" width="2.28125" style="11" customWidth="1"/>
    <col min="12" max="12" width="16.421875" style="11" customWidth="1"/>
    <col min="13" max="13" width="2.28125" style="11" customWidth="1"/>
    <col min="14" max="14" width="16.421875" style="11" customWidth="1"/>
    <col min="15" max="16384" width="19.140625" style="11" customWidth="1"/>
  </cols>
  <sheetData>
    <row r="1" spans="1:8" s="24" customFormat="1" ht="18">
      <c r="A1" s="434" t="s">
        <v>252</v>
      </c>
      <c r="B1" s="434"/>
      <c r="C1" s="434"/>
      <c r="D1" s="434"/>
      <c r="E1" s="434"/>
      <c r="F1" s="434"/>
      <c r="G1" s="434"/>
      <c r="H1" s="434"/>
    </row>
    <row r="2" spans="1:8" s="19" customFormat="1" ht="12.75" customHeight="1">
      <c r="A2" s="40"/>
      <c r="B2" s="40"/>
      <c r="C2" s="40"/>
      <c r="D2" s="40"/>
      <c r="E2" s="40"/>
      <c r="F2" s="40"/>
      <c r="G2" s="40"/>
      <c r="H2" s="40"/>
    </row>
    <row r="3" spans="1:12" s="19" customFormat="1" ht="15" customHeight="1">
      <c r="A3" s="435" t="s">
        <v>378</v>
      </c>
      <c r="B3" s="436"/>
      <c r="C3" s="436"/>
      <c r="D3" s="436"/>
      <c r="E3" s="436"/>
      <c r="F3" s="436"/>
      <c r="G3" s="436"/>
      <c r="H3" s="436"/>
      <c r="I3" s="20"/>
      <c r="J3" s="20"/>
      <c r="K3" s="20"/>
      <c r="L3" s="20"/>
    </row>
    <row r="4" spans="1:12" s="19" customFormat="1" ht="15" customHeight="1">
      <c r="A4" s="436" t="s">
        <v>297</v>
      </c>
      <c r="B4" s="435"/>
      <c r="C4" s="435"/>
      <c r="D4" s="435"/>
      <c r="E4" s="435"/>
      <c r="F4" s="435"/>
      <c r="G4" s="435"/>
      <c r="H4" s="435"/>
      <c r="I4" s="20"/>
      <c r="J4" s="20"/>
      <c r="K4" s="20"/>
      <c r="L4" s="20"/>
    </row>
    <row r="5" spans="1:12" s="19" customFormat="1" ht="15" customHeight="1">
      <c r="A5" s="436" t="s">
        <v>219</v>
      </c>
      <c r="B5" s="436"/>
      <c r="C5" s="436"/>
      <c r="D5" s="436"/>
      <c r="E5" s="436"/>
      <c r="F5" s="436"/>
      <c r="G5" s="436"/>
      <c r="H5" s="436"/>
      <c r="I5" s="20"/>
      <c r="J5" s="20"/>
      <c r="K5" s="20"/>
      <c r="L5" s="20"/>
    </row>
    <row r="6" spans="1:9" s="19" customFormat="1" ht="14.25" customHeight="1" thickBot="1">
      <c r="A6" s="161"/>
      <c r="B6" s="161"/>
      <c r="C6" s="161"/>
      <c r="D6" s="161"/>
      <c r="E6" s="161"/>
      <c r="F6" s="161"/>
      <c r="G6" s="161"/>
      <c r="H6" s="161"/>
      <c r="I6" s="77"/>
    </row>
    <row r="7" spans="1:9" ht="12.75">
      <c r="A7" s="162"/>
      <c r="B7" s="163"/>
      <c r="C7" s="163"/>
      <c r="D7" s="163"/>
      <c r="E7" s="164"/>
      <c r="F7" s="164"/>
      <c r="G7" s="164"/>
      <c r="H7" s="165"/>
      <c r="I7" s="41"/>
    </row>
    <row r="8" spans="1:9" ht="12.75">
      <c r="A8" s="166" t="s">
        <v>7</v>
      </c>
      <c r="B8" s="167" t="s">
        <v>60</v>
      </c>
      <c r="C8" s="167" t="s">
        <v>207</v>
      </c>
      <c r="D8" s="167" t="s">
        <v>243</v>
      </c>
      <c r="E8" s="167" t="s">
        <v>61</v>
      </c>
      <c r="F8" s="167" t="s">
        <v>62</v>
      </c>
      <c r="G8" s="167" t="s">
        <v>63</v>
      </c>
      <c r="H8" s="168" t="s">
        <v>12</v>
      </c>
      <c r="I8" s="41"/>
    </row>
    <row r="9" spans="1:9" ht="20.25" customHeight="1" thickBot="1">
      <c r="A9" s="169"/>
      <c r="B9" s="170"/>
      <c r="C9" s="170"/>
      <c r="D9" s="170"/>
      <c r="E9" s="171"/>
      <c r="F9" s="171"/>
      <c r="G9" s="171"/>
      <c r="H9" s="172"/>
      <c r="I9" s="41"/>
    </row>
    <row r="10" spans="1:9" ht="12.75">
      <c r="A10" s="246">
        <v>2003</v>
      </c>
      <c r="B10" s="97">
        <v>219.324638</v>
      </c>
      <c r="C10" s="97">
        <v>24.462857</v>
      </c>
      <c r="D10" s="97">
        <v>30.217356</v>
      </c>
      <c r="E10" s="97">
        <v>206.753865</v>
      </c>
      <c r="F10" s="97">
        <v>286.647685</v>
      </c>
      <c r="G10" s="97">
        <v>91.374073</v>
      </c>
      <c r="H10" s="98">
        <v>858.780474</v>
      </c>
      <c r="I10" s="41"/>
    </row>
    <row r="11" spans="1:9" ht="12.75">
      <c r="A11" s="246">
        <v>2004</v>
      </c>
      <c r="B11" s="97">
        <v>206.817995</v>
      </c>
      <c r="C11" s="97">
        <v>22.224881</v>
      </c>
      <c r="D11" s="97">
        <v>30.988107</v>
      </c>
      <c r="E11" s="97">
        <v>217.980568</v>
      </c>
      <c r="F11" s="97">
        <v>295.420997</v>
      </c>
      <c r="G11" s="97">
        <v>86.977336</v>
      </c>
      <c r="H11" s="98">
        <v>860.409884</v>
      </c>
      <c r="I11" s="41"/>
    </row>
    <row r="12" spans="1:9" ht="12.75">
      <c r="A12" s="246">
        <v>2005</v>
      </c>
      <c r="B12" s="97">
        <v>183.447291</v>
      </c>
      <c r="C12" s="97">
        <v>21.424811</v>
      </c>
      <c r="D12" s="97">
        <v>34.66454</v>
      </c>
      <c r="E12" s="97">
        <v>165.894586</v>
      </c>
      <c r="F12" s="97">
        <v>231.316066</v>
      </c>
      <c r="G12" s="97">
        <v>79.417832</v>
      </c>
      <c r="H12" s="98">
        <v>716.165126</v>
      </c>
      <c r="I12" s="41"/>
    </row>
    <row r="13" spans="1:9" ht="12.75">
      <c r="A13" s="246">
        <v>2006</v>
      </c>
      <c r="B13" s="97">
        <v>164.670919</v>
      </c>
      <c r="C13" s="97">
        <v>14.738408</v>
      </c>
      <c r="D13" s="97">
        <v>29.63932</v>
      </c>
      <c r="E13" s="97">
        <v>171.335554</v>
      </c>
      <c r="F13" s="97">
        <v>246.830182</v>
      </c>
      <c r="G13" s="97">
        <v>68.962521</v>
      </c>
      <c r="H13" s="98">
        <v>696.176904</v>
      </c>
      <c r="I13" s="41"/>
    </row>
    <row r="14" spans="1:9" ht="12.75">
      <c r="A14" s="246">
        <v>2007</v>
      </c>
      <c r="B14" s="97">
        <v>175.870131</v>
      </c>
      <c r="C14" s="97">
        <v>13.612899</v>
      </c>
      <c r="D14" s="97">
        <v>26.828511</v>
      </c>
      <c r="E14" s="97">
        <v>172.671391</v>
      </c>
      <c r="F14" s="97">
        <v>245.573491</v>
      </c>
      <c r="G14" s="97">
        <v>59.046382</v>
      </c>
      <c r="H14" s="98">
        <v>693.602805</v>
      </c>
      <c r="I14" s="41"/>
    </row>
    <row r="15" spans="1:9" ht="12.75">
      <c r="A15" s="246">
        <v>2008</v>
      </c>
      <c r="B15" s="97">
        <v>167.994059</v>
      </c>
      <c r="C15" s="97">
        <v>15.54333</v>
      </c>
      <c r="D15" s="97">
        <v>25.318354</v>
      </c>
      <c r="E15" s="97">
        <v>190.006339</v>
      </c>
      <c r="F15" s="97">
        <v>298.81303</v>
      </c>
      <c r="G15" s="97">
        <v>62.490679</v>
      </c>
      <c r="H15" s="98">
        <v>760.165791</v>
      </c>
      <c r="I15" s="41"/>
    </row>
    <row r="16" spans="1:9" ht="12.75">
      <c r="A16" s="246">
        <v>2009</v>
      </c>
      <c r="B16" s="97">
        <v>167.61686</v>
      </c>
      <c r="C16" s="97">
        <v>15.397006</v>
      </c>
      <c r="D16" s="97">
        <v>25.063968</v>
      </c>
      <c r="E16" s="97">
        <v>166.690343</v>
      </c>
      <c r="F16" s="97">
        <v>253.005736</v>
      </c>
      <c r="G16" s="97">
        <v>55.068123</v>
      </c>
      <c r="H16" s="98">
        <v>682.842036</v>
      </c>
      <c r="I16" s="41"/>
    </row>
    <row r="17" spans="1:14" ht="12.75">
      <c r="A17" s="246">
        <v>2010</v>
      </c>
      <c r="B17" s="97">
        <v>174.692686</v>
      </c>
      <c r="C17" s="97">
        <v>15.832088</v>
      </c>
      <c r="D17" s="97">
        <v>26.347757</v>
      </c>
      <c r="E17" s="97">
        <v>174.834933</v>
      </c>
      <c r="F17" s="97">
        <v>242.991516</v>
      </c>
      <c r="G17" s="97">
        <v>57.538726</v>
      </c>
      <c r="H17" s="98">
        <v>692.237706</v>
      </c>
      <c r="I17" s="42"/>
      <c r="J17" s="42"/>
      <c r="K17" s="41"/>
      <c r="L17" s="41"/>
      <c r="M17" s="41"/>
      <c r="N17" s="41"/>
    </row>
    <row r="18" spans="1:14" ht="12.75">
      <c r="A18" s="246">
        <v>2011</v>
      </c>
      <c r="B18" s="97">
        <v>179.925279</v>
      </c>
      <c r="C18" s="97">
        <v>16.566667</v>
      </c>
      <c r="D18" s="97">
        <v>25.791649</v>
      </c>
      <c r="E18" s="97">
        <v>182.886387</v>
      </c>
      <c r="F18" s="97">
        <v>256.732616</v>
      </c>
      <c r="G18" s="97">
        <v>57.680525</v>
      </c>
      <c r="H18" s="98">
        <v>719.583123</v>
      </c>
      <c r="I18" s="42"/>
      <c r="J18" s="42"/>
      <c r="K18" s="41"/>
      <c r="L18" s="41"/>
      <c r="M18" s="41"/>
      <c r="N18" s="41"/>
    </row>
    <row r="19" spans="1:14" ht="12.75">
      <c r="A19" s="270" t="s">
        <v>494</v>
      </c>
      <c r="B19" s="97">
        <v>171.19937899240892</v>
      </c>
      <c r="C19" s="97">
        <v>15.763227480525591</v>
      </c>
      <c r="D19" s="97">
        <v>24.54082225983479</v>
      </c>
      <c r="E19" s="97">
        <v>174.01688108853995</v>
      </c>
      <c r="F19" s="97">
        <v>244.28176335520143</v>
      </c>
      <c r="G19" s="97">
        <v>54.88317214145389</v>
      </c>
      <c r="H19" s="98">
        <v>684.6852453179646</v>
      </c>
      <c r="I19" s="42"/>
      <c r="J19" s="42"/>
      <c r="K19" s="41"/>
      <c r="L19" s="41"/>
      <c r="M19" s="41"/>
      <c r="N19" s="41"/>
    </row>
    <row r="20" spans="1:14" ht="13.5" thickBot="1">
      <c r="A20" s="270" t="s">
        <v>495</v>
      </c>
      <c r="B20" s="101">
        <v>194.12252093600787</v>
      </c>
      <c r="C20" s="101">
        <v>17.873881754810956</v>
      </c>
      <c r="D20" s="101">
        <v>27.826773151629613</v>
      </c>
      <c r="E20" s="101">
        <v>197.3172790762678</v>
      </c>
      <c r="F20" s="101">
        <v>276.9904423736705</v>
      </c>
      <c r="G20" s="101">
        <v>62.23188305803559</v>
      </c>
      <c r="H20" s="102">
        <v>776.3627803504222</v>
      </c>
      <c r="I20" s="42"/>
      <c r="J20" s="42"/>
      <c r="K20" s="41"/>
      <c r="L20" s="41"/>
      <c r="M20" s="41"/>
      <c r="N20" s="41"/>
    </row>
    <row r="21" spans="1:10" s="1" customFormat="1" ht="21.75" customHeight="1">
      <c r="A21" s="103" t="s">
        <v>424</v>
      </c>
      <c r="B21" s="103"/>
      <c r="C21" s="103"/>
      <c r="D21" s="103"/>
      <c r="E21" s="103"/>
      <c r="F21" s="103"/>
      <c r="G21" s="103"/>
      <c r="H21" s="103"/>
      <c r="I21" s="3"/>
      <c r="J21" s="3"/>
    </row>
    <row r="22" spans="1:10" s="1" customFormat="1" ht="12.75">
      <c r="A22" s="265" t="s">
        <v>426</v>
      </c>
      <c r="B22" s="3"/>
      <c r="C22" s="3"/>
      <c r="D22" s="3"/>
      <c r="E22" s="3"/>
      <c r="F22" s="3"/>
      <c r="G22" s="3"/>
      <c r="H22" s="3"/>
      <c r="I22" s="3"/>
      <c r="J22" s="3"/>
    </row>
    <row r="23" spans="1:14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1"/>
    </row>
    <row r="24" spans="1:14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1"/>
    </row>
    <row r="25" spans="1:14" ht="12.75">
      <c r="A25" s="43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1"/>
    </row>
    <row r="26" spans="1:14" ht="12.75">
      <c r="A26" s="41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1"/>
    </row>
    <row r="27" spans="1:14" ht="12.75">
      <c r="A27" s="4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1"/>
    </row>
    <row r="28" spans="1:14" ht="12.75">
      <c r="A28" s="41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1"/>
    </row>
    <row r="29" spans="1:14" ht="12.75">
      <c r="A29" s="4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1"/>
    </row>
    <row r="30" spans="1:14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</sheetData>
  <mergeCells count="4">
    <mergeCell ref="A1:H1"/>
    <mergeCell ref="A3:H3"/>
    <mergeCell ref="A5:H5"/>
    <mergeCell ref="A4:H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L38"/>
  <sheetViews>
    <sheetView showGridLines="0" view="pageBreakPreview" zoomScale="75" zoomScaleNormal="75" zoomScaleSheetLayoutView="75" workbookViewId="0" topLeftCell="A4">
      <selection activeCell="A9" sqref="A9:G23"/>
    </sheetView>
  </sheetViews>
  <sheetFormatPr defaultColWidth="11.421875" defaultRowHeight="12.75"/>
  <cols>
    <col min="1" max="1" width="36.7109375" style="1" customWidth="1"/>
    <col min="2" max="12" width="10.7109375" style="1" customWidth="1"/>
    <col min="13" max="16384" width="11.421875" style="1" customWidth="1"/>
  </cols>
  <sheetData>
    <row r="1" spans="1:12" s="22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</row>
    <row r="2" spans="1:6" ht="12.75">
      <c r="A2" s="10"/>
      <c r="B2" s="10"/>
      <c r="C2" s="10"/>
      <c r="D2" s="10"/>
      <c r="E2" s="10"/>
      <c r="F2" s="10"/>
    </row>
    <row r="3" spans="1:12" s="63" customFormat="1" ht="15">
      <c r="A3" s="437" t="s">
        <v>379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s="27" customFormat="1" ht="14.25" customHeight="1" thickBot="1">
      <c r="A4" s="173"/>
      <c r="B4" s="173"/>
      <c r="C4" s="173"/>
      <c r="D4" s="173"/>
      <c r="E4" s="173"/>
      <c r="F4" s="173"/>
      <c r="G4" s="87"/>
      <c r="H4" s="87"/>
      <c r="I4" s="87"/>
      <c r="J4" s="87"/>
      <c r="K4" s="87"/>
      <c r="L4" s="87"/>
    </row>
    <row r="5" spans="1:12" ht="36.75" customHeight="1" thickBot="1">
      <c r="A5" s="287" t="s">
        <v>64</v>
      </c>
      <c r="B5" s="288">
        <v>2003</v>
      </c>
      <c r="C5" s="288">
        <v>2004</v>
      </c>
      <c r="D5" s="288">
        <v>2005</v>
      </c>
      <c r="E5" s="288">
        <v>2006</v>
      </c>
      <c r="F5" s="288">
        <v>2007</v>
      </c>
      <c r="G5" s="288">
        <v>2008</v>
      </c>
      <c r="H5" s="288">
        <v>2009</v>
      </c>
      <c r="I5" s="289">
        <v>2010</v>
      </c>
      <c r="J5" s="289">
        <v>2011</v>
      </c>
      <c r="K5" s="289">
        <v>2012</v>
      </c>
      <c r="L5" s="289">
        <v>2013</v>
      </c>
    </row>
    <row r="6" spans="1:12" ht="12.75">
      <c r="A6" s="174" t="s">
        <v>226</v>
      </c>
      <c r="B6" s="95"/>
      <c r="C6" s="95"/>
      <c r="D6" s="95"/>
      <c r="E6" s="95"/>
      <c r="F6" s="95"/>
      <c r="G6" s="95"/>
      <c r="H6" s="95"/>
      <c r="I6" s="96"/>
      <c r="J6" s="96"/>
      <c r="K6" s="96"/>
      <c r="L6" s="96"/>
    </row>
    <row r="7" spans="1:12" ht="12.75">
      <c r="A7" s="175" t="s">
        <v>65</v>
      </c>
      <c r="B7" s="97">
        <v>15.6</v>
      </c>
      <c r="C7" s="97">
        <v>16.78</v>
      </c>
      <c r="D7" s="97">
        <v>15.2</v>
      </c>
      <c r="E7" s="97">
        <v>15.78</v>
      </c>
      <c r="F7" s="97">
        <v>21.45</v>
      </c>
      <c r="G7" s="97">
        <v>23.57</v>
      </c>
      <c r="H7" s="97">
        <v>17.29</v>
      </c>
      <c r="I7" s="98">
        <v>18.5</v>
      </c>
      <c r="J7" s="98">
        <v>23.92</v>
      </c>
      <c r="K7" s="98">
        <v>25.29</v>
      </c>
      <c r="L7" s="98">
        <v>24.2</v>
      </c>
    </row>
    <row r="8" spans="1:12" ht="12.75">
      <c r="A8" s="175" t="s">
        <v>66</v>
      </c>
      <c r="B8" s="97">
        <v>13.64</v>
      </c>
      <c r="C8" s="97">
        <v>14.91</v>
      </c>
      <c r="D8" s="97">
        <v>14.1</v>
      </c>
      <c r="E8" s="97">
        <v>14.44</v>
      </c>
      <c r="F8" s="97">
        <v>19.21</v>
      </c>
      <c r="G8" s="97">
        <v>19.8</v>
      </c>
      <c r="H8" s="97">
        <v>14.28</v>
      </c>
      <c r="I8" s="98">
        <v>16.07</v>
      </c>
      <c r="J8" s="98">
        <v>22.25</v>
      </c>
      <c r="K8" s="98">
        <v>24.05</v>
      </c>
      <c r="L8" s="98">
        <v>21.87</v>
      </c>
    </row>
    <row r="9" spans="1:12" ht="12.75">
      <c r="A9" s="175" t="s">
        <v>67</v>
      </c>
      <c r="B9" s="97">
        <v>15.6</v>
      </c>
      <c r="C9" s="97">
        <v>15.81</v>
      </c>
      <c r="D9" s="97">
        <v>16.24</v>
      </c>
      <c r="E9" s="97">
        <v>16.52</v>
      </c>
      <c r="F9" s="97">
        <v>19.71</v>
      </c>
      <c r="G9" s="97">
        <v>22.27</v>
      </c>
      <c r="H9" s="97">
        <v>17.66</v>
      </c>
      <c r="I9" s="98">
        <v>18.08</v>
      </c>
      <c r="J9" s="98">
        <v>22.98</v>
      </c>
      <c r="K9" s="98">
        <v>25.48</v>
      </c>
      <c r="L9" s="98">
        <v>24.14</v>
      </c>
    </row>
    <row r="10" spans="1:12" ht="12.75">
      <c r="A10" s="175" t="s">
        <v>68</v>
      </c>
      <c r="B10" s="97">
        <v>15.46</v>
      </c>
      <c r="C10" s="97">
        <v>17.2</v>
      </c>
      <c r="D10" s="97">
        <v>15.39</v>
      </c>
      <c r="E10" s="97">
        <v>16.3</v>
      </c>
      <c r="F10" s="97">
        <v>20.85</v>
      </c>
      <c r="G10" s="97">
        <v>21.74</v>
      </c>
      <c r="H10" s="97">
        <v>16.02</v>
      </c>
      <c r="I10" s="98">
        <v>18.88</v>
      </c>
      <c r="J10" s="98">
        <v>25.15</v>
      </c>
      <c r="K10" s="98">
        <v>24.93</v>
      </c>
      <c r="L10" s="98">
        <v>23.23</v>
      </c>
    </row>
    <row r="11" spans="1:12" ht="12.75">
      <c r="A11" s="175" t="s">
        <v>69</v>
      </c>
      <c r="B11" s="97">
        <v>18.02</v>
      </c>
      <c r="C11" s="97">
        <v>18.7</v>
      </c>
      <c r="D11" s="97">
        <v>17.99</v>
      </c>
      <c r="E11" s="97">
        <v>18.7</v>
      </c>
      <c r="F11" s="97">
        <v>20.36</v>
      </c>
      <c r="G11" s="97">
        <v>23.47</v>
      </c>
      <c r="H11" s="97" t="s">
        <v>182</v>
      </c>
      <c r="I11" s="91" t="s">
        <v>182</v>
      </c>
      <c r="J11" s="91" t="s">
        <v>182</v>
      </c>
      <c r="K11" s="91" t="s">
        <v>182</v>
      </c>
      <c r="L11" s="91" t="s">
        <v>182</v>
      </c>
    </row>
    <row r="12" spans="1:12" ht="12.75">
      <c r="A12" s="175" t="s">
        <v>70</v>
      </c>
      <c r="B12" s="97">
        <v>22.96</v>
      </c>
      <c r="C12" s="97">
        <v>25.82</v>
      </c>
      <c r="D12" s="97">
        <v>22.53</v>
      </c>
      <c r="E12" s="97">
        <v>21.34</v>
      </c>
      <c r="F12" s="97">
        <v>25.18</v>
      </c>
      <c r="G12" s="97">
        <v>32.66</v>
      </c>
      <c r="H12" s="97" t="s">
        <v>182</v>
      </c>
      <c r="I12" s="91" t="s">
        <v>182</v>
      </c>
      <c r="J12" s="91" t="s">
        <v>182</v>
      </c>
      <c r="K12" s="91" t="s">
        <v>182</v>
      </c>
      <c r="L12" s="91" t="s">
        <v>182</v>
      </c>
    </row>
    <row r="13" spans="1:12" ht="12.75">
      <c r="A13" s="175" t="s">
        <v>71</v>
      </c>
      <c r="B13" s="97">
        <v>17.44</v>
      </c>
      <c r="C13" s="97">
        <v>17.77</v>
      </c>
      <c r="D13" s="97">
        <v>17.68</v>
      </c>
      <c r="E13" s="97">
        <v>17.56</v>
      </c>
      <c r="F13" s="97">
        <v>20.25</v>
      </c>
      <c r="G13" s="97">
        <v>26.07</v>
      </c>
      <c r="H13" s="97">
        <v>19.94</v>
      </c>
      <c r="I13" s="98">
        <v>18.56</v>
      </c>
      <c r="J13" s="98">
        <v>23.31</v>
      </c>
      <c r="K13" s="98">
        <v>23.56</v>
      </c>
      <c r="L13" s="98">
        <v>25.03</v>
      </c>
    </row>
    <row r="14" spans="1:12" ht="12.75">
      <c r="A14" s="175" t="s">
        <v>225</v>
      </c>
      <c r="B14" s="97">
        <v>15.58</v>
      </c>
      <c r="C14" s="97">
        <v>16.58</v>
      </c>
      <c r="D14" s="97">
        <v>17.48</v>
      </c>
      <c r="E14" s="97">
        <v>17.81</v>
      </c>
      <c r="F14" s="97">
        <v>18.26</v>
      </c>
      <c r="G14" s="97">
        <v>21.63</v>
      </c>
      <c r="H14" s="97">
        <v>20.55</v>
      </c>
      <c r="I14" s="98">
        <v>18.47</v>
      </c>
      <c r="J14" s="98">
        <v>19.94</v>
      </c>
      <c r="K14" s="98">
        <v>23.06</v>
      </c>
      <c r="L14" s="98">
        <v>23.65</v>
      </c>
    </row>
    <row r="15" spans="1:12" ht="12.75">
      <c r="A15" s="175"/>
      <c r="B15" s="97"/>
      <c r="C15" s="97"/>
      <c r="D15" s="97"/>
      <c r="E15" s="97"/>
      <c r="F15" s="97"/>
      <c r="G15" s="97"/>
      <c r="H15" s="97"/>
      <c r="I15" s="98"/>
      <c r="J15" s="98"/>
      <c r="K15" s="98"/>
      <c r="L15" s="98"/>
    </row>
    <row r="16" spans="1:12" ht="12.75">
      <c r="A16" s="176" t="s">
        <v>227</v>
      </c>
      <c r="B16" s="97"/>
      <c r="C16" s="97"/>
      <c r="D16" s="97"/>
      <c r="E16" s="97"/>
      <c r="F16" s="97"/>
      <c r="G16" s="97"/>
      <c r="H16" s="97"/>
      <c r="I16" s="98"/>
      <c r="J16" s="98"/>
      <c r="K16" s="98"/>
      <c r="L16" s="98"/>
    </row>
    <row r="17" spans="1:12" ht="12.75">
      <c r="A17" s="176" t="s">
        <v>228</v>
      </c>
      <c r="B17" s="97"/>
      <c r="C17" s="97"/>
      <c r="D17" s="97"/>
      <c r="E17" s="97"/>
      <c r="F17" s="97"/>
      <c r="G17" s="97"/>
      <c r="H17" s="97"/>
      <c r="I17" s="98"/>
      <c r="J17" s="98"/>
      <c r="K17" s="98"/>
      <c r="L17" s="98"/>
    </row>
    <row r="18" spans="1:12" ht="12.75">
      <c r="A18" s="175" t="s">
        <v>72</v>
      </c>
      <c r="B18" s="97">
        <v>26.12</v>
      </c>
      <c r="C18" s="97">
        <v>27.45</v>
      </c>
      <c r="D18" s="97">
        <v>26.18</v>
      </c>
      <c r="E18" s="97">
        <v>26.37</v>
      </c>
      <c r="F18" s="97">
        <v>29.65</v>
      </c>
      <c r="G18" s="97">
        <v>34.5</v>
      </c>
      <c r="H18" s="97">
        <v>31.23</v>
      </c>
      <c r="I18" s="98">
        <v>32.39</v>
      </c>
      <c r="J18" s="98">
        <v>36.91</v>
      </c>
      <c r="K18" s="98">
        <v>39.45</v>
      </c>
      <c r="L18" s="98">
        <v>40.36</v>
      </c>
    </row>
    <row r="19" spans="1:12" ht="12.75">
      <c r="A19" s="175" t="s">
        <v>73</v>
      </c>
      <c r="B19" s="97">
        <v>26.44</v>
      </c>
      <c r="C19" s="97">
        <v>27.64</v>
      </c>
      <c r="D19" s="97">
        <v>24.94</v>
      </c>
      <c r="E19" s="97">
        <v>25.26</v>
      </c>
      <c r="F19" s="97">
        <v>27.9</v>
      </c>
      <c r="G19" s="97">
        <v>32.58</v>
      </c>
      <c r="H19" s="97">
        <v>29.89</v>
      </c>
      <c r="I19" s="98">
        <v>30.86</v>
      </c>
      <c r="J19" s="98">
        <v>35.44</v>
      </c>
      <c r="K19" s="98">
        <v>37.36</v>
      </c>
      <c r="L19" s="98">
        <v>38.13</v>
      </c>
    </row>
    <row r="20" spans="1:12" ht="12.75">
      <c r="A20" s="175" t="s">
        <v>74</v>
      </c>
      <c r="B20" s="97">
        <v>26.62</v>
      </c>
      <c r="C20" s="97">
        <v>27.38</v>
      </c>
      <c r="D20" s="97">
        <v>25.68</v>
      </c>
      <c r="E20" s="97">
        <v>25.68</v>
      </c>
      <c r="F20" s="97">
        <v>29.18</v>
      </c>
      <c r="G20" s="97">
        <v>34.19</v>
      </c>
      <c r="H20" s="97">
        <v>31.02</v>
      </c>
      <c r="I20" s="98">
        <v>32.27</v>
      </c>
      <c r="J20" s="98">
        <v>36.64</v>
      </c>
      <c r="K20" s="98">
        <v>39.24</v>
      </c>
      <c r="L20" s="98">
        <v>39.4</v>
      </c>
    </row>
    <row r="21" spans="1:12" ht="12.75">
      <c r="A21" s="175"/>
      <c r="B21" s="97"/>
      <c r="C21" s="97"/>
      <c r="D21" s="97"/>
      <c r="E21" s="97"/>
      <c r="F21" s="97"/>
      <c r="G21" s="97"/>
      <c r="H21" s="97"/>
      <c r="I21" s="98"/>
      <c r="J21" s="98"/>
      <c r="K21" s="98"/>
      <c r="L21" s="98"/>
    </row>
    <row r="22" spans="1:12" ht="12.75">
      <c r="A22" s="176" t="s">
        <v>229</v>
      </c>
      <c r="B22" s="97"/>
      <c r="C22" s="97"/>
      <c r="D22" s="97"/>
      <c r="E22" s="97"/>
      <c r="F22" s="97"/>
      <c r="G22" s="97"/>
      <c r="H22" s="97"/>
      <c r="I22" s="98"/>
      <c r="J22" s="98"/>
      <c r="K22" s="98"/>
      <c r="L22" s="98"/>
    </row>
    <row r="23" spans="1:12" ht="12.75">
      <c r="A23" s="175" t="s">
        <v>260</v>
      </c>
      <c r="B23" s="97">
        <v>135.09</v>
      </c>
      <c r="C23" s="97">
        <v>138.46</v>
      </c>
      <c r="D23" s="97">
        <v>144.08</v>
      </c>
      <c r="E23" s="97">
        <v>146.88</v>
      </c>
      <c r="F23" s="97">
        <v>160.01</v>
      </c>
      <c r="G23" s="97">
        <v>172.31</v>
      </c>
      <c r="H23" s="97">
        <v>162.56</v>
      </c>
      <c r="I23" s="98">
        <v>163.99</v>
      </c>
      <c r="J23" s="98">
        <v>174.97</v>
      </c>
      <c r="K23" s="98">
        <v>188.2</v>
      </c>
      <c r="L23" s="98">
        <v>190.29</v>
      </c>
    </row>
    <row r="24" spans="1:12" ht="12.75">
      <c r="A24" s="175" t="s">
        <v>75</v>
      </c>
      <c r="B24" s="97">
        <v>23.12</v>
      </c>
      <c r="C24" s="97">
        <v>24.16</v>
      </c>
      <c r="D24" s="97">
        <v>23.68</v>
      </c>
      <c r="E24" s="97">
        <v>24.01</v>
      </c>
      <c r="F24" s="97">
        <v>27.18</v>
      </c>
      <c r="G24" s="97">
        <v>30.93</v>
      </c>
      <c r="H24" s="97">
        <v>25.85</v>
      </c>
      <c r="I24" s="98">
        <v>26.73</v>
      </c>
      <c r="J24" s="98">
        <v>31.6</v>
      </c>
      <c r="K24" s="98">
        <v>33.59</v>
      </c>
      <c r="L24" s="98">
        <v>33.78</v>
      </c>
    </row>
    <row r="25" spans="1:12" ht="12.75">
      <c r="A25" s="175" t="s">
        <v>76</v>
      </c>
      <c r="B25" s="97">
        <v>20.24</v>
      </c>
      <c r="C25" s="97">
        <v>21.17</v>
      </c>
      <c r="D25" s="97">
        <v>22.44</v>
      </c>
      <c r="E25" s="97">
        <v>22.94</v>
      </c>
      <c r="F25" s="97">
        <v>26.05</v>
      </c>
      <c r="G25" s="97">
        <v>29.52</v>
      </c>
      <c r="H25" s="97">
        <v>24.57</v>
      </c>
      <c r="I25" s="98">
        <v>25.47</v>
      </c>
      <c r="J25" s="98">
        <v>29.86</v>
      </c>
      <c r="K25" s="98">
        <v>31.36</v>
      </c>
      <c r="L25" s="98">
        <v>31.46</v>
      </c>
    </row>
    <row r="26" spans="1:12" ht="12.75">
      <c r="A26" s="175" t="s">
        <v>77</v>
      </c>
      <c r="B26" s="97">
        <v>23.45</v>
      </c>
      <c r="C26" s="97">
        <v>22.89</v>
      </c>
      <c r="D26" s="97">
        <v>21.94</v>
      </c>
      <c r="E26" s="97">
        <v>22.33</v>
      </c>
      <c r="F26" s="97">
        <v>25.45</v>
      </c>
      <c r="G26" s="97">
        <v>29.66</v>
      </c>
      <c r="H26" s="97">
        <v>25.69</v>
      </c>
      <c r="I26" s="98">
        <v>26.14</v>
      </c>
      <c r="J26" s="98">
        <v>30.14</v>
      </c>
      <c r="K26" s="98">
        <v>32.8</v>
      </c>
      <c r="L26" s="98">
        <v>33.6</v>
      </c>
    </row>
    <row r="27" spans="1:12" ht="12.75">
      <c r="A27" s="175" t="s">
        <v>78</v>
      </c>
      <c r="B27" s="97">
        <v>22.66</v>
      </c>
      <c r="C27" s="97">
        <v>22.64</v>
      </c>
      <c r="D27" s="97">
        <v>21.69</v>
      </c>
      <c r="E27" s="97">
        <v>22.25</v>
      </c>
      <c r="F27" s="97">
        <v>24.74</v>
      </c>
      <c r="G27" s="97">
        <v>28.32</v>
      </c>
      <c r="H27" s="97">
        <v>23.5</v>
      </c>
      <c r="I27" s="98">
        <v>23.93</v>
      </c>
      <c r="J27" s="98">
        <v>28.24</v>
      </c>
      <c r="K27" s="98">
        <v>30.13</v>
      </c>
      <c r="L27" s="98">
        <v>30.06</v>
      </c>
    </row>
    <row r="28" spans="1:12" ht="12.75">
      <c r="A28" s="175"/>
      <c r="B28" s="97"/>
      <c r="C28" s="97"/>
      <c r="D28" s="97"/>
      <c r="E28" s="97"/>
      <c r="F28" s="97"/>
      <c r="G28" s="97"/>
      <c r="H28" s="97"/>
      <c r="I28" s="98"/>
      <c r="J28" s="98"/>
      <c r="K28" s="98"/>
      <c r="L28" s="98"/>
    </row>
    <row r="29" spans="1:12" ht="12.75">
      <c r="A29" s="176" t="s">
        <v>230</v>
      </c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</row>
    <row r="30" spans="1:12" ht="12.75">
      <c r="A30" s="175" t="s">
        <v>79</v>
      </c>
      <c r="B30" s="97">
        <v>26.05</v>
      </c>
      <c r="C30" s="97">
        <v>26.19</v>
      </c>
      <c r="D30" s="97">
        <v>25.03</v>
      </c>
      <c r="E30" s="97">
        <v>25.19</v>
      </c>
      <c r="F30" s="97">
        <v>29.49</v>
      </c>
      <c r="G30" s="97">
        <v>33.69</v>
      </c>
      <c r="H30" s="97">
        <v>28.88</v>
      </c>
      <c r="I30" s="98">
        <v>30.23</v>
      </c>
      <c r="J30" s="98">
        <v>34.16</v>
      </c>
      <c r="K30" s="98">
        <v>36.68</v>
      </c>
      <c r="L30" s="98">
        <v>37.68</v>
      </c>
    </row>
    <row r="31" spans="1:12" ht="12.75">
      <c r="A31" s="175" t="s">
        <v>80</v>
      </c>
      <c r="B31" s="97">
        <v>22.71</v>
      </c>
      <c r="C31" s="97">
        <v>23.34</v>
      </c>
      <c r="D31" s="97">
        <v>22.14</v>
      </c>
      <c r="E31" s="97">
        <v>22.47</v>
      </c>
      <c r="F31" s="97">
        <v>25.87</v>
      </c>
      <c r="G31" s="97">
        <v>30.17</v>
      </c>
      <c r="H31" s="97">
        <v>25.66</v>
      </c>
      <c r="I31" s="98">
        <v>26.76</v>
      </c>
      <c r="J31" s="98">
        <v>30.87</v>
      </c>
      <c r="K31" s="98">
        <v>33.37</v>
      </c>
      <c r="L31" s="98">
        <v>33.13</v>
      </c>
    </row>
    <row r="32" spans="1:12" ht="12.75">
      <c r="A32" s="175" t="s">
        <v>81</v>
      </c>
      <c r="B32" s="97">
        <v>20.92</v>
      </c>
      <c r="C32" s="97">
        <v>21.31</v>
      </c>
      <c r="D32" s="97">
        <v>20.65</v>
      </c>
      <c r="E32" s="97">
        <v>21.45</v>
      </c>
      <c r="F32" s="97">
        <v>24.97</v>
      </c>
      <c r="G32" s="97">
        <v>28.85</v>
      </c>
      <c r="H32" s="97">
        <v>23.94</v>
      </c>
      <c r="I32" s="98">
        <v>24.4</v>
      </c>
      <c r="J32" s="98">
        <v>28.63</v>
      </c>
      <c r="K32" s="98">
        <v>30.84</v>
      </c>
      <c r="L32" s="98">
        <v>31.95</v>
      </c>
    </row>
    <row r="33" spans="1:12" ht="12.75">
      <c r="A33" s="175"/>
      <c r="B33" s="97"/>
      <c r="C33" s="97"/>
      <c r="D33" s="97"/>
      <c r="E33" s="97"/>
      <c r="F33" s="97"/>
      <c r="G33" s="97"/>
      <c r="H33" s="97"/>
      <c r="I33" s="98"/>
      <c r="J33" s="98"/>
      <c r="K33" s="98"/>
      <c r="L33" s="98"/>
    </row>
    <row r="34" spans="1:12" ht="12.75">
      <c r="A34" s="176" t="s">
        <v>231</v>
      </c>
      <c r="B34" s="97"/>
      <c r="C34" s="97"/>
      <c r="D34" s="97"/>
      <c r="E34" s="97"/>
      <c r="F34" s="97"/>
      <c r="G34" s="97"/>
      <c r="H34" s="97"/>
      <c r="I34" s="98"/>
      <c r="J34" s="98"/>
      <c r="K34" s="98"/>
      <c r="L34" s="98"/>
    </row>
    <row r="35" spans="1:12" ht="12.75">
      <c r="A35" s="175" t="s">
        <v>82</v>
      </c>
      <c r="B35" s="97">
        <v>37.17</v>
      </c>
      <c r="C35" s="97">
        <v>37.02</v>
      </c>
      <c r="D35" s="97">
        <v>35.27</v>
      </c>
      <c r="E35" s="97">
        <v>37</v>
      </c>
      <c r="F35" s="97">
        <v>42.07</v>
      </c>
      <c r="G35" s="97">
        <v>42.3</v>
      </c>
      <c r="H35" s="97">
        <v>34.44</v>
      </c>
      <c r="I35" s="98">
        <v>35.96</v>
      </c>
      <c r="J35" s="98">
        <v>40.11</v>
      </c>
      <c r="K35" s="98">
        <v>41.56</v>
      </c>
      <c r="L35" s="98">
        <v>41.44</v>
      </c>
    </row>
    <row r="36" spans="1:12" ht="12.75">
      <c r="A36" s="175" t="s">
        <v>83</v>
      </c>
      <c r="B36" s="97">
        <v>21.51</v>
      </c>
      <c r="C36" s="97">
        <v>22.95</v>
      </c>
      <c r="D36" s="97">
        <v>21.91</v>
      </c>
      <c r="E36" s="97">
        <v>22.17</v>
      </c>
      <c r="F36" s="97">
        <v>25.97</v>
      </c>
      <c r="G36" s="97">
        <v>30.57</v>
      </c>
      <c r="H36" s="97">
        <v>23.02</v>
      </c>
      <c r="I36" s="98">
        <v>24.32</v>
      </c>
      <c r="J36" s="98">
        <v>29.04</v>
      </c>
      <c r="K36" s="98">
        <v>30.83</v>
      </c>
      <c r="L36" s="98">
        <v>30.44</v>
      </c>
    </row>
    <row r="37" spans="1:12" ht="13.5" thickBot="1">
      <c r="A37" s="177" t="s">
        <v>84</v>
      </c>
      <c r="B37" s="101">
        <v>20.88</v>
      </c>
      <c r="C37" s="101">
        <v>21.66</v>
      </c>
      <c r="D37" s="101">
        <v>20.18</v>
      </c>
      <c r="E37" s="101">
        <v>20.64</v>
      </c>
      <c r="F37" s="101">
        <v>24.31</v>
      </c>
      <c r="G37" s="101">
        <v>28.52</v>
      </c>
      <c r="H37" s="101">
        <v>22.54</v>
      </c>
      <c r="I37" s="102">
        <v>23.8</v>
      </c>
      <c r="J37" s="102">
        <v>28.52</v>
      </c>
      <c r="K37" s="102">
        <v>30.26</v>
      </c>
      <c r="L37" s="102">
        <v>29.9</v>
      </c>
    </row>
    <row r="38" ht="12.75">
      <c r="G38" s="3"/>
    </row>
  </sheetData>
  <mergeCells count="2">
    <mergeCell ref="A3:L3"/>
    <mergeCell ref="A1:L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23"/>
  <sheetViews>
    <sheetView showGridLines="0" view="pageBreakPreview" zoomScale="75" zoomScaleNormal="75" zoomScaleSheetLayoutView="75" workbookViewId="0" topLeftCell="A22">
      <selection activeCell="A9" sqref="A9:G23"/>
    </sheetView>
  </sheetViews>
  <sheetFormatPr defaultColWidth="11.421875" defaultRowHeight="12.75"/>
  <cols>
    <col min="1" max="10" width="11.7109375" style="1" customWidth="1"/>
    <col min="11" max="16384" width="11.421875" style="1" customWidth="1"/>
  </cols>
  <sheetData>
    <row r="1" spans="1:11" s="22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34"/>
      <c r="K1" s="18"/>
    </row>
    <row r="2" spans="1:1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ht="15" customHeight="1">
      <c r="A3" s="420" t="s">
        <v>380</v>
      </c>
      <c r="B3" s="420"/>
      <c r="C3" s="420"/>
      <c r="D3" s="420"/>
      <c r="E3" s="420"/>
      <c r="F3" s="420"/>
      <c r="G3" s="420"/>
      <c r="H3" s="420"/>
      <c r="I3" s="420"/>
      <c r="J3" s="420"/>
      <c r="K3" s="271"/>
      <c r="L3" s="271"/>
    </row>
    <row r="4" spans="1:11" ht="15" customHeight="1">
      <c r="A4" s="420" t="s">
        <v>220</v>
      </c>
      <c r="B4" s="420"/>
      <c r="C4" s="420"/>
      <c r="D4" s="420"/>
      <c r="E4" s="420"/>
      <c r="F4" s="420"/>
      <c r="G4" s="420"/>
      <c r="H4" s="420"/>
      <c r="I4" s="420"/>
      <c r="J4" s="420"/>
      <c r="K4" s="78"/>
    </row>
    <row r="5" spans="1:11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2"/>
    </row>
    <row r="6" spans="1:11" ht="21" customHeight="1">
      <c r="A6" s="332"/>
      <c r="B6" s="334"/>
      <c r="C6" s="438" t="s">
        <v>23</v>
      </c>
      <c r="D6" s="439"/>
      <c r="E6" s="439"/>
      <c r="F6" s="439"/>
      <c r="G6" s="439"/>
      <c r="H6" s="440"/>
      <c r="I6" s="334"/>
      <c r="J6" s="336"/>
      <c r="K6" s="3"/>
    </row>
    <row r="7" spans="1:11" ht="21" customHeight="1">
      <c r="A7" s="108" t="s">
        <v>7</v>
      </c>
      <c r="B7" s="344" t="s">
        <v>85</v>
      </c>
      <c r="C7" s="441" t="s">
        <v>88</v>
      </c>
      <c r="D7" s="345" t="s">
        <v>87</v>
      </c>
      <c r="E7" s="441" t="s">
        <v>90</v>
      </c>
      <c r="F7" s="441" t="s">
        <v>91</v>
      </c>
      <c r="G7" s="441" t="s">
        <v>92</v>
      </c>
      <c r="H7" s="441" t="s">
        <v>12</v>
      </c>
      <c r="I7" s="109" t="s">
        <v>86</v>
      </c>
      <c r="J7" s="344" t="s">
        <v>12</v>
      </c>
      <c r="K7" s="3"/>
    </row>
    <row r="8" spans="1:11" ht="13.5" thickBot="1">
      <c r="A8" s="333"/>
      <c r="B8" s="335"/>
      <c r="C8" s="396"/>
      <c r="D8" s="335" t="s">
        <v>299</v>
      </c>
      <c r="E8" s="396"/>
      <c r="F8" s="396"/>
      <c r="G8" s="396"/>
      <c r="H8" s="396"/>
      <c r="I8" s="335"/>
      <c r="J8" s="337"/>
      <c r="K8" s="3"/>
    </row>
    <row r="9" spans="1:11" ht="12.75">
      <c r="A9" s="179">
        <v>2003</v>
      </c>
      <c r="B9" s="247">
        <v>1539.584218</v>
      </c>
      <c r="C9" s="247">
        <v>1238.424658</v>
      </c>
      <c r="D9" s="247">
        <v>224.83548</v>
      </c>
      <c r="E9" s="247">
        <v>2116.372743</v>
      </c>
      <c r="F9" s="247">
        <v>1469.409443</v>
      </c>
      <c r="G9" s="247">
        <v>171.978468</v>
      </c>
      <c r="H9" s="247">
        <v>5221.020792</v>
      </c>
      <c r="I9" s="247">
        <v>35.904293</v>
      </c>
      <c r="J9" s="248">
        <v>6796.509303</v>
      </c>
      <c r="K9" s="3"/>
    </row>
    <row r="10" spans="1:11" ht="12.75">
      <c r="A10" s="179">
        <v>2004</v>
      </c>
      <c r="B10" s="247">
        <v>1357.037862</v>
      </c>
      <c r="C10" s="247">
        <v>1246.766145</v>
      </c>
      <c r="D10" s="247">
        <v>231.578462</v>
      </c>
      <c r="E10" s="247">
        <v>2285.660174</v>
      </c>
      <c r="F10" s="247">
        <v>1528.203698</v>
      </c>
      <c r="G10" s="247">
        <v>171.977811</v>
      </c>
      <c r="H10" s="247">
        <v>5464.18629</v>
      </c>
      <c r="I10" s="247">
        <v>35.904635</v>
      </c>
      <c r="J10" s="248">
        <v>6857.128787</v>
      </c>
      <c r="K10" s="3"/>
    </row>
    <row r="11" spans="1:11" ht="12.75">
      <c r="A11" s="179">
        <v>2005</v>
      </c>
      <c r="B11" s="247">
        <v>1131.904358</v>
      </c>
      <c r="C11" s="247">
        <v>1283.311393</v>
      </c>
      <c r="D11" s="247">
        <v>242.447034</v>
      </c>
      <c r="E11" s="247">
        <v>2418.467151</v>
      </c>
      <c r="F11" s="247">
        <v>1404.995802</v>
      </c>
      <c r="G11" s="247">
        <v>175.422104</v>
      </c>
      <c r="H11" s="247">
        <v>5524.643483999999</v>
      </c>
      <c r="I11" s="247">
        <v>36.622705</v>
      </c>
      <c r="J11" s="248">
        <v>6693.170547</v>
      </c>
      <c r="K11" s="3"/>
    </row>
    <row r="12" spans="1:11" ht="12.75">
      <c r="A12" s="179">
        <v>2006</v>
      </c>
      <c r="B12" s="247">
        <v>1182.537189</v>
      </c>
      <c r="C12" s="247">
        <v>1267.269457</v>
      </c>
      <c r="D12" s="247">
        <v>237.617471</v>
      </c>
      <c r="E12" s="247">
        <v>2565.92126</v>
      </c>
      <c r="F12" s="247">
        <v>1480.517741</v>
      </c>
      <c r="G12" s="247">
        <v>178.904269</v>
      </c>
      <c r="H12" s="247">
        <v>5730.230197999999</v>
      </c>
      <c r="I12" s="247">
        <v>37.98531</v>
      </c>
      <c r="J12" s="248">
        <v>6950.752697</v>
      </c>
      <c r="K12" s="3"/>
    </row>
    <row r="13" spans="1:11" ht="12.75">
      <c r="A13" s="179">
        <v>2007</v>
      </c>
      <c r="B13" s="247">
        <v>1710.876957</v>
      </c>
      <c r="C13" s="247">
        <v>1483.415125</v>
      </c>
      <c r="D13" s="247">
        <v>276.135</v>
      </c>
      <c r="E13" s="247">
        <v>3179.755858</v>
      </c>
      <c r="F13" s="247">
        <v>1675.474364</v>
      </c>
      <c r="G13" s="247">
        <v>125.832978</v>
      </c>
      <c r="H13" s="247">
        <v>6740.613325</v>
      </c>
      <c r="I13" s="247">
        <v>44.683304</v>
      </c>
      <c r="J13" s="248">
        <v>8496.173586</v>
      </c>
      <c r="K13" s="3"/>
    </row>
    <row r="14" spans="1:11" ht="12.75">
      <c r="A14" s="179">
        <v>2008</v>
      </c>
      <c r="B14" s="247">
        <v>1576.166985</v>
      </c>
      <c r="C14" s="247">
        <v>1579.048523</v>
      </c>
      <c r="D14" s="247">
        <v>300.044028</v>
      </c>
      <c r="E14" s="247">
        <v>3650.997267</v>
      </c>
      <c r="F14" s="247">
        <v>1946.523405</v>
      </c>
      <c r="G14" s="247">
        <v>117.802228</v>
      </c>
      <c r="H14" s="247">
        <v>7594.415451</v>
      </c>
      <c r="I14" s="247">
        <v>50.34275</v>
      </c>
      <c r="J14" s="248">
        <v>9220.925186</v>
      </c>
      <c r="K14" s="17"/>
    </row>
    <row r="15" spans="1:11" ht="12.75">
      <c r="A15" s="179">
        <v>2009</v>
      </c>
      <c r="B15" s="247">
        <v>2262.319883</v>
      </c>
      <c r="C15" s="247">
        <v>1361.858187</v>
      </c>
      <c r="D15" s="247">
        <v>209.410631</v>
      </c>
      <c r="E15" s="247">
        <v>2632.01051</v>
      </c>
      <c r="F15" s="247">
        <v>1781.558325</v>
      </c>
      <c r="G15" s="247">
        <v>100.646259</v>
      </c>
      <c r="H15" s="247">
        <v>6085.483912000001</v>
      </c>
      <c r="I15" s="247">
        <v>40.340102</v>
      </c>
      <c r="J15" s="248">
        <v>8388.143897</v>
      </c>
      <c r="K15" s="3"/>
    </row>
    <row r="16" spans="1:11" ht="12.75">
      <c r="A16" s="89">
        <v>2010</v>
      </c>
      <c r="B16" s="247">
        <v>2418.685326</v>
      </c>
      <c r="C16" s="247">
        <v>1419.49007</v>
      </c>
      <c r="D16" s="247">
        <v>230.830812</v>
      </c>
      <c r="E16" s="247">
        <v>2841.399059</v>
      </c>
      <c r="F16" s="247">
        <v>1883.691187</v>
      </c>
      <c r="G16" s="247">
        <v>106.563252</v>
      </c>
      <c r="H16" s="247">
        <v>6481.97438</v>
      </c>
      <c r="I16" s="247">
        <v>42.968837</v>
      </c>
      <c r="J16" s="248">
        <v>8943.628543</v>
      </c>
      <c r="K16" s="3"/>
    </row>
    <row r="17" spans="1:11" ht="12.75">
      <c r="A17" s="89">
        <v>2011</v>
      </c>
      <c r="B17" s="247">
        <v>2335.990235</v>
      </c>
      <c r="C17" s="247">
        <v>2007.275738</v>
      </c>
      <c r="D17" s="247">
        <v>278.328399</v>
      </c>
      <c r="E17" s="247">
        <v>3527.181051</v>
      </c>
      <c r="F17" s="247">
        <v>1761.55533</v>
      </c>
      <c r="G17" s="247">
        <v>154.025157</v>
      </c>
      <c r="H17" s="247">
        <v>7728.365675</v>
      </c>
      <c r="I17" s="247">
        <v>51.239065</v>
      </c>
      <c r="J17" s="248">
        <v>10115.594975</v>
      </c>
      <c r="K17" s="3"/>
    </row>
    <row r="18" spans="1:10" s="3" customFormat="1" ht="12.75">
      <c r="A18" s="89" t="s">
        <v>494</v>
      </c>
      <c r="B18" s="247">
        <v>2503.4386724860733</v>
      </c>
      <c r="C18" s="247">
        <v>2151.1612649580375</v>
      </c>
      <c r="D18" s="247">
        <v>298.27953356480276</v>
      </c>
      <c r="E18" s="247">
        <v>3780.0164211446167</v>
      </c>
      <c r="F18" s="247">
        <v>1887.8271282011442</v>
      </c>
      <c r="G18" s="247">
        <v>165.06598734542186</v>
      </c>
      <c r="H18" s="247">
        <v>8282.350335214023</v>
      </c>
      <c r="I18" s="247">
        <v>54.911983338418196</v>
      </c>
      <c r="J18" s="248">
        <v>10840.700991038515</v>
      </c>
    </row>
    <row r="19" spans="1:11" ht="13.5" thickBot="1">
      <c r="A19" s="178" t="s">
        <v>495</v>
      </c>
      <c r="B19" s="249">
        <v>2473.484008296375</v>
      </c>
      <c r="C19" s="249">
        <v>2125.4217435477867</v>
      </c>
      <c r="D19" s="249">
        <v>294.7104973584072</v>
      </c>
      <c r="E19" s="249">
        <v>3734.786983822516</v>
      </c>
      <c r="F19" s="249">
        <v>1865.2385070797366</v>
      </c>
      <c r="G19" s="249">
        <v>163.0909055212033</v>
      </c>
      <c r="H19" s="249">
        <v>8183.24863732965</v>
      </c>
      <c r="I19" s="249">
        <v>54.25493907407472</v>
      </c>
      <c r="J19" s="250">
        <v>10710.9875847001</v>
      </c>
      <c r="K19" s="3"/>
    </row>
    <row r="20" spans="1:10" ht="24" customHeight="1">
      <c r="A20" s="103" t="s">
        <v>424</v>
      </c>
      <c r="B20" s="103"/>
      <c r="C20" s="103"/>
      <c r="D20" s="103"/>
      <c r="E20" s="103"/>
      <c r="F20" s="103"/>
      <c r="G20" s="103"/>
      <c r="H20" s="103"/>
      <c r="I20" s="3"/>
      <c r="J20" s="3"/>
    </row>
    <row r="21" spans="1:10" ht="12.75">
      <c r="A21" s="265" t="s">
        <v>426</v>
      </c>
      <c r="B21" s="3"/>
      <c r="C21" s="3"/>
      <c r="D21" s="3"/>
      <c r="E21" s="3"/>
      <c r="F21" s="3"/>
      <c r="G21" s="3"/>
      <c r="H21" s="3"/>
      <c r="I21" s="3"/>
      <c r="J21" s="3"/>
    </row>
    <row r="22" ht="12.75">
      <c r="K22" s="3"/>
    </row>
    <row r="23" ht="12.75">
      <c r="K23" s="3"/>
    </row>
  </sheetData>
  <mergeCells count="9">
    <mergeCell ref="H7:H8"/>
    <mergeCell ref="C7:C8"/>
    <mergeCell ref="E7:E8"/>
    <mergeCell ref="F7:F8"/>
    <mergeCell ref="G7:G8"/>
    <mergeCell ref="C6:H6"/>
    <mergeCell ref="A1:J1"/>
    <mergeCell ref="A4:J4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0"/>
  <dimension ref="A1:K22"/>
  <sheetViews>
    <sheetView showGridLines="0" view="pageBreakPreview" zoomScale="75" zoomScaleNormal="75" zoomScaleSheetLayoutView="75" workbookViewId="0" topLeftCell="A4">
      <selection activeCell="A9" sqref="A9:G23"/>
    </sheetView>
  </sheetViews>
  <sheetFormatPr defaultColWidth="11.421875" defaultRowHeight="12.75"/>
  <cols>
    <col min="1" max="5" width="20.7109375" style="1" customWidth="1"/>
    <col min="6" max="16384" width="11.421875" style="1" customWidth="1"/>
  </cols>
  <sheetData>
    <row r="1" spans="1:11" s="22" customFormat="1" ht="18">
      <c r="A1" s="434" t="s">
        <v>252</v>
      </c>
      <c r="B1" s="434"/>
      <c r="C1" s="434"/>
      <c r="D1" s="434"/>
      <c r="E1" s="434"/>
      <c r="F1" s="18"/>
      <c r="G1" s="18"/>
      <c r="H1" s="18"/>
      <c r="I1" s="18"/>
      <c r="J1" s="18"/>
      <c r="K1" s="18"/>
    </row>
    <row r="2" spans="1:8" ht="12.75" customHeight="1">
      <c r="A2" s="420"/>
      <c r="B2" s="420"/>
      <c r="C2" s="420"/>
      <c r="D2" s="420"/>
      <c r="E2" s="420"/>
      <c r="F2" s="16"/>
      <c r="G2" s="16"/>
      <c r="H2" s="16"/>
    </row>
    <row r="3" spans="1:10" s="33" customFormat="1" ht="15" customHeight="1">
      <c r="A3" s="420" t="s">
        <v>381</v>
      </c>
      <c r="B3" s="420"/>
      <c r="C3" s="420"/>
      <c r="D3" s="420"/>
      <c r="E3" s="420"/>
      <c r="F3" s="271"/>
      <c r="G3" s="271"/>
      <c r="H3" s="31"/>
      <c r="I3" s="31"/>
      <c r="J3" s="31"/>
    </row>
    <row r="4" spans="1:10" s="33" customFormat="1" ht="15" customHeight="1">
      <c r="A4" s="420" t="s">
        <v>298</v>
      </c>
      <c r="B4" s="420"/>
      <c r="C4" s="420"/>
      <c r="D4" s="420"/>
      <c r="E4" s="420"/>
      <c r="F4" s="78"/>
      <c r="G4" s="31"/>
      <c r="H4" s="31"/>
      <c r="I4" s="31"/>
      <c r="J4" s="31"/>
    </row>
    <row r="5" spans="1:10" s="33" customFormat="1" ht="15" customHeight="1">
      <c r="A5" s="420" t="s">
        <v>219</v>
      </c>
      <c r="B5" s="420"/>
      <c r="C5" s="420"/>
      <c r="D5" s="420"/>
      <c r="E5" s="420"/>
      <c r="F5" s="78"/>
      <c r="G5" s="31"/>
      <c r="H5" s="31"/>
      <c r="I5" s="31"/>
      <c r="J5" s="31"/>
    </row>
    <row r="6" spans="1:6" s="27" customFormat="1" ht="14.25" customHeight="1" thickBot="1">
      <c r="A6" s="86"/>
      <c r="B6" s="86"/>
      <c r="C6" s="86"/>
      <c r="D6" s="86"/>
      <c r="E6" s="86"/>
      <c r="F6" s="30"/>
    </row>
    <row r="7" spans="1:6" ht="27.75" customHeight="1" thickBot="1">
      <c r="A7" s="272" t="s">
        <v>7</v>
      </c>
      <c r="B7" s="346" t="s">
        <v>94</v>
      </c>
      <c r="C7" s="346" t="s">
        <v>93</v>
      </c>
      <c r="D7" s="346" t="s">
        <v>95</v>
      </c>
      <c r="E7" s="347" t="s">
        <v>12</v>
      </c>
      <c r="F7" s="4"/>
    </row>
    <row r="8" spans="1:6" ht="12.75">
      <c r="A8" s="179">
        <v>2003</v>
      </c>
      <c r="B8" s="97">
        <v>273.09856</v>
      </c>
      <c r="C8" s="97">
        <v>796.9081</v>
      </c>
      <c r="D8" s="97">
        <v>75.49368</v>
      </c>
      <c r="E8" s="98">
        <v>1145.50034</v>
      </c>
      <c r="F8" s="4"/>
    </row>
    <row r="9" spans="1:6" ht="12.75">
      <c r="A9" s="179">
        <v>2004</v>
      </c>
      <c r="B9" s="97">
        <v>283.5765</v>
      </c>
      <c r="C9" s="97">
        <v>883.98183</v>
      </c>
      <c r="D9" s="97">
        <v>75.12903</v>
      </c>
      <c r="E9" s="98">
        <v>1242.68736</v>
      </c>
      <c r="F9" s="4"/>
    </row>
    <row r="10" spans="1:6" ht="12.75">
      <c r="A10" s="179">
        <v>2005</v>
      </c>
      <c r="B10" s="97">
        <v>295.78658</v>
      </c>
      <c r="C10" s="97">
        <v>1096.91904</v>
      </c>
      <c r="D10" s="97">
        <v>74.03735</v>
      </c>
      <c r="E10" s="98">
        <v>1466.74297</v>
      </c>
      <c r="F10" s="4"/>
    </row>
    <row r="11" spans="1:6" ht="12.75">
      <c r="A11" s="179">
        <v>2006</v>
      </c>
      <c r="B11" s="97">
        <v>325.850297</v>
      </c>
      <c r="C11" s="97">
        <v>1152.791344</v>
      </c>
      <c r="D11" s="97">
        <v>75.344112</v>
      </c>
      <c r="E11" s="98">
        <v>1553.985753</v>
      </c>
      <c r="F11" s="4"/>
    </row>
    <row r="12" spans="1:6" ht="12.75">
      <c r="A12" s="89">
        <v>2007</v>
      </c>
      <c r="B12" s="97">
        <v>379.292196</v>
      </c>
      <c r="C12" s="97">
        <v>951.282954</v>
      </c>
      <c r="D12" s="97">
        <v>67.536963</v>
      </c>
      <c r="E12" s="98">
        <v>1398.112113</v>
      </c>
      <c r="F12" s="4"/>
    </row>
    <row r="13" spans="1:6" ht="12.75">
      <c r="A13" s="179">
        <v>2008</v>
      </c>
      <c r="B13" s="97">
        <v>465.509242</v>
      </c>
      <c r="C13" s="97">
        <v>1089.77722</v>
      </c>
      <c r="D13" s="97">
        <v>66.17678</v>
      </c>
      <c r="E13" s="98">
        <v>1621.463242</v>
      </c>
      <c r="F13" s="3"/>
    </row>
    <row r="14" spans="1:6" ht="12.75">
      <c r="A14" s="179">
        <v>2009</v>
      </c>
      <c r="B14" s="97">
        <v>519.861249</v>
      </c>
      <c r="C14" s="97">
        <v>735.25355</v>
      </c>
      <c r="D14" s="97">
        <v>65.4636</v>
      </c>
      <c r="E14" s="98">
        <v>1320.578399</v>
      </c>
      <c r="F14" s="3"/>
    </row>
    <row r="15" spans="1:6" ht="12.75">
      <c r="A15" s="179">
        <v>2010</v>
      </c>
      <c r="B15" s="97">
        <v>492.736544</v>
      </c>
      <c r="C15" s="97">
        <v>892.821898</v>
      </c>
      <c r="D15" s="97">
        <v>66.956533</v>
      </c>
      <c r="E15" s="98">
        <v>1452.514975</v>
      </c>
      <c r="F15" s="3"/>
    </row>
    <row r="16" spans="1:6" ht="12.75">
      <c r="A16" s="179">
        <v>2011</v>
      </c>
      <c r="B16" s="97">
        <v>541.390446</v>
      </c>
      <c r="C16" s="97">
        <v>1155.46355</v>
      </c>
      <c r="D16" s="97">
        <v>70.221979</v>
      </c>
      <c r="E16" s="98">
        <v>1767.075975</v>
      </c>
      <c r="F16" s="3"/>
    </row>
    <row r="17" spans="1:6" ht="12.75">
      <c r="A17" s="179" t="s">
        <v>494</v>
      </c>
      <c r="B17" s="97">
        <v>583.3696836725928</v>
      </c>
      <c r="C17" s="97">
        <v>1245.05781481543</v>
      </c>
      <c r="D17" s="97">
        <v>75.66696822738807</v>
      </c>
      <c r="E17" s="98">
        <v>1904.094466715411</v>
      </c>
      <c r="F17" s="3"/>
    </row>
    <row r="18" spans="1:6" ht="13.5" thickBot="1">
      <c r="A18" s="100" t="s">
        <v>495</v>
      </c>
      <c r="B18" s="101">
        <v>588.0452667394677</v>
      </c>
      <c r="C18" s="101">
        <v>1255.036686531188</v>
      </c>
      <c r="D18" s="101">
        <v>76.27342277116634</v>
      </c>
      <c r="E18" s="102">
        <v>1919.3553760418224</v>
      </c>
      <c r="F18" s="3"/>
    </row>
    <row r="19" spans="1:5" ht="19.5" customHeight="1">
      <c r="A19" s="103" t="s">
        <v>427</v>
      </c>
      <c r="B19" s="103"/>
      <c r="C19" s="103"/>
      <c r="D19" s="103"/>
      <c r="E19" s="103"/>
    </row>
    <row r="20" ht="12.75">
      <c r="A20" s="1" t="s">
        <v>426</v>
      </c>
    </row>
    <row r="22" ht="12.75">
      <c r="F22" s="3"/>
    </row>
  </sheetData>
  <mergeCells count="5">
    <mergeCell ref="A2:E2"/>
    <mergeCell ref="A1:E1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0.7109375" style="1" customWidth="1"/>
    <col min="2" max="10" width="10.7109375" style="1" customWidth="1"/>
    <col min="11" max="11" width="11.57421875" style="1" bestFit="1" customWidth="1"/>
    <col min="12" max="16384" width="11.421875" style="1" customWidth="1"/>
  </cols>
  <sheetData>
    <row r="1" spans="1:10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442"/>
    </row>
    <row r="3" spans="1:12" ht="24.75" customHeight="1">
      <c r="A3" s="443" t="s">
        <v>382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266"/>
    </row>
    <row r="4" spans="1:11" ht="13.5" thickBot="1">
      <c r="A4" s="94"/>
      <c r="B4" s="94"/>
      <c r="C4" s="94"/>
      <c r="D4" s="94"/>
      <c r="E4" s="94"/>
      <c r="F4" s="123"/>
      <c r="G4" s="94"/>
      <c r="H4" s="123"/>
      <c r="I4" s="123"/>
      <c r="J4" s="123"/>
      <c r="K4" s="123"/>
    </row>
    <row r="5" spans="1:11" ht="32.25" customHeight="1" thickBot="1">
      <c r="A5" s="272" t="s">
        <v>166</v>
      </c>
      <c r="B5" s="351">
        <v>2004</v>
      </c>
      <c r="C5" s="351">
        <v>2005</v>
      </c>
      <c r="D5" s="351">
        <v>2006</v>
      </c>
      <c r="E5" s="351">
        <v>2007</v>
      </c>
      <c r="F5" s="351">
        <v>2008</v>
      </c>
      <c r="G5" s="351">
        <v>2009</v>
      </c>
      <c r="H5" s="351">
        <v>2010</v>
      </c>
      <c r="I5" s="352">
        <v>2011</v>
      </c>
      <c r="J5" s="352">
        <v>2012</v>
      </c>
      <c r="K5" s="352">
        <v>2013</v>
      </c>
    </row>
    <row r="6" spans="1:11" ht="21" customHeight="1">
      <c r="A6" s="180" t="s">
        <v>189</v>
      </c>
      <c r="B6" s="116">
        <v>32671</v>
      </c>
      <c r="C6" s="116">
        <v>32997.5</v>
      </c>
      <c r="D6" s="116">
        <v>33324</v>
      </c>
      <c r="E6" s="116">
        <v>33719</v>
      </c>
      <c r="F6" s="116">
        <v>33876</v>
      </c>
      <c r="G6" s="116">
        <v>33915</v>
      </c>
      <c r="H6" s="116">
        <v>33927</v>
      </c>
      <c r="I6" s="117">
        <v>34151</v>
      </c>
      <c r="J6" s="117">
        <v>34264</v>
      </c>
      <c r="K6" s="117">
        <v>34304</v>
      </c>
    </row>
    <row r="7" spans="1:12" ht="12.75">
      <c r="A7" s="181" t="s">
        <v>190</v>
      </c>
      <c r="B7" s="90">
        <v>933927</v>
      </c>
      <c r="C7" s="90">
        <v>947809.5</v>
      </c>
      <c r="D7" s="90">
        <v>966898</v>
      </c>
      <c r="E7" s="90">
        <v>982324</v>
      </c>
      <c r="F7" s="90">
        <v>996564</v>
      </c>
      <c r="G7" s="90">
        <v>1004811</v>
      </c>
      <c r="H7" s="90">
        <v>1016023</v>
      </c>
      <c r="I7" s="91">
        <v>1024263</v>
      </c>
      <c r="J7" s="91">
        <v>1031208</v>
      </c>
      <c r="K7" s="91">
        <v>1037881</v>
      </c>
      <c r="L7" s="215"/>
    </row>
    <row r="8" spans="1:11" ht="12.75">
      <c r="A8" s="181" t="s">
        <v>96</v>
      </c>
      <c r="B8" s="90">
        <v>280850</v>
      </c>
      <c r="C8" s="90">
        <v>280817</v>
      </c>
      <c r="D8" s="90">
        <v>281336</v>
      </c>
      <c r="E8" s="90">
        <v>281471</v>
      </c>
      <c r="F8" s="90">
        <v>282210</v>
      </c>
      <c r="G8" s="90">
        <v>281873</v>
      </c>
      <c r="H8" s="90">
        <v>280515</v>
      </c>
      <c r="I8" s="91">
        <v>279105</v>
      </c>
      <c r="J8" s="91">
        <v>279416</v>
      </c>
      <c r="K8" s="91">
        <v>279766</v>
      </c>
    </row>
    <row r="9" spans="1:11" ht="12.75">
      <c r="A9" s="181" t="s">
        <v>191</v>
      </c>
      <c r="B9" s="90">
        <v>51073</v>
      </c>
      <c r="C9" s="90">
        <v>51373</v>
      </c>
      <c r="D9" s="90">
        <v>51684</v>
      </c>
      <c r="E9" s="90">
        <v>52047</v>
      </c>
      <c r="F9" s="90">
        <v>52274</v>
      </c>
      <c r="G9" s="90">
        <v>52042</v>
      </c>
      <c r="H9" s="90">
        <v>52178</v>
      </c>
      <c r="I9" s="91">
        <v>52301</v>
      </c>
      <c r="J9" s="91">
        <v>52501</v>
      </c>
      <c r="K9" s="91">
        <v>52693</v>
      </c>
    </row>
    <row r="10" spans="1:11" ht="12.75">
      <c r="A10" s="181" t="s">
        <v>192</v>
      </c>
      <c r="B10" s="90">
        <v>978</v>
      </c>
      <c r="C10" s="90">
        <v>1041</v>
      </c>
      <c r="D10" s="90">
        <v>1096</v>
      </c>
      <c r="E10" s="90">
        <v>1140</v>
      </c>
      <c r="F10" s="90">
        <v>1200</v>
      </c>
      <c r="G10" s="90">
        <v>1224</v>
      </c>
      <c r="H10" s="90">
        <v>1259</v>
      </c>
      <c r="I10" s="91">
        <v>1304</v>
      </c>
      <c r="J10" s="91">
        <v>1320</v>
      </c>
      <c r="K10" s="91">
        <v>1334</v>
      </c>
    </row>
    <row r="11" spans="1:11" ht="12.75">
      <c r="A11" s="181" t="s">
        <v>193</v>
      </c>
      <c r="B11" s="90">
        <v>1010</v>
      </c>
      <c r="C11" s="90">
        <v>1009</v>
      </c>
      <c r="D11" s="90">
        <v>1002</v>
      </c>
      <c r="E11" s="90">
        <v>999</v>
      </c>
      <c r="F11" s="90">
        <v>996</v>
      </c>
      <c r="G11" s="90">
        <v>991</v>
      </c>
      <c r="H11" s="90">
        <v>1006</v>
      </c>
      <c r="I11" s="91">
        <v>1002</v>
      </c>
      <c r="J11" s="91">
        <v>995</v>
      </c>
      <c r="K11" s="91">
        <v>991</v>
      </c>
    </row>
    <row r="12" spans="1:11" ht="12.75">
      <c r="A12" s="181" t="s">
        <v>194</v>
      </c>
      <c r="B12" s="90">
        <v>531</v>
      </c>
      <c r="C12" s="90">
        <v>609</v>
      </c>
      <c r="D12" s="90">
        <v>643</v>
      </c>
      <c r="E12" s="90">
        <v>676</v>
      </c>
      <c r="F12" s="90">
        <v>724</v>
      </c>
      <c r="G12" s="90">
        <v>866</v>
      </c>
      <c r="H12" s="90">
        <v>866</v>
      </c>
      <c r="I12" s="91">
        <v>830</v>
      </c>
      <c r="J12" s="91">
        <v>864</v>
      </c>
      <c r="K12" s="91">
        <v>883</v>
      </c>
    </row>
    <row r="13" spans="1:11" ht="12.75">
      <c r="A13" s="181" t="s">
        <v>195</v>
      </c>
      <c r="B13" s="90">
        <v>1150</v>
      </c>
      <c r="C13" s="90">
        <v>1159</v>
      </c>
      <c r="D13" s="90">
        <v>1163</v>
      </c>
      <c r="E13" s="90">
        <v>1183</v>
      </c>
      <c r="F13" s="90">
        <v>1164</v>
      </c>
      <c r="G13" s="90">
        <v>1160</v>
      </c>
      <c r="H13" s="90">
        <v>1151</v>
      </c>
      <c r="I13" s="91">
        <v>1150</v>
      </c>
      <c r="J13" s="91">
        <v>1152</v>
      </c>
      <c r="K13" s="91">
        <v>1135</v>
      </c>
    </row>
    <row r="14" spans="1:11" ht="12.75">
      <c r="A14" s="181" t="s">
        <v>196</v>
      </c>
      <c r="B14" s="90">
        <v>598</v>
      </c>
      <c r="C14" s="90">
        <v>756</v>
      </c>
      <c r="D14" s="90">
        <v>919</v>
      </c>
      <c r="E14" s="90">
        <v>1024</v>
      </c>
      <c r="F14" s="90">
        <v>1156</v>
      </c>
      <c r="G14" s="90">
        <v>1289</v>
      </c>
      <c r="H14" s="90">
        <v>1425</v>
      </c>
      <c r="I14" s="91">
        <v>1554</v>
      </c>
      <c r="J14" s="91">
        <v>1699</v>
      </c>
      <c r="K14" s="91">
        <v>1824</v>
      </c>
    </row>
    <row r="15" spans="1:11" ht="12.75">
      <c r="A15" s="181" t="s">
        <v>197</v>
      </c>
      <c r="B15" s="90">
        <v>674</v>
      </c>
      <c r="C15" s="90">
        <v>694</v>
      </c>
      <c r="D15" s="90">
        <v>792</v>
      </c>
      <c r="E15" s="90">
        <v>913</v>
      </c>
      <c r="F15" s="90">
        <v>1041</v>
      </c>
      <c r="G15" s="90">
        <v>1127</v>
      </c>
      <c r="H15" s="90">
        <v>1256</v>
      </c>
      <c r="I15" s="91">
        <v>1341</v>
      </c>
      <c r="J15" s="91">
        <v>1467</v>
      </c>
      <c r="K15" s="91">
        <v>1650</v>
      </c>
    </row>
    <row r="16" spans="1:11" ht="12.75">
      <c r="A16" s="181" t="s">
        <v>198</v>
      </c>
      <c r="B16" s="90">
        <v>1465</v>
      </c>
      <c r="C16" s="90">
        <v>1736</v>
      </c>
      <c r="D16" s="90">
        <v>2057</v>
      </c>
      <c r="E16" s="90">
        <v>2565</v>
      </c>
      <c r="F16" s="90">
        <v>2905</v>
      </c>
      <c r="G16" s="90">
        <v>3269</v>
      </c>
      <c r="H16" s="90">
        <v>3789</v>
      </c>
      <c r="I16" s="91">
        <v>4358</v>
      </c>
      <c r="J16" s="91">
        <v>4783</v>
      </c>
      <c r="K16" s="91">
        <v>5291</v>
      </c>
    </row>
    <row r="17" spans="1:11" ht="12.75">
      <c r="A17" s="181" t="s">
        <v>199</v>
      </c>
      <c r="B17" s="90">
        <v>2575</v>
      </c>
      <c r="C17" s="90">
        <v>2715</v>
      </c>
      <c r="D17" s="90">
        <v>2815</v>
      </c>
      <c r="E17" s="90">
        <v>2915</v>
      </c>
      <c r="F17" s="90">
        <v>3053</v>
      </c>
      <c r="G17" s="90">
        <v>3108</v>
      </c>
      <c r="H17" s="90">
        <v>3143</v>
      </c>
      <c r="I17" s="91">
        <v>3240</v>
      </c>
      <c r="J17" s="91">
        <v>3299</v>
      </c>
      <c r="K17" s="91">
        <v>3348</v>
      </c>
    </row>
    <row r="18" spans="1:11" ht="13.5" thickBot="1">
      <c r="A18" s="182" t="s">
        <v>200</v>
      </c>
      <c r="B18" s="92">
        <v>565</v>
      </c>
      <c r="C18" s="92">
        <v>697</v>
      </c>
      <c r="D18" s="92">
        <v>856</v>
      </c>
      <c r="E18" s="92">
        <v>668</v>
      </c>
      <c r="F18" s="92">
        <v>725</v>
      </c>
      <c r="G18" s="92">
        <v>782</v>
      </c>
      <c r="H18" s="92">
        <v>917</v>
      </c>
      <c r="I18" s="93">
        <v>934</v>
      </c>
      <c r="J18" s="93">
        <v>1008</v>
      </c>
      <c r="K18" s="93">
        <v>1084</v>
      </c>
    </row>
    <row r="19" spans="1:11" ht="12.75">
      <c r="A19" s="3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6" spans="1:11" ht="12.75">
      <c r="A26" s="3"/>
      <c r="B26" s="3"/>
      <c r="C26" s="3"/>
      <c r="D26" s="3"/>
      <c r="E26" s="5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31" ht="12.75">
      <c r="F31" s="54"/>
    </row>
    <row r="32" ht="12.75">
      <c r="E32" s="54"/>
    </row>
    <row r="33" ht="12.75">
      <c r="E33" s="54"/>
    </row>
    <row r="47" spans="1:7" ht="12.75">
      <c r="A47" s="3" t="s">
        <v>306</v>
      </c>
      <c r="B47" s="3"/>
      <c r="C47" s="3"/>
      <c r="D47" s="3"/>
      <c r="E47" s="3"/>
      <c r="F47" s="3"/>
      <c r="G47" s="3"/>
    </row>
    <row r="48" ht="12.75">
      <c r="A48" s="1" t="s">
        <v>307</v>
      </c>
    </row>
    <row r="49" ht="12.75">
      <c r="A49" s="1" t="s">
        <v>308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J55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7" width="16.7109375" style="1" customWidth="1"/>
    <col min="8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434"/>
    </row>
    <row r="3" spans="1:10" s="33" customFormat="1" ht="15">
      <c r="A3" s="421" t="s">
        <v>383</v>
      </c>
      <c r="B3" s="421"/>
      <c r="C3" s="421"/>
      <c r="D3" s="421"/>
      <c r="E3" s="421"/>
      <c r="F3" s="421"/>
      <c r="G3" s="421"/>
      <c r="H3" s="266"/>
      <c r="I3" s="266"/>
      <c r="J3" s="266"/>
    </row>
    <row r="4" spans="1:7" s="27" customFormat="1" ht="15">
      <c r="A4" s="421" t="s">
        <v>304</v>
      </c>
      <c r="B4" s="421"/>
      <c r="C4" s="421"/>
      <c r="D4" s="421"/>
      <c r="E4" s="421"/>
      <c r="F4" s="421"/>
      <c r="G4" s="421"/>
    </row>
    <row r="5" spans="1:7" ht="13.5" thickBot="1">
      <c r="A5" s="94"/>
      <c r="B5" s="94"/>
      <c r="C5" s="94"/>
      <c r="D5" s="94"/>
      <c r="E5" s="94"/>
      <c r="F5" s="94"/>
      <c r="G5" s="94"/>
    </row>
    <row r="6" spans="1:7" ht="22.5" customHeight="1">
      <c r="A6" s="332"/>
      <c r="B6" s="438" t="s">
        <v>162</v>
      </c>
      <c r="C6" s="439"/>
      <c r="D6" s="439"/>
      <c r="E6" s="439"/>
      <c r="F6" s="395" t="s">
        <v>96</v>
      </c>
      <c r="G6" s="400" t="s">
        <v>191</v>
      </c>
    </row>
    <row r="7" spans="1:8" ht="21.75" customHeight="1">
      <c r="A7" s="108" t="s">
        <v>7</v>
      </c>
      <c r="B7" s="444" t="s">
        <v>167</v>
      </c>
      <c r="C7" s="445"/>
      <c r="D7" s="345" t="s">
        <v>261</v>
      </c>
      <c r="E7" s="441" t="s">
        <v>12</v>
      </c>
      <c r="F7" s="446"/>
      <c r="G7" s="447"/>
      <c r="H7" s="3"/>
    </row>
    <row r="8" spans="1:8" ht="21.75" customHeight="1" thickBot="1">
      <c r="A8" s="333"/>
      <c r="B8" s="343" t="s">
        <v>97</v>
      </c>
      <c r="C8" s="343" t="s">
        <v>98</v>
      </c>
      <c r="D8" s="335" t="s">
        <v>262</v>
      </c>
      <c r="E8" s="396"/>
      <c r="F8" s="396"/>
      <c r="G8" s="448"/>
      <c r="H8" s="3"/>
    </row>
    <row r="9" spans="1:8" ht="18" customHeight="1">
      <c r="A9" s="89">
        <v>1999</v>
      </c>
      <c r="B9" s="90">
        <v>1152</v>
      </c>
      <c r="C9" s="90">
        <v>20763</v>
      </c>
      <c r="D9" s="90">
        <v>620</v>
      </c>
      <c r="E9" s="90">
        <v>22535</v>
      </c>
      <c r="F9" s="90">
        <v>1305</v>
      </c>
      <c r="G9" s="91">
        <v>652</v>
      </c>
      <c r="H9" s="3"/>
    </row>
    <row r="10" spans="1:8" ht="12.75">
      <c r="A10" s="89">
        <v>2000</v>
      </c>
      <c r="B10" s="90">
        <v>999</v>
      </c>
      <c r="C10" s="90">
        <v>18551</v>
      </c>
      <c r="D10" s="90">
        <v>482</v>
      </c>
      <c r="E10" s="90">
        <v>20032</v>
      </c>
      <c r="F10" s="90">
        <v>1220</v>
      </c>
      <c r="G10" s="91">
        <v>633</v>
      </c>
      <c r="H10" s="3"/>
    </row>
    <row r="11" spans="1:8" ht="12.75">
      <c r="A11" s="89">
        <v>2001</v>
      </c>
      <c r="B11" s="90">
        <v>868</v>
      </c>
      <c r="C11" s="90">
        <v>17106</v>
      </c>
      <c r="D11" s="90">
        <v>340</v>
      </c>
      <c r="E11" s="90">
        <v>18314</v>
      </c>
      <c r="F11" s="90">
        <v>1057</v>
      </c>
      <c r="G11" s="91">
        <v>649</v>
      </c>
      <c r="H11" s="3"/>
    </row>
    <row r="12" spans="1:8" ht="12.75">
      <c r="A12" s="89">
        <v>2002</v>
      </c>
      <c r="B12" s="90">
        <v>728</v>
      </c>
      <c r="C12" s="90">
        <v>17071</v>
      </c>
      <c r="D12" s="90">
        <v>363</v>
      </c>
      <c r="E12" s="90">
        <v>18162</v>
      </c>
      <c r="F12" s="90">
        <v>830</v>
      </c>
      <c r="G12" s="91">
        <v>525</v>
      </c>
      <c r="H12" s="3"/>
    </row>
    <row r="13" spans="1:8" ht="12.75">
      <c r="A13" s="89">
        <v>2003</v>
      </c>
      <c r="B13" s="90">
        <v>646</v>
      </c>
      <c r="C13" s="90">
        <v>18101</v>
      </c>
      <c r="D13" s="90">
        <v>312</v>
      </c>
      <c r="E13" s="90">
        <v>19060</v>
      </c>
      <c r="F13" s="90">
        <v>766</v>
      </c>
      <c r="G13" s="91">
        <v>581</v>
      </c>
      <c r="H13" s="3"/>
    </row>
    <row r="14" spans="1:8" ht="12.75">
      <c r="A14" s="89">
        <v>2004</v>
      </c>
      <c r="B14" s="90">
        <v>570</v>
      </c>
      <c r="C14" s="90">
        <v>18941</v>
      </c>
      <c r="D14" s="90">
        <v>370</v>
      </c>
      <c r="E14" s="90">
        <v>19881</v>
      </c>
      <c r="F14" s="90">
        <v>769</v>
      </c>
      <c r="G14" s="91">
        <v>620</v>
      </c>
      <c r="H14" s="3"/>
    </row>
    <row r="15" spans="1:8" ht="12.75">
      <c r="A15" s="89">
        <v>2005</v>
      </c>
      <c r="B15" s="90">
        <v>301</v>
      </c>
      <c r="C15" s="90">
        <v>16153</v>
      </c>
      <c r="D15" s="90">
        <v>275</v>
      </c>
      <c r="E15" s="90">
        <v>16729</v>
      </c>
      <c r="F15" s="90">
        <v>800</v>
      </c>
      <c r="G15" s="91">
        <v>381</v>
      </c>
      <c r="H15" s="3"/>
    </row>
    <row r="16" spans="1:8" ht="12.75">
      <c r="A16" s="89">
        <v>2006</v>
      </c>
      <c r="B16" s="90">
        <v>281</v>
      </c>
      <c r="C16" s="90">
        <v>15946</v>
      </c>
      <c r="D16" s="90">
        <v>378</v>
      </c>
      <c r="E16" s="90">
        <v>16605</v>
      </c>
      <c r="F16" s="90">
        <v>570</v>
      </c>
      <c r="G16" s="91">
        <v>361</v>
      </c>
      <c r="H16" s="3"/>
    </row>
    <row r="17" spans="1:8" ht="12.75">
      <c r="A17" s="89">
        <v>2007</v>
      </c>
      <c r="B17" s="90">
        <v>211</v>
      </c>
      <c r="C17" s="90">
        <v>17030</v>
      </c>
      <c r="D17" s="90">
        <v>465</v>
      </c>
      <c r="E17" s="90">
        <v>17706</v>
      </c>
      <c r="F17" s="90">
        <v>525</v>
      </c>
      <c r="G17" s="91">
        <v>630</v>
      </c>
      <c r="H17" s="3"/>
    </row>
    <row r="18" spans="1:8" ht="12.75">
      <c r="A18" s="89">
        <v>2008</v>
      </c>
      <c r="B18" s="90">
        <v>178</v>
      </c>
      <c r="C18" s="90">
        <v>15621</v>
      </c>
      <c r="D18" s="90">
        <v>330</v>
      </c>
      <c r="E18" s="90">
        <v>16129</v>
      </c>
      <c r="F18" s="90">
        <v>525</v>
      </c>
      <c r="G18" s="91">
        <v>463</v>
      </c>
      <c r="H18" s="3"/>
    </row>
    <row r="19" spans="1:8" ht="12.75">
      <c r="A19" s="89">
        <v>2009</v>
      </c>
      <c r="B19" s="90">
        <v>153</v>
      </c>
      <c r="C19" s="90">
        <v>11631</v>
      </c>
      <c r="D19" s="90">
        <v>229</v>
      </c>
      <c r="E19" s="90">
        <v>12013</v>
      </c>
      <c r="F19" s="90">
        <v>603</v>
      </c>
      <c r="G19" s="91">
        <v>384</v>
      </c>
      <c r="H19" s="3"/>
    </row>
    <row r="20" spans="1:8" ht="12.75">
      <c r="A20" s="89">
        <v>2010</v>
      </c>
      <c r="B20" s="90">
        <v>121</v>
      </c>
      <c r="C20" s="90">
        <v>10217</v>
      </c>
      <c r="D20" s="90">
        <v>210</v>
      </c>
      <c r="E20" s="90">
        <v>10548</v>
      </c>
      <c r="F20" s="90">
        <v>463</v>
      </c>
      <c r="G20" s="91">
        <v>336</v>
      </c>
      <c r="H20" s="3"/>
    </row>
    <row r="21" spans="1:8" ht="12.75">
      <c r="A21" s="89">
        <v>2011</v>
      </c>
      <c r="B21" s="90">
        <v>91</v>
      </c>
      <c r="C21" s="90">
        <v>9759</v>
      </c>
      <c r="D21" s="90">
        <v>152</v>
      </c>
      <c r="E21" s="90">
        <v>10002</v>
      </c>
      <c r="F21" s="90">
        <v>366</v>
      </c>
      <c r="G21" s="91">
        <v>362</v>
      </c>
      <c r="H21" s="3"/>
    </row>
    <row r="22" spans="1:8" ht="12.75">
      <c r="A22" s="244">
        <v>2012</v>
      </c>
      <c r="B22" s="90">
        <v>71</v>
      </c>
      <c r="C22" s="90">
        <v>8443</v>
      </c>
      <c r="D22" s="90">
        <v>109</v>
      </c>
      <c r="E22" s="90">
        <v>8623</v>
      </c>
      <c r="F22" s="90">
        <v>252</v>
      </c>
      <c r="G22" s="216">
        <v>380</v>
      </c>
      <c r="H22" s="3"/>
    </row>
    <row r="23" spans="1:8" ht="13.5" thickBot="1">
      <c r="A23" s="122">
        <v>2013</v>
      </c>
      <c r="B23" s="92">
        <v>55</v>
      </c>
      <c r="C23" s="92">
        <v>8629</v>
      </c>
      <c r="D23" s="92">
        <v>175</v>
      </c>
      <c r="E23" s="92">
        <v>8859</v>
      </c>
      <c r="F23" s="92">
        <v>208</v>
      </c>
      <c r="G23" s="93">
        <v>361</v>
      </c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ht="12.75">
      <c r="H25" s="3"/>
    </row>
    <row r="26" ht="12.75">
      <c r="H26" s="3"/>
    </row>
    <row r="27" ht="12.75">
      <c r="H27" s="3"/>
    </row>
    <row r="28" ht="12.75">
      <c r="H28" s="3"/>
    </row>
    <row r="29" ht="12.75">
      <c r="H29" s="3"/>
    </row>
    <row r="30" ht="12.75">
      <c r="B30" s="39"/>
    </row>
    <row r="53" spans="1:7" ht="12.75">
      <c r="A53" s="3" t="s">
        <v>306</v>
      </c>
      <c r="B53" s="3"/>
      <c r="C53" s="3"/>
      <c r="D53" s="3"/>
      <c r="E53" s="3"/>
      <c r="F53" s="3"/>
      <c r="G53" s="3"/>
    </row>
    <row r="54" ht="12.75">
      <c r="A54" s="1" t="s">
        <v>307</v>
      </c>
    </row>
    <row r="55" ht="12.75">
      <c r="A55" s="1" t="s">
        <v>308</v>
      </c>
    </row>
  </sheetData>
  <mergeCells count="8">
    <mergeCell ref="B7:C7"/>
    <mergeCell ref="A1:G1"/>
    <mergeCell ref="B6:E6"/>
    <mergeCell ref="A4:G4"/>
    <mergeCell ref="E7:E8"/>
    <mergeCell ref="F6:F8"/>
    <mergeCell ref="G6:G8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38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5.7109375" style="1" customWidth="1"/>
    <col min="2" max="2" width="26.00390625" style="1" customWidth="1"/>
    <col min="3" max="3" width="26.140625" style="1" customWidth="1"/>
    <col min="4" max="4" width="26.7109375" style="1" customWidth="1"/>
    <col min="5" max="5" width="27.140625" style="1" customWidth="1"/>
    <col min="6" max="6" width="25.28125" style="1" customWidth="1"/>
    <col min="7" max="7" width="27.421875" style="1" customWidth="1"/>
    <col min="8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434"/>
    </row>
    <row r="3" spans="1:10" s="33" customFormat="1" ht="15">
      <c r="A3" s="421" t="s">
        <v>384</v>
      </c>
      <c r="B3" s="421"/>
      <c r="C3" s="421"/>
      <c r="D3" s="421"/>
      <c r="E3" s="421"/>
      <c r="F3" s="421"/>
      <c r="G3" s="421"/>
      <c r="H3" s="266"/>
      <c r="I3" s="266"/>
      <c r="J3" s="266"/>
    </row>
    <row r="4" spans="1:8" s="27" customFormat="1" ht="15" customHeight="1">
      <c r="A4" s="451" t="s">
        <v>305</v>
      </c>
      <c r="B4" s="451"/>
      <c r="C4" s="451"/>
      <c r="D4" s="451"/>
      <c r="E4" s="451"/>
      <c r="F4" s="451"/>
      <c r="G4" s="451"/>
      <c r="H4" s="30"/>
    </row>
    <row r="5" spans="1:8" ht="13.5" thickBot="1">
      <c r="A5" s="94"/>
      <c r="B5" s="94"/>
      <c r="C5" s="94"/>
      <c r="D5" s="94"/>
      <c r="E5" s="94"/>
      <c r="F5" s="94"/>
      <c r="G5" s="94"/>
      <c r="H5" s="3"/>
    </row>
    <row r="6" spans="1:8" ht="13.5" customHeight="1">
      <c r="A6" s="393" t="s">
        <v>7</v>
      </c>
      <c r="B6" s="397" t="s">
        <v>162</v>
      </c>
      <c r="C6" s="393"/>
      <c r="D6" s="397" t="s">
        <v>96</v>
      </c>
      <c r="E6" s="393"/>
      <c r="F6" s="397" t="s">
        <v>191</v>
      </c>
      <c r="G6" s="456"/>
      <c r="H6" s="3"/>
    </row>
    <row r="7" spans="1:8" ht="18.75" customHeight="1">
      <c r="A7" s="454"/>
      <c r="B7" s="452"/>
      <c r="C7" s="455"/>
      <c r="D7" s="452"/>
      <c r="E7" s="455"/>
      <c r="F7" s="452" t="s">
        <v>263</v>
      </c>
      <c r="G7" s="453"/>
      <c r="H7" s="3"/>
    </row>
    <row r="8" spans="1:8" ht="25.5" customHeight="1" thickBot="1">
      <c r="A8" s="394"/>
      <c r="B8" s="343" t="s">
        <v>99</v>
      </c>
      <c r="C8" s="343" t="s">
        <v>100</v>
      </c>
      <c r="D8" s="343" t="s">
        <v>99</v>
      </c>
      <c r="E8" s="343" t="s">
        <v>100</v>
      </c>
      <c r="F8" s="343" t="s">
        <v>99</v>
      </c>
      <c r="G8" s="353" t="s">
        <v>100</v>
      </c>
      <c r="H8" s="3"/>
    </row>
    <row r="9" spans="1:8" ht="14.25" customHeight="1">
      <c r="A9" s="89">
        <v>1999</v>
      </c>
      <c r="B9" s="90">
        <v>881977</v>
      </c>
      <c r="C9" s="90">
        <v>53413298</v>
      </c>
      <c r="D9" s="90">
        <v>284001</v>
      </c>
      <c r="E9" s="90">
        <v>3691641</v>
      </c>
      <c r="F9" s="90">
        <v>50485</v>
      </c>
      <c r="G9" s="91">
        <v>5262544</v>
      </c>
      <c r="H9" s="3"/>
    </row>
    <row r="10" spans="1:8" ht="12.75">
      <c r="A10" s="89">
        <v>2000</v>
      </c>
      <c r="B10" s="90">
        <v>899700</v>
      </c>
      <c r="C10" s="90">
        <v>54854877</v>
      </c>
      <c r="D10" s="90">
        <v>284944</v>
      </c>
      <c r="E10" s="90">
        <v>3702533</v>
      </c>
      <c r="F10" s="90">
        <v>51130</v>
      </c>
      <c r="G10" s="91">
        <v>5422548</v>
      </c>
      <c r="H10" s="3"/>
    </row>
    <row r="11" spans="1:8" ht="12.75">
      <c r="A11" s="89">
        <v>2001</v>
      </c>
      <c r="B11" s="90">
        <v>925688</v>
      </c>
      <c r="C11" s="90">
        <v>56941776</v>
      </c>
      <c r="D11" s="90">
        <v>279920</v>
      </c>
      <c r="E11" s="90">
        <v>3623708</v>
      </c>
      <c r="F11" s="90">
        <v>50591</v>
      </c>
      <c r="G11" s="91">
        <v>5415265</v>
      </c>
      <c r="H11" s="3"/>
    </row>
    <row r="12" spans="1:8" ht="12.75">
      <c r="A12" s="89">
        <v>2002</v>
      </c>
      <c r="B12" s="90">
        <v>946053</v>
      </c>
      <c r="C12" s="90">
        <v>58464717</v>
      </c>
      <c r="D12" s="90">
        <v>280509</v>
      </c>
      <c r="E12" s="90">
        <v>3628915</v>
      </c>
      <c r="F12" s="90">
        <v>51501</v>
      </c>
      <c r="G12" s="91">
        <v>5583482</v>
      </c>
      <c r="H12" s="3"/>
    </row>
    <row r="13" spans="1:8" ht="12.75">
      <c r="A13" s="89">
        <v>2003</v>
      </c>
      <c r="B13" s="90">
        <v>943653</v>
      </c>
      <c r="C13" s="90">
        <v>58442502</v>
      </c>
      <c r="D13" s="90">
        <v>281168</v>
      </c>
      <c r="E13" s="90">
        <v>3634900</v>
      </c>
      <c r="F13" s="90">
        <v>50454</v>
      </c>
      <c r="G13" s="91">
        <v>5541829</v>
      </c>
      <c r="H13" s="3"/>
    </row>
    <row r="14" spans="1:8" ht="12.75">
      <c r="A14" s="89">
        <v>2004</v>
      </c>
      <c r="B14" s="90">
        <v>966598</v>
      </c>
      <c r="C14" s="90">
        <v>60230020</v>
      </c>
      <c r="D14" s="90">
        <v>280580</v>
      </c>
      <c r="E14" s="90">
        <v>3592767</v>
      </c>
      <c r="F14" s="90">
        <v>51073</v>
      </c>
      <c r="G14" s="91">
        <v>5714204</v>
      </c>
      <c r="H14" s="3"/>
    </row>
    <row r="15" spans="1:8" ht="12.75">
      <c r="A15" s="89">
        <v>2005</v>
      </c>
      <c r="B15" s="90">
        <v>980807</v>
      </c>
      <c r="C15" s="90">
        <v>61202356.8</v>
      </c>
      <c r="D15" s="90">
        <v>280817</v>
      </c>
      <c r="E15" s="90">
        <v>3632899.5631334465</v>
      </c>
      <c r="F15" s="90">
        <v>51373</v>
      </c>
      <c r="G15" s="91">
        <v>5753776</v>
      </c>
      <c r="H15" s="3"/>
    </row>
    <row r="16" spans="1:8" ht="12.75">
      <c r="A16" s="89">
        <v>2006</v>
      </c>
      <c r="B16" s="90">
        <v>1000222</v>
      </c>
      <c r="C16" s="90">
        <v>62913963.8</v>
      </c>
      <c r="D16" s="90">
        <v>281336</v>
      </c>
      <c r="E16" s="90">
        <v>3639613.81075117</v>
      </c>
      <c r="F16" s="90">
        <v>51684</v>
      </c>
      <c r="G16" s="91">
        <v>5788608</v>
      </c>
      <c r="H16" s="3"/>
    </row>
    <row r="17" spans="1:8" ht="12.75">
      <c r="A17" s="89">
        <v>2007</v>
      </c>
      <c r="B17" s="90">
        <v>1016043</v>
      </c>
      <c r="C17" s="90">
        <v>64027918</v>
      </c>
      <c r="D17" s="90">
        <v>281471</v>
      </c>
      <c r="E17" s="90">
        <v>3589729</v>
      </c>
      <c r="F17" s="90">
        <v>52047</v>
      </c>
      <c r="G17" s="91">
        <v>5988312</v>
      </c>
      <c r="H17" s="3"/>
    </row>
    <row r="18" spans="1:8" ht="12.75">
      <c r="A18" s="89">
        <v>2008</v>
      </c>
      <c r="B18" s="90">
        <v>1030440</v>
      </c>
      <c r="C18" s="90">
        <v>65466311</v>
      </c>
      <c r="D18" s="90">
        <v>282210</v>
      </c>
      <c r="E18" s="90">
        <v>3600965</v>
      </c>
      <c r="F18" s="90">
        <v>52274</v>
      </c>
      <c r="G18" s="91">
        <v>5727512</v>
      </c>
      <c r="H18" s="3"/>
    </row>
    <row r="19" spans="1:8" ht="12.75">
      <c r="A19" s="89">
        <v>2009</v>
      </c>
      <c r="B19" s="90">
        <v>1038726</v>
      </c>
      <c r="C19" s="90">
        <v>66977545</v>
      </c>
      <c r="D19" s="90">
        <v>281873</v>
      </c>
      <c r="E19" s="90">
        <v>3589056</v>
      </c>
      <c r="F19" s="90">
        <v>52042</v>
      </c>
      <c r="G19" s="91">
        <v>5834690</v>
      </c>
      <c r="H19" s="3"/>
    </row>
    <row r="20" spans="1:8" ht="12.75">
      <c r="A20" s="89">
        <v>2010</v>
      </c>
      <c r="B20" s="90">
        <v>1049950</v>
      </c>
      <c r="C20" s="90">
        <v>67913256</v>
      </c>
      <c r="D20" s="90">
        <v>280515</v>
      </c>
      <c r="E20" s="90">
        <v>3564803</v>
      </c>
      <c r="F20" s="90">
        <v>52178</v>
      </c>
      <c r="G20" s="91">
        <v>5929351</v>
      </c>
      <c r="H20" s="3"/>
    </row>
    <row r="21" spans="1:8" ht="12.75">
      <c r="A21" s="89">
        <v>2011</v>
      </c>
      <c r="B21" s="90">
        <v>1058414</v>
      </c>
      <c r="C21" s="90">
        <v>68448849</v>
      </c>
      <c r="D21" s="90">
        <v>279105</v>
      </c>
      <c r="E21" s="90">
        <v>3538303</v>
      </c>
      <c r="F21" s="90">
        <v>52301</v>
      </c>
      <c r="G21" s="91">
        <v>6056073</v>
      </c>
      <c r="H21" s="3"/>
    </row>
    <row r="22" spans="1:8" ht="12.75">
      <c r="A22" s="89">
        <v>2012</v>
      </c>
      <c r="B22" s="90">
        <v>1065508</v>
      </c>
      <c r="C22" s="90">
        <v>69368047</v>
      </c>
      <c r="D22" s="90">
        <v>279416</v>
      </c>
      <c r="E22" s="90">
        <v>3542932</v>
      </c>
      <c r="F22" s="90">
        <v>52501</v>
      </c>
      <c r="G22" s="91">
        <v>6161237</v>
      </c>
      <c r="H22" s="3"/>
    </row>
    <row r="23" spans="1:8" ht="13.5" thickBot="1">
      <c r="A23" s="122">
        <v>2013</v>
      </c>
      <c r="B23" s="92">
        <v>1072372</v>
      </c>
      <c r="C23" s="92">
        <v>70265302</v>
      </c>
      <c r="D23" s="92">
        <v>279766</v>
      </c>
      <c r="E23" s="92">
        <v>3546668</v>
      </c>
      <c r="F23" s="92">
        <v>52693</v>
      </c>
      <c r="G23" s="93">
        <v>6268242</v>
      </c>
      <c r="H23" s="3"/>
    </row>
    <row r="24" spans="1:8" ht="12.75">
      <c r="A24" s="449" t="s">
        <v>306</v>
      </c>
      <c r="B24" s="449"/>
      <c r="C24" s="449"/>
      <c r="D24" s="449"/>
      <c r="E24" s="449"/>
      <c r="F24" s="449"/>
      <c r="G24" s="449"/>
      <c r="H24" s="3"/>
    </row>
    <row r="25" spans="1:8" ht="12.75">
      <c r="A25" s="450" t="s">
        <v>307</v>
      </c>
      <c r="B25" s="450"/>
      <c r="C25" s="450"/>
      <c r="D25" s="450"/>
      <c r="E25" s="450"/>
      <c r="F25" s="450"/>
      <c r="G25" s="450"/>
      <c r="H25" s="3"/>
    </row>
    <row r="26" spans="1:8" ht="12.75">
      <c r="A26" s="450" t="s">
        <v>308</v>
      </c>
      <c r="B26" s="450"/>
      <c r="C26" s="450"/>
      <c r="D26" s="450"/>
      <c r="E26" s="450"/>
      <c r="F26" s="450"/>
      <c r="G26" s="450"/>
      <c r="H26" s="3"/>
    </row>
    <row r="27" ht="12.75">
      <c r="H27" s="3"/>
    </row>
    <row r="28" ht="12.75">
      <c r="H28" s="3"/>
    </row>
    <row r="29" ht="12.75">
      <c r="H29" s="3"/>
    </row>
    <row r="37" ht="12.75">
      <c r="B37" s="54"/>
    </row>
    <row r="38" spans="2:4" ht="12.75">
      <c r="B38" s="54"/>
      <c r="D38" s="54"/>
    </row>
  </sheetData>
  <mergeCells count="11">
    <mergeCell ref="A1:G1"/>
    <mergeCell ref="A4:G4"/>
    <mergeCell ref="F7:G7"/>
    <mergeCell ref="A6:A8"/>
    <mergeCell ref="B6:C7"/>
    <mergeCell ref="D6:E7"/>
    <mergeCell ref="F6:G6"/>
    <mergeCell ref="A3:G3"/>
    <mergeCell ref="A24:G24"/>
    <mergeCell ref="A25:G25"/>
    <mergeCell ref="A26:G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view="pageBreakPreview" zoomScale="75" zoomScaleNormal="75" zoomScaleSheetLayoutView="75" workbookViewId="0" topLeftCell="A46">
      <selection activeCell="A9" sqref="A9:G23"/>
    </sheetView>
  </sheetViews>
  <sheetFormatPr defaultColWidth="11.421875" defaultRowHeight="12.75"/>
  <cols>
    <col min="1" max="1" width="14.7109375" style="1" customWidth="1"/>
    <col min="2" max="6" width="18.7109375" style="1" customWidth="1"/>
    <col min="7" max="16384" width="11.421875" style="1" customWidth="1"/>
  </cols>
  <sheetData>
    <row r="1" spans="1:7" s="22" customFormat="1" ht="18">
      <c r="A1" s="434" t="s">
        <v>252</v>
      </c>
      <c r="B1" s="434"/>
      <c r="C1" s="434"/>
      <c r="D1" s="434"/>
      <c r="E1" s="434"/>
      <c r="F1" s="434"/>
      <c r="G1" s="18"/>
    </row>
    <row r="3" spans="1:10" s="33" customFormat="1" ht="15" customHeight="1">
      <c r="A3" s="459" t="s">
        <v>385</v>
      </c>
      <c r="B3" s="459"/>
      <c r="C3" s="459"/>
      <c r="D3" s="459"/>
      <c r="E3" s="459"/>
      <c r="F3" s="459"/>
      <c r="G3" s="29"/>
      <c r="H3" s="29"/>
      <c r="I3" s="29"/>
      <c r="J3" s="29"/>
    </row>
    <row r="4" spans="1:10" s="33" customFormat="1" ht="15" customHeight="1">
      <c r="A4" s="459" t="s">
        <v>297</v>
      </c>
      <c r="B4" s="459"/>
      <c r="C4" s="459"/>
      <c r="D4" s="459"/>
      <c r="E4" s="459"/>
      <c r="F4" s="459"/>
      <c r="G4" s="29"/>
      <c r="H4" s="29"/>
      <c r="I4" s="29"/>
      <c r="J4" s="29"/>
    </row>
    <row r="5" spans="1:10" s="33" customFormat="1" ht="15" customHeight="1">
      <c r="A5" s="459" t="s">
        <v>220</v>
      </c>
      <c r="B5" s="459"/>
      <c r="C5" s="459"/>
      <c r="D5" s="459"/>
      <c r="E5" s="459"/>
      <c r="F5" s="459"/>
      <c r="G5" s="29"/>
      <c r="H5" s="29"/>
      <c r="I5" s="29"/>
      <c r="J5" s="29"/>
    </row>
    <row r="6" spans="1:7" s="27" customFormat="1" ht="14.25" customHeight="1" thickBot="1">
      <c r="A6" s="86"/>
      <c r="B6" s="86"/>
      <c r="C6" s="86"/>
      <c r="D6" s="86"/>
      <c r="E6" s="86"/>
      <c r="F6" s="86"/>
      <c r="G6" s="30"/>
    </row>
    <row r="7" spans="1:7" ht="24" customHeight="1">
      <c r="A7" s="332"/>
      <c r="B7" s="341" t="s">
        <v>179</v>
      </c>
      <c r="C7" s="460" t="s">
        <v>181</v>
      </c>
      <c r="D7" s="461"/>
      <c r="E7" s="462"/>
      <c r="F7" s="339"/>
      <c r="G7" s="4"/>
    </row>
    <row r="8" spans="1:7" ht="12.75">
      <c r="A8" s="108" t="s">
        <v>7</v>
      </c>
      <c r="B8" s="348" t="s">
        <v>180</v>
      </c>
      <c r="C8" s="457" t="s">
        <v>102</v>
      </c>
      <c r="D8" s="457" t="s">
        <v>103</v>
      </c>
      <c r="E8" s="457" t="s">
        <v>12</v>
      </c>
      <c r="F8" s="348" t="s">
        <v>12</v>
      </c>
      <c r="G8" s="4"/>
    </row>
    <row r="9" spans="1:7" ht="13.5" thickBot="1">
      <c r="A9" s="333"/>
      <c r="B9" s="338" t="s">
        <v>101</v>
      </c>
      <c r="C9" s="458"/>
      <c r="D9" s="458"/>
      <c r="E9" s="458"/>
      <c r="F9" s="340"/>
      <c r="G9" s="4"/>
    </row>
    <row r="10" spans="1:7" ht="12.75">
      <c r="A10" s="179">
        <v>2003</v>
      </c>
      <c r="B10" s="97">
        <v>357.5</v>
      </c>
      <c r="C10" s="97">
        <v>184.989</v>
      </c>
      <c r="D10" s="97">
        <v>615.626</v>
      </c>
      <c r="E10" s="97">
        <v>800.615</v>
      </c>
      <c r="F10" s="98">
        <v>1158.115</v>
      </c>
      <c r="G10" s="4"/>
    </row>
    <row r="11" spans="1:7" ht="12.75">
      <c r="A11" s="179">
        <v>2004</v>
      </c>
      <c r="B11" s="97">
        <v>314.789</v>
      </c>
      <c r="C11" s="97">
        <v>198.926</v>
      </c>
      <c r="D11" s="97">
        <v>650.944</v>
      </c>
      <c r="E11" s="97">
        <v>849.87</v>
      </c>
      <c r="F11" s="98">
        <v>1164.6589999999999</v>
      </c>
      <c r="G11" s="4"/>
    </row>
    <row r="12" spans="1:7" ht="12.75">
      <c r="A12" s="179">
        <v>2005</v>
      </c>
      <c r="B12" s="97">
        <v>321.24</v>
      </c>
      <c r="C12" s="97">
        <v>173.46</v>
      </c>
      <c r="D12" s="97">
        <v>681.03</v>
      </c>
      <c r="E12" s="97">
        <v>854.49</v>
      </c>
      <c r="F12" s="98">
        <v>1175.74</v>
      </c>
      <c r="G12" s="4"/>
    </row>
    <row r="13" spans="1:7" ht="12.75">
      <c r="A13" s="179">
        <v>2006</v>
      </c>
      <c r="B13" s="97">
        <v>316.620238</v>
      </c>
      <c r="C13" s="97">
        <v>226.254132</v>
      </c>
      <c r="D13" s="97">
        <v>703.182891</v>
      </c>
      <c r="E13" s="97">
        <v>929.437023</v>
      </c>
      <c r="F13" s="98">
        <v>1246.057261</v>
      </c>
      <c r="G13" s="4"/>
    </row>
    <row r="14" spans="1:7" ht="12.75">
      <c r="A14" s="89">
        <v>2007</v>
      </c>
      <c r="B14" s="97">
        <v>338.21</v>
      </c>
      <c r="C14" s="97">
        <v>237.72</v>
      </c>
      <c r="D14" s="97">
        <v>741.31</v>
      </c>
      <c r="E14" s="97">
        <v>979.04</v>
      </c>
      <c r="F14" s="98">
        <v>1317.25</v>
      </c>
      <c r="G14" s="4"/>
    </row>
    <row r="15" spans="1:7" ht="12.75">
      <c r="A15" s="179">
        <v>2008</v>
      </c>
      <c r="B15" s="97">
        <v>336.391249</v>
      </c>
      <c r="C15" s="97">
        <v>273.058536</v>
      </c>
      <c r="D15" s="97">
        <v>792.578016</v>
      </c>
      <c r="E15" s="97">
        <v>1065.636552</v>
      </c>
      <c r="F15" s="98">
        <v>1402.027801</v>
      </c>
      <c r="G15" s="3"/>
    </row>
    <row r="16" spans="1:7" ht="12.75">
      <c r="A16" s="179">
        <v>2009</v>
      </c>
      <c r="B16" s="97">
        <v>328.887129</v>
      </c>
      <c r="C16" s="97">
        <v>310.486599</v>
      </c>
      <c r="D16" s="97">
        <v>793.183346</v>
      </c>
      <c r="E16" s="97">
        <v>1103.669945</v>
      </c>
      <c r="F16" s="98">
        <v>1432.557074</v>
      </c>
      <c r="G16" s="3"/>
    </row>
    <row r="17" spans="1:7" ht="12.75">
      <c r="A17" s="179">
        <v>2010</v>
      </c>
      <c r="B17" s="97">
        <v>336.868779</v>
      </c>
      <c r="C17" s="97">
        <v>316.379407</v>
      </c>
      <c r="D17" s="97">
        <v>789.94564</v>
      </c>
      <c r="E17" s="97">
        <v>1106.325047</v>
      </c>
      <c r="F17" s="98">
        <v>1443.1938260000002</v>
      </c>
      <c r="G17" s="3"/>
    </row>
    <row r="18" spans="1:7" ht="12.75">
      <c r="A18" s="251">
        <v>2011</v>
      </c>
      <c r="B18" s="97">
        <v>348.638815</v>
      </c>
      <c r="C18" s="97">
        <v>319.580299</v>
      </c>
      <c r="D18" s="97">
        <v>764.40013</v>
      </c>
      <c r="E18" s="97">
        <v>1083.980429</v>
      </c>
      <c r="F18" s="98">
        <v>1432.619244</v>
      </c>
      <c r="G18" s="3"/>
    </row>
    <row r="19" spans="1:7" ht="12.75">
      <c r="A19" s="251" t="s">
        <v>494</v>
      </c>
      <c r="B19" s="97">
        <v>348.3620406983452</v>
      </c>
      <c r="C19" s="97">
        <v>319.3265934162475</v>
      </c>
      <c r="D19" s="97">
        <v>763.7932947795281</v>
      </c>
      <c r="E19" s="97">
        <v>1083.1198881957755</v>
      </c>
      <c r="F19" s="98">
        <v>1431.4819288941208</v>
      </c>
      <c r="G19" s="3"/>
    </row>
    <row r="20" spans="1:7" ht="13.5" thickBot="1">
      <c r="A20" s="252" t="s">
        <v>495</v>
      </c>
      <c r="B20" s="101">
        <v>361.348897361175</v>
      </c>
      <c r="C20" s="101">
        <v>331.2310152901495</v>
      </c>
      <c r="D20" s="101">
        <v>792.2673329366347</v>
      </c>
      <c r="E20" s="101">
        <v>1123.4983482267842</v>
      </c>
      <c r="F20" s="102">
        <v>1484.8472455879594</v>
      </c>
      <c r="G20" s="3"/>
    </row>
    <row r="21" spans="1:7" ht="18.75" customHeight="1">
      <c r="A21" s="103" t="s">
        <v>427</v>
      </c>
      <c r="B21" s="103"/>
      <c r="C21" s="103"/>
      <c r="D21" s="103"/>
      <c r="E21" s="103"/>
      <c r="F21" s="103"/>
      <c r="G21" s="3"/>
    </row>
    <row r="22" spans="1:7" ht="12.75">
      <c r="A22" s="1" t="s">
        <v>426</v>
      </c>
      <c r="G22" s="3"/>
    </row>
    <row r="23" ht="12.75">
      <c r="G23" s="3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14.7109375" style="1" customWidth="1"/>
    <col min="2" max="5" width="20.7109375" style="1" customWidth="1"/>
    <col min="6" max="6" width="11.7109375" style="1" customWidth="1"/>
    <col min="7" max="7" width="15.7109375" style="1" customWidth="1"/>
    <col min="8" max="16384" width="11.421875" style="1" customWidth="1"/>
  </cols>
  <sheetData>
    <row r="1" spans="1:8" s="22" customFormat="1" ht="18">
      <c r="A1" s="434" t="s">
        <v>252</v>
      </c>
      <c r="B1" s="434"/>
      <c r="C1" s="434"/>
      <c r="D1" s="434"/>
      <c r="E1" s="434"/>
      <c r="F1" s="18"/>
      <c r="G1" s="18"/>
      <c r="H1" s="18"/>
    </row>
    <row r="3" spans="1:6" ht="15">
      <c r="A3" s="459" t="s">
        <v>386</v>
      </c>
      <c r="B3" s="459"/>
      <c r="C3" s="459"/>
      <c r="D3" s="459"/>
      <c r="E3" s="459"/>
      <c r="F3" s="29"/>
    </row>
    <row r="4" spans="1:6" ht="15">
      <c r="A4" s="459" t="s">
        <v>264</v>
      </c>
      <c r="B4" s="459"/>
      <c r="C4" s="459"/>
      <c r="D4" s="459"/>
      <c r="E4" s="459"/>
      <c r="F4" s="29"/>
    </row>
    <row r="5" spans="1:6" ht="15">
      <c r="A5" s="459" t="s">
        <v>297</v>
      </c>
      <c r="B5" s="459"/>
      <c r="C5" s="459"/>
      <c r="D5" s="459"/>
      <c r="E5" s="459"/>
      <c r="F5" s="79"/>
    </row>
    <row r="6" spans="1:6" ht="15">
      <c r="A6" s="459" t="s">
        <v>220</v>
      </c>
      <c r="B6" s="459"/>
      <c r="C6" s="459"/>
      <c r="D6" s="459"/>
      <c r="E6" s="459"/>
      <c r="F6" s="79"/>
    </row>
    <row r="7" spans="1:6" ht="13.5" thickBot="1">
      <c r="A7" s="183"/>
      <c r="B7" s="183"/>
      <c r="C7" s="183"/>
      <c r="D7" s="183"/>
      <c r="E7" s="184"/>
      <c r="F7" s="36"/>
    </row>
    <row r="8" spans="1:6" ht="27.75" customHeight="1" thickBot="1">
      <c r="A8" s="272" t="s">
        <v>7</v>
      </c>
      <c r="B8" s="346" t="s">
        <v>104</v>
      </c>
      <c r="C8" s="346" t="s">
        <v>105</v>
      </c>
      <c r="D8" s="346" t="s">
        <v>213</v>
      </c>
      <c r="E8" s="347" t="s">
        <v>12</v>
      </c>
      <c r="F8" s="55"/>
    </row>
    <row r="9" spans="1:6" ht="12.75">
      <c r="A9" s="179">
        <v>2003</v>
      </c>
      <c r="B9" s="97">
        <v>2434.358</v>
      </c>
      <c r="C9" s="97">
        <v>332.496</v>
      </c>
      <c r="D9" s="97">
        <v>591.756</v>
      </c>
      <c r="E9" s="98">
        <v>3358.61</v>
      </c>
      <c r="F9" s="56"/>
    </row>
    <row r="10" spans="1:6" ht="12.75">
      <c r="A10" s="179">
        <v>2004</v>
      </c>
      <c r="B10" s="97">
        <v>2564.943</v>
      </c>
      <c r="C10" s="97">
        <v>345.306</v>
      </c>
      <c r="D10" s="97">
        <v>600.99</v>
      </c>
      <c r="E10" s="98">
        <v>3511.2390000000005</v>
      </c>
      <c r="F10" s="56"/>
    </row>
    <row r="11" spans="1:6" ht="12.75">
      <c r="A11" s="179">
        <v>2005</v>
      </c>
      <c r="B11" s="97">
        <v>2665.291984</v>
      </c>
      <c r="C11" s="97">
        <v>369.027492</v>
      </c>
      <c r="D11" s="97">
        <v>615.672498</v>
      </c>
      <c r="E11" s="98">
        <v>3649.991974</v>
      </c>
      <c r="F11" s="56"/>
    </row>
    <row r="12" spans="1:6" ht="12.75">
      <c r="A12" s="179">
        <v>2006</v>
      </c>
      <c r="B12" s="97">
        <v>2711.509502</v>
      </c>
      <c r="C12" s="97">
        <v>436.625414</v>
      </c>
      <c r="D12" s="97">
        <v>616.749913</v>
      </c>
      <c r="E12" s="98">
        <v>3764.884829</v>
      </c>
      <c r="F12" s="56"/>
    </row>
    <row r="13" spans="1:6" ht="12.75">
      <c r="A13" s="179">
        <v>2007</v>
      </c>
      <c r="B13" s="97">
        <v>2866.84</v>
      </c>
      <c r="C13" s="97">
        <v>437.64</v>
      </c>
      <c r="D13" s="97">
        <v>1329.91</v>
      </c>
      <c r="E13" s="98">
        <v>4634.4</v>
      </c>
      <c r="F13" s="56"/>
    </row>
    <row r="14" spans="1:6" ht="12.75">
      <c r="A14" s="179">
        <v>2008</v>
      </c>
      <c r="B14" s="97">
        <v>3068.598552</v>
      </c>
      <c r="C14" s="97">
        <v>438.612352</v>
      </c>
      <c r="D14" s="97">
        <v>1312.872294</v>
      </c>
      <c r="E14" s="98">
        <v>4820.083198</v>
      </c>
      <c r="F14" s="57"/>
    </row>
    <row r="15" spans="1:6" ht="12.75">
      <c r="A15" s="179">
        <v>2009</v>
      </c>
      <c r="B15" s="97">
        <v>3068.706531</v>
      </c>
      <c r="C15" s="97">
        <v>444.274597</v>
      </c>
      <c r="D15" s="97">
        <v>1281.080654</v>
      </c>
      <c r="E15" s="98">
        <v>4794.061782</v>
      </c>
      <c r="F15" s="56"/>
    </row>
    <row r="16" spans="1:8" ht="12.75">
      <c r="A16" s="179">
        <v>2010</v>
      </c>
      <c r="B16" s="97">
        <v>3067.369918</v>
      </c>
      <c r="C16" s="97">
        <v>455.466707</v>
      </c>
      <c r="D16" s="97">
        <v>1235.418558</v>
      </c>
      <c r="E16" s="98">
        <v>4758.255183</v>
      </c>
      <c r="F16" s="57"/>
      <c r="H16" s="82"/>
    </row>
    <row r="17" spans="1:8" ht="12.75">
      <c r="A17" s="179">
        <v>2011</v>
      </c>
      <c r="B17" s="97">
        <v>2977.413321</v>
      </c>
      <c r="C17" s="97">
        <v>472.37439</v>
      </c>
      <c r="D17" s="97">
        <v>1250.071213</v>
      </c>
      <c r="E17" s="98">
        <v>4699.858924</v>
      </c>
      <c r="F17" s="57"/>
      <c r="H17" s="82"/>
    </row>
    <row r="18" spans="1:8" ht="12.75">
      <c r="A18" s="179" t="s">
        <v>494</v>
      </c>
      <c r="B18" s="97">
        <v>2966.231100493616</v>
      </c>
      <c r="C18" s="97">
        <v>472.7888733660456</v>
      </c>
      <c r="D18" s="97">
        <v>1278.4840989830534</v>
      </c>
      <c r="E18" s="98">
        <v>4717.504072842715</v>
      </c>
      <c r="F18" s="57"/>
      <c r="H18" s="82"/>
    </row>
    <row r="19" spans="1:8" ht="13.5" thickBot="1">
      <c r="A19" s="185" t="s">
        <v>495</v>
      </c>
      <c r="B19" s="97">
        <v>3063.7031956481374</v>
      </c>
      <c r="C19" s="101">
        <v>476.0216159397843</v>
      </c>
      <c r="D19" s="101">
        <v>1289.414241206819</v>
      </c>
      <c r="E19" s="102">
        <v>4829.139052794741</v>
      </c>
      <c r="F19" s="57"/>
      <c r="H19" s="82"/>
    </row>
    <row r="20" spans="1:6" ht="14.25" customHeight="1">
      <c r="A20" s="103" t="s">
        <v>427</v>
      </c>
      <c r="B20" s="103"/>
      <c r="C20" s="103"/>
      <c r="D20" s="103"/>
      <c r="E20" s="103"/>
      <c r="F20" s="3"/>
    </row>
    <row r="21" spans="1:6" ht="12.75">
      <c r="A21" s="1" t="s">
        <v>426</v>
      </c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6">
    <pageSetUpPr fitToPage="1"/>
  </sheetPr>
  <dimension ref="A1:P32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20.28125" style="222" customWidth="1"/>
    <col min="3" max="3" width="18.8515625" style="222" customWidth="1"/>
    <col min="4" max="4" width="20.7109375" style="222" customWidth="1"/>
    <col min="5" max="5" width="20.28125" style="222" customWidth="1"/>
    <col min="6" max="6" width="25.00390625" style="222" customWidth="1"/>
    <col min="7" max="7" width="19.7109375" style="222" customWidth="1"/>
    <col min="8" max="8" width="21.28125" style="222" customWidth="1"/>
    <col min="9" max="9" width="5.140625" style="222" customWidth="1"/>
    <col min="10" max="16384" width="11.421875" style="222" customWidth="1"/>
  </cols>
  <sheetData>
    <row r="1" spans="1:8" s="218" customFormat="1" ht="18">
      <c r="A1" s="406" t="s">
        <v>252</v>
      </c>
      <c r="B1" s="406"/>
      <c r="C1" s="406"/>
      <c r="D1" s="406"/>
      <c r="E1" s="406"/>
      <c r="F1" s="406"/>
      <c r="G1" s="406"/>
      <c r="H1" s="406"/>
    </row>
    <row r="2" s="220" customFormat="1" ht="15" customHeight="1">
      <c r="A2" s="219"/>
    </row>
    <row r="3" spans="1:8" s="220" customFormat="1" ht="15" customHeight="1">
      <c r="A3" s="407" t="s">
        <v>483</v>
      </c>
      <c r="B3" s="407"/>
      <c r="C3" s="407"/>
      <c r="D3" s="407"/>
      <c r="E3" s="407"/>
      <c r="F3" s="407"/>
      <c r="G3" s="407"/>
      <c r="H3" s="407"/>
    </row>
    <row r="4" spans="1:8" s="220" customFormat="1" ht="15.75" thickBot="1">
      <c r="A4" s="221"/>
      <c r="B4" s="227"/>
      <c r="C4" s="227"/>
      <c r="D4" s="227"/>
      <c r="E4" s="227"/>
      <c r="F4" s="227"/>
      <c r="G4" s="227"/>
      <c r="H4" s="227"/>
    </row>
    <row r="5" spans="1:8" ht="12.75" customHeight="1">
      <c r="A5" s="411" t="s">
        <v>235</v>
      </c>
      <c r="B5" s="403" t="s">
        <v>312</v>
      </c>
      <c r="C5" s="403" t="s">
        <v>313</v>
      </c>
      <c r="D5" s="403" t="s">
        <v>314</v>
      </c>
      <c r="E5" s="403" t="s">
        <v>315</v>
      </c>
      <c r="F5" s="403" t="s">
        <v>316</v>
      </c>
      <c r="G5" s="403" t="s">
        <v>317</v>
      </c>
      <c r="H5" s="408" t="s">
        <v>318</v>
      </c>
    </row>
    <row r="6" spans="1:8" ht="12.75">
      <c r="A6" s="412"/>
      <c r="B6" s="404"/>
      <c r="C6" s="404"/>
      <c r="D6" s="404"/>
      <c r="E6" s="404"/>
      <c r="F6" s="404"/>
      <c r="G6" s="404"/>
      <c r="H6" s="409"/>
    </row>
    <row r="7" spans="1:16" ht="13.5" thickBot="1">
      <c r="A7" s="413"/>
      <c r="B7" s="405"/>
      <c r="C7" s="405"/>
      <c r="D7" s="405"/>
      <c r="E7" s="405"/>
      <c r="F7" s="405"/>
      <c r="G7" s="405"/>
      <c r="H7" s="410"/>
      <c r="J7" s="226"/>
      <c r="K7" s="226"/>
      <c r="L7" s="226"/>
      <c r="M7" s="226"/>
      <c r="N7" s="226"/>
      <c r="O7" s="226"/>
      <c r="P7" s="226"/>
    </row>
    <row r="8" spans="1:16" ht="12.75">
      <c r="A8" s="223"/>
      <c r="B8" s="313"/>
      <c r="C8" s="313"/>
      <c r="D8" s="313"/>
      <c r="E8" s="313"/>
      <c r="F8" s="313"/>
      <c r="G8" s="313"/>
      <c r="H8" s="321"/>
      <c r="I8" s="226"/>
      <c r="J8" s="80"/>
      <c r="K8" s="81"/>
      <c r="L8" s="81"/>
      <c r="M8" s="81"/>
      <c r="N8" s="81"/>
      <c r="O8" s="81"/>
      <c r="P8" s="81"/>
    </row>
    <row r="9" spans="1:16" ht="12.75">
      <c r="A9" s="224" t="s">
        <v>327</v>
      </c>
      <c r="B9" s="311" t="s">
        <v>366</v>
      </c>
      <c r="C9" s="311" t="s">
        <v>366</v>
      </c>
      <c r="D9" s="311" t="s">
        <v>366</v>
      </c>
      <c r="E9" s="311" t="s">
        <v>366</v>
      </c>
      <c r="F9" s="311" t="s">
        <v>366</v>
      </c>
      <c r="G9" s="311" t="s">
        <v>366</v>
      </c>
      <c r="H9" s="312" t="s">
        <v>366</v>
      </c>
      <c r="I9" s="226"/>
      <c r="J9" s="80"/>
      <c r="K9" s="81"/>
      <c r="L9" s="81"/>
      <c r="M9" s="81"/>
      <c r="N9" s="81"/>
      <c r="O9" s="81"/>
      <c r="P9" s="81"/>
    </row>
    <row r="10" spans="1:16" ht="12.75">
      <c r="A10" s="223"/>
      <c r="B10" s="313"/>
      <c r="C10" s="313"/>
      <c r="D10" s="313"/>
      <c r="E10" s="313"/>
      <c r="F10" s="313"/>
      <c r="G10" s="313"/>
      <c r="H10" s="314"/>
      <c r="I10" s="226"/>
      <c r="J10" s="226"/>
      <c r="K10" s="226"/>
      <c r="L10" s="226"/>
      <c r="M10" s="226"/>
      <c r="N10" s="226"/>
      <c r="O10" s="226"/>
      <c r="P10" s="226"/>
    </row>
    <row r="11" spans="1:14" ht="12.75">
      <c r="A11" s="224" t="s">
        <v>329</v>
      </c>
      <c r="B11" s="311">
        <v>397.5</v>
      </c>
      <c r="C11" s="311" t="s">
        <v>366</v>
      </c>
      <c r="D11" s="311" t="s">
        <v>366</v>
      </c>
      <c r="E11" s="311" t="s">
        <v>366</v>
      </c>
      <c r="F11" s="311" t="s">
        <v>366</v>
      </c>
      <c r="G11" s="311" t="s">
        <v>366</v>
      </c>
      <c r="H11" s="312">
        <v>4838.05</v>
      </c>
      <c r="I11" s="226"/>
      <c r="J11" s="226"/>
      <c r="K11" s="226"/>
      <c r="L11" s="226"/>
      <c r="M11" s="226"/>
      <c r="N11" s="226"/>
    </row>
    <row r="12" spans="1:14" ht="12.75">
      <c r="A12" s="223"/>
      <c r="B12" s="313"/>
      <c r="C12" s="313"/>
      <c r="D12" s="313"/>
      <c r="E12" s="313"/>
      <c r="F12" s="313"/>
      <c r="G12" s="313"/>
      <c r="H12" s="314"/>
      <c r="I12" s="226"/>
      <c r="J12" s="226"/>
      <c r="K12" s="226"/>
      <c r="L12" s="226"/>
      <c r="M12" s="226"/>
      <c r="N12" s="226"/>
    </row>
    <row r="13" spans="1:14" ht="12.75">
      <c r="A13" s="224" t="s">
        <v>482</v>
      </c>
      <c r="B13" s="311" t="s">
        <v>414</v>
      </c>
      <c r="C13" s="311" t="s">
        <v>366</v>
      </c>
      <c r="D13" s="311" t="s">
        <v>366</v>
      </c>
      <c r="E13" s="311" t="s">
        <v>366</v>
      </c>
      <c r="F13" s="311" t="s">
        <v>366</v>
      </c>
      <c r="G13" s="311">
        <v>250</v>
      </c>
      <c r="H13" s="312" t="s">
        <v>366</v>
      </c>
      <c r="I13" s="226"/>
      <c r="J13" s="226"/>
      <c r="K13" s="226"/>
      <c r="L13" s="226"/>
      <c r="M13" s="226"/>
      <c r="N13" s="226"/>
    </row>
    <row r="14" spans="1:14" ht="12.75">
      <c r="A14" s="223"/>
      <c r="B14" s="313"/>
      <c r="C14" s="313"/>
      <c r="D14" s="313"/>
      <c r="E14" s="313"/>
      <c r="F14" s="313"/>
      <c r="G14" s="313"/>
      <c r="H14" s="314"/>
      <c r="I14" s="226"/>
      <c r="J14" s="226"/>
      <c r="K14" s="226"/>
      <c r="L14" s="226"/>
      <c r="M14" s="226"/>
      <c r="N14" s="226"/>
    </row>
    <row r="15" spans="1:8" ht="12.75">
      <c r="A15" s="224" t="s">
        <v>330</v>
      </c>
      <c r="B15" s="311">
        <v>2269.95</v>
      </c>
      <c r="C15" s="311" t="s">
        <v>366</v>
      </c>
      <c r="D15" s="311" t="s">
        <v>366</v>
      </c>
      <c r="E15" s="311" t="s">
        <v>366</v>
      </c>
      <c r="F15" s="311" t="s">
        <v>366</v>
      </c>
      <c r="G15" s="311" t="s">
        <v>366</v>
      </c>
      <c r="H15" s="312">
        <v>17557.75</v>
      </c>
    </row>
    <row r="16" spans="1:8" ht="12.75">
      <c r="A16" s="223"/>
      <c r="B16" s="313"/>
      <c r="C16" s="313"/>
      <c r="D16" s="313"/>
      <c r="E16" s="313"/>
      <c r="F16" s="313"/>
      <c r="G16" s="313"/>
      <c r="H16" s="314"/>
    </row>
    <row r="17" spans="1:8" ht="12.75">
      <c r="A17" s="224" t="s">
        <v>335</v>
      </c>
      <c r="B17" s="311">
        <v>2.4</v>
      </c>
      <c r="C17" s="311" t="s">
        <v>366</v>
      </c>
      <c r="D17" s="311" t="s">
        <v>366</v>
      </c>
      <c r="E17" s="311" t="s">
        <v>366</v>
      </c>
      <c r="F17" s="311" t="s">
        <v>366</v>
      </c>
      <c r="G17" s="311" t="s">
        <v>366</v>
      </c>
      <c r="H17" s="312" t="s">
        <v>366</v>
      </c>
    </row>
    <row r="18" spans="1:8" ht="12.75">
      <c r="A18" s="223"/>
      <c r="B18" s="313"/>
      <c r="C18" s="313"/>
      <c r="D18" s="313"/>
      <c r="E18" s="313"/>
      <c r="F18" s="313"/>
      <c r="G18" s="313"/>
      <c r="H18" s="314"/>
    </row>
    <row r="19" spans="1:8" ht="12.75">
      <c r="A19" s="224" t="s">
        <v>336</v>
      </c>
      <c r="B19" s="311" t="s">
        <v>366</v>
      </c>
      <c r="C19" s="311" t="s">
        <v>366</v>
      </c>
      <c r="D19" s="311" t="s">
        <v>366</v>
      </c>
      <c r="E19" s="311" t="s">
        <v>366</v>
      </c>
      <c r="F19" s="311" t="s">
        <v>366</v>
      </c>
      <c r="G19" s="311" t="s">
        <v>366</v>
      </c>
      <c r="H19" s="312" t="s">
        <v>366</v>
      </c>
    </row>
    <row r="20" spans="1:8" ht="12.75">
      <c r="A20" s="223"/>
      <c r="B20" s="313"/>
      <c r="C20" s="313"/>
      <c r="D20" s="313"/>
      <c r="E20" s="313"/>
      <c r="F20" s="313"/>
      <c r="G20" s="313"/>
      <c r="H20" s="314"/>
    </row>
    <row r="21" spans="1:8" ht="13.5" thickBot="1">
      <c r="A21" s="225" t="s">
        <v>202</v>
      </c>
      <c r="B21" s="317">
        <f aca="true" t="shared" si="0" ref="B21:G21">+SUM(B9:B19)</f>
        <v>2669.85</v>
      </c>
      <c r="C21" s="317">
        <f t="shared" si="0"/>
        <v>0</v>
      </c>
      <c r="D21" s="317">
        <f t="shared" si="0"/>
        <v>0</v>
      </c>
      <c r="E21" s="317">
        <f t="shared" si="0"/>
        <v>0</v>
      </c>
      <c r="F21" s="317">
        <f t="shared" si="0"/>
        <v>0</v>
      </c>
      <c r="G21" s="317">
        <f t="shared" si="0"/>
        <v>250</v>
      </c>
      <c r="H21" s="318">
        <f>+SUM(H9:H19)</f>
        <v>22395.8</v>
      </c>
    </row>
    <row r="22" spans="2:8" ht="12.75">
      <c r="B22" s="228"/>
      <c r="C22" s="228"/>
      <c r="D22" s="228"/>
      <c r="E22" s="228"/>
      <c r="F22" s="228"/>
      <c r="G22" s="228"/>
      <c r="H22" s="228"/>
    </row>
    <row r="24" spans="1:7" ht="12.75">
      <c r="A24" s="226"/>
      <c r="B24" s="226"/>
      <c r="C24" s="226"/>
      <c r="D24" s="226"/>
      <c r="E24" s="226"/>
      <c r="F24" s="226"/>
      <c r="G24" s="226"/>
    </row>
    <row r="25" spans="1:7" ht="12.75">
      <c r="A25" s="80"/>
      <c r="B25" s="81"/>
      <c r="C25" s="81"/>
      <c r="D25" s="81"/>
      <c r="E25" s="81"/>
      <c r="F25" s="81"/>
      <c r="G25" s="81"/>
    </row>
    <row r="26" spans="1:7" ht="12.75">
      <c r="A26" s="80"/>
      <c r="B26" s="81"/>
      <c r="C26" s="81"/>
      <c r="D26" s="81"/>
      <c r="E26" s="81"/>
      <c r="F26" s="81"/>
      <c r="G26" s="81"/>
    </row>
    <row r="27" spans="1:7" ht="12.75">
      <c r="A27" s="80"/>
      <c r="B27" s="80"/>
      <c r="C27" s="80"/>
      <c r="D27" s="80"/>
      <c r="E27" s="81"/>
      <c r="F27" s="81"/>
      <c r="G27" s="81"/>
    </row>
    <row r="28" spans="1:7" ht="12.75">
      <c r="A28" s="80"/>
      <c r="B28" s="81"/>
      <c r="C28" s="81"/>
      <c r="D28" s="81"/>
      <c r="E28" s="81"/>
      <c r="F28" s="81"/>
      <c r="G28" s="81"/>
    </row>
    <row r="29" spans="1:7" ht="12.75">
      <c r="A29" s="80"/>
      <c r="B29" s="81"/>
      <c r="C29" s="81"/>
      <c r="D29" s="81"/>
      <c r="E29" s="81"/>
      <c r="F29" s="81"/>
      <c r="G29" s="81"/>
    </row>
    <row r="30" spans="1:7" ht="12.75">
      <c r="A30" s="226"/>
      <c r="B30" s="226"/>
      <c r="C30" s="226"/>
      <c r="D30" s="226"/>
      <c r="E30" s="226"/>
      <c r="F30" s="226"/>
      <c r="G30" s="226"/>
    </row>
    <row r="31" spans="1:7" ht="12.75">
      <c r="A31" s="226"/>
      <c r="B31" s="226"/>
      <c r="C31" s="226"/>
      <c r="D31" s="226"/>
      <c r="E31" s="226"/>
      <c r="F31" s="226"/>
      <c r="G31" s="226"/>
    </row>
    <row r="32" spans="1:7" ht="12.75">
      <c r="A32" s="226"/>
      <c r="B32" s="226"/>
      <c r="C32" s="226"/>
      <c r="D32" s="226"/>
      <c r="E32" s="226"/>
      <c r="F32" s="226"/>
      <c r="G32" s="226"/>
    </row>
  </sheetData>
  <mergeCells count="10">
    <mergeCell ref="A1:H1"/>
    <mergeCell ref="H5:H7"/>
    <mergeCell ref="A5:A7"/>
    <mergeCell ref="B5:B7"/>
    <mergeCell ref="C5:C7"/>
    <mergeCell ref="D5:D7"/>
    <mergeCell ref="E5:E7"/>
    <mergeCell ref="F5:F7"/>
    <mergeCell ref="G5:G7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view="pageBreakPreview" zoomScale="75" zoomScaleNormal="75" zoomScaleSheetLayoutView="75" workbookViewId="0" topLeftCell="A27">
      <selection activeCell="A9" sqref="A9:G23"/>
    </sheetView>
  </sheetViews>
  <sheetFormatPr defaultColWidth="11.421875" defaultRowHeight="12.75"/>
  <cols>
    <col min="1" max="7" width="15.7109375" style="1" customWidth="1"/>
    <col min="8" max="8" width="7.7109375" style="1" customWidth="1"/>
    <col min="9" max="16384" width="11.421875" style="1" customWidth="1"/>
  </cols>
  <sheetData>
    <row r="1" spans="1:9" s="22" customFormat="1" ht="18">
      <c r="A1" s="434" t="s">
        <v>252</v>
      </c>
      <c r="B1" s="434"/>
      <c r="C1" s="434"/>
      <c r="D1" s="434"/>
      <c r="E1" s="434"/>
      <c r="F1" s="434"/>
      <c r="G1" s="434"/>
      <c r="H1" s="18"/>
      <c r="I1" s="18"/>
    </row>
    <row r="3" spans="1:7" ht="15" customHeight="1">
      <c r="A3" s="459" t="s">
        <v>387</v>
      </c>
      <c r="B3" s="459"/>
      <c r="C3" s="459"/>
      <c r="D3" s="459"/>
      <c r="E3" s="459"/>
      <c r="F3" s="459"/>
      <c r="G3" s="459"/>
    </row>
    <row r="4" spans="1:7" ht="15" customHeight="1">
      <c r="A4" s="459" t="s">
        <v>300</v>
      </c>
      <c r="B4" s="459"/>
      <c r="C4" s="459"/>
      <c r="D4" s="459"/>
      <c r="E4" s="459"/>
      <c r="F4" s="459"/>
      <c r="G4" s="459"/>
    </row>
    <row r="5" spans="1:8" ht="15" customHeight="1">
      <c r="A5" s="459" t="s">
        <v>220</v>
      </c>
      <c r="B5" s="459"/>
      <c r="C5" s="459"/>
      <c r="D5" s="459"/>
      <c r="E5" s="459"/>
      <c r="F5" s="459"/>
      <c r="G5" s="459"/>
      <c r="H5" s="3"/>
    </row>
    <row r="6" spans="1:8" ht="14.25" customHeight="1" thickBot="1">
      <c r="A6" s="183"/>
      <c r="B6" s="183"/>
      <c r="C6" s="183"/>
      <c r="D6" s="183"/>
      <c r="E6" s="183"/>
      <c r="F6" s="183"/>
      <c r="G6" s="184"/>
      <c r="H6" s="3"/>
    </row>
    <row r="7" spans="1:8" ht="19.5" customHeight="1">
      <c r="A7" s="393" t="s">
        <v>7</v>
      </c>
      <c r="B7" s="465" t="s">
        <v>210</v>
      </c>
      <c r="C7" s="465" t="s">
        <v>211</v>
      </c>
      <c r="D7" s="341" t="s">
        <v>105</v>
      </c>
      <c r="E7" s="339" t="s">
        <v>265</v>
      </c>
      <c r="F7" s="465" t="s">
        <v>92</v>
      </c>
      <c r="G7" s="463" t="s">
        <v>12</v>
      </c>
      <c r="H7" s="3"/>
    </row>
    <row r="8" spans="1:8" ht="21.75" customHeight="1" thickBot="1">
      <c r="A8" s="394"/>
      <c r="B8" s="458"/>
      <c r="C8" s="458"/>
      <c r="D8" s="338" t="s">
        <v>212</v>
      </c>
      <c r="E8" s="338" t="s">
        <v>266</v>
      </c>
      <c r="F8" s="458"/>
      <c r="G8" s="464"/>
      <c r="H8" s="3"/>
    </row>
    <row r="9" spans="1:8" ht="12.75">
      <c r="A9" s="186">
        <v>2003</v>
      </c>
      <c r="B9" s="97">
        <v>50.125</v>
      </c>
      <c r="C9" s="97">
        <v>8.3</v>
      </c>
      <c r="D9" s="97">
        <v>176.957</v>
      </c>
      <c r="E9" s="97">
        <v>52.723</v>
      </c>
      <c r="F9" s="97">
        <v>71.783</v>
      </c>
      <c r="G9" s="98">
        <v>359.88800000000003</v>
      </c>
      <c r="H9" s="3"/>
    </row>
    <row r="10" spans="1:8" ht="12.75">
      <c r="A10" s="179">
        <v>2004</v>
      </c>
      <c r="B10" s="97">
        <v>53.027</v>
      </c>
      <c r="C10" s="97">
        <v>8.623</v>
      </c>
      <c r="D10" s="97">
        <v>183.443</v>
      </c>
      <c r="E10" s="97">
        <v>55.065</v>
      </c>
      <c r="F10" s="97">
        <v>73.84</v>
      </c>
      <c r="G10" s="98">
        <v>373.99800000000005</v>
      </c>
      <c r="H10" s="3"/>
    </row>
    <row r="11" spans="1:8" ht="12.75">
      <c r="A11" s="179">
        <v>2005</v>
      </c>
      <c r="B11" s="97">
        <v>56.513</v>
      </c>
      <c r="C11" s="97">
        <v>9.21</v>
      </c>
      <c r="D11" s="97">
        <v>196.144</v>
      </c>
      <c r="E11" s="97">
        <v>58.527</v>
      </c>
      <c r="F11" s="97">
        <v>79.254</v>
      </c>
      <c r="G11" s="98">
        <v>399.648</v>
      </c>
      <c r="H11" s="3"/>
    </row>
    <row r="12" spans="1:8" ht="12.75">
      <c r="A12" s="179">
        <v>2006</v>
      </c>
      <c r="B12" s="97">
        <v>66.522034</v>
      </c>
      <c r="C12" s="97">
        <v>10.909579</v>
      </c>
      <c r="D12" s="97">
        <v>232.315664</v>
      </c>
      <c r="E12" s="97">
        <v>69.158961</v>
      </c>
      <c r="F12" s="97">
        <v>93.870364</v>
      </c>
      <c r="G12" s="98">
        <v>472.776602</v>
      </c>
      <c r="H12" s="3"/>
    </row>
    <row r="13" spans="1:8" ht="12.75">
      <c r="A13" s="186">
        <v>2007</v>
      </c>
      <c r="B13" s="97">
        <v>66.68</v>
      </c>
      <c r="C13" s="97">
        <v>10.91</v>
      </c>
      <c r="D13" s="97">
        <v>232.87</v>
      </c>
      <c r="E13" s="97">
        <v>69.32</v>
      </c>
      <c r="F13" s="97">
        <v>94.09</v>
      </c>
      <c r="G13" s="98">
        <v>473.87</v>
      </c>
      <c r="H13" s="3"/>
    </row>
    <row r="14" spans="1:8" ht="12.75">
      <c r="A14" s="179">
        <v>2008</v>
      </c>
      <c r="B14" s="97">
        <v>66.831134</v>
      </c>
      <c r="C14" s="97">
        <v>10.902285</v>
      </c>
      <c r="D14" s="97">
        <v>233.395138</v>
      </c>
      <c r="E14" s="97">
        <v>69.480314</v>
      </c>
      <c r="F14" s="97">
        <v>94.306541</v>
      </c>
      <c r="G14" s="98">
        <v>474.915412</v>
      </c>
      <c r="H14" s="3"/>
    </row>
    <row r="15" spans="1:8" ht="12.75">
      <c r="A15" s="179">
        <v>2009</v>
      </c>
      <c r="B15" s="97">
        <v>68.26621</v>
      </c>
      <c r="C15" s="97">
        <v>11.029766</v>
      </c>
      <c r="D15" s="97">
        <v>236.52316</v>
      </c>
      <c r="E15" s="97">
        <v>70.087852</v>
      </c>
      <c r="F15" s="97">
        <v>95.279087</v>
      </c>
      <c r="G15" s="98">
        <v>481.186075</v>
      </c>
      <c r="H15" s="3"/>
    </row>
    <row r="16" spans="1:8" ht="12.75">
      <c r="A16" s="179">
        <v>2010</v>
      </c>
      <c r="B16" s="97">
        <v>69.691404</v>
      </c>
      <c r="C16" s="97">
        <v>11.300704</v>
      </c>
      <c r="D16" s="97">
        <v>242.500335</v>
      </c>
      <c r="E16" s="97">
        <v>71.754619</v>
      </c>
      <c r="F16" s="97">
        <v>97.985624</v>
      </c>
      <c r="G16" s="98">
        <v>493.232686</v>
      </c>
      <c r="H16" s="3"/>
    </row>
    <row r="17" spans="1:8" ht="12.75">
      <c r="A17" s="186">
        <v>2011</v>
      </c>
      <c r="B17" s="97">
        <v>72.481639</v>
      </c>
      <c r="C17" s="97">
        <v>11.687592</v>
      </c>
      <c r="D17" s="97">
        <v>251.359558</v>
      </c>
      <c r="E17" s="97">
        <v>74.49084</v>
      </c>
      <c r="F17" s="97">
        <v>101.565315</v>
      </c>
      <c r="G17" s="98">
        <v>511.584944</v>
      </c>
      <c r="H17" s="3"/>
    </row>
    <row r="18" spans="1:8" ht="12.75">
      <c r="A18" s="186" t="s">
        <v>494</v>
      </c>
      <c r="B18" s="97">
        <v>72.54613596337668</v>
      </c>
      <c r="C18" s="97">
        <v>11.697992071019168</v>
      </c>
      <c r="D18" s="97">
        <v>251.58322744829582</v>
      </c>
      <c r="E18" s="97">
        <v>74.55712482807044</v>
      </c>
      <c r="F18" s="97">
        <v>101.6556917421967</v>
      </c>
      <c r="G18" s="98">
        <v>512.0401720529588</v>
      </c>
      <c r="H18" s="3"/>
    </row>
    <row r="19" spans="1:8" ht="13.5" thickBot="1">
      <c r="A19" s="187" t="s">
        <v>495</v>
      </c>
      <c r="B19" s="101">
        <v>73.02748119769586</v>
      </c>
      <c r="C19" s="101">
        <v>11.775608509988864</v>
      </c>
      <c r="D19" s="101">
        <v>253.25248778806096</v>
      </c>
      <c r="E19" s="101">
        <v>75.05181301847453</v>
      </c>
      <c r="F19" s="101">
        <v>102.33017953002633</v>
      </c>
      <c r="G19" s="102">
        <v>515.4375700442466</v>
      </c>
      <c r="H19" s="3"/>
    </row>
    <row r="20" spans="1:8" ht="18" customHeight="1">
      <c r="A20" s="103" t="s">
        <v>427</v>
      </c>
      <c r="B20" s="103"/>
      <c r="C20" s="103"/>
      <c r="D20" s="103"/>
      <c r="E20" s="103"/>
      <c r="F20" s="103"/>
      <c r="G20" s="103"/>
      <c r="H20" s="3"/>
    </row>
    <row r="21" spans="1:8" ht="12.75">
      <c r="A21" s="1" t="s">
        <v>426</v>
      </c>
      <c r="H21" s="3"/>
    </row>
    <row r="22" ht="12.75">
      <c r="H22" s="3"/>
    </row>
    <row r="23" ht="12.75">
      <c r="H23" s="3"/>
    </row>
    <row r="24" ht="12.75">
      <c r="H24" s="3"/>
    </row>
    <row r="25" ht="12.75">
      <c r="H25" s="3"/>
    </row>
  </sheetData>
  <mergeCells count="9">
    <mergeCell ref="A4:G4"/>
    <mergeCell ref="A3:G3"/>
    <mergeCell ref="A1:G1"/>
    <mergeCell ref="A5:G5"/>
    <mergeCell ref="G7:G8"/>
    <mergeCell ref="A7:A8"/>
    <mergeCell ref="B7:B8"/>
    <mergeCell ref="C7:C8"/>
    <mergeCell ref="F7:F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X91"/>
  <sheetViews>
    <sheetView showGridLines="0" tabSelected="1" view="pageBreakPreview" zoomScale="75" zoomScaleNormal="75" zoomScaleSheetLayoutView="75" workbookViewId="0" topLeftCell="A29">
      <selection activeCell="I33" sqref="I33:I36"/>
    </sheetView>
  </sheetViews>
  <sheetFormatPr defaultColWidth="12.57421875" defaultRowHeight="12.75"/>
  <cols>
    <col min="1" max="1" width="26.7109375" style="6" customWidth="1"/>
    <col min="2" max="2" width="13.8515625" style="6" customWidth="1"/>
    <col min="3" max="3" width="16.140625" style="49" bestFit="1" customWidth="1"/>
    <col min="4" max="7" width="13.7109375" style="6" customWidth="1"/>
    <col min="8" max="8" width="14.7109375" style="6" bestFit="1" customWidth="1"/>
    <col min="9" max="9" width="14.8515625" style="6" bestFit="1" customWidth="1"/>
    <col min="10" max="10" width="9.421875" style="6" customWidth="1"/>
    <col min="11" max="16384" width="19.140625" style="6" customWidth="1"/>
  </cols>
  <sheetData>
    <row r="1" spans="1:10" s="23" customFormat="1" ht="18">
      <c r="A1" s="434" t="s">
        <v>252</v>
      </c>
      <c r="B1" s="434"/>
      <c r="C1" s="434"/>
      <c r="D1" s="434"/>
      <c r="E1" s="434"/>
      <c r="F1" s="434"/>
      <c r="G1" s="434"/>
      <c r="H1" s="434"/>
      <c r="I1" s="434"/>
      <c r="J1" s="18"/>
    </row>
    <row r="3" spans="1:11" s="34" customFormat="1" ht="15">
      <c r="A3" s="478" t="s">
        <v>388</v>
      </c>
      <c r="B3" s="478"/>
      <c r="C3" s="478"/>
      <c r="D3" s="478"/>
      <c r="E3" s="478"/>
      <c r="F3" s="478"/>
      <c r="G3" s="478"/>
      <c r="H3" s="478"/>
      <c r="I3" s="478"/>
      <c r="J3" s="263"/>
      <c r="K3" s="263"/>
    </row>
    <row r="4" spans="1:9" s="28" customFormat="1" ht="14.25" customHeight="1" thickBot="1">
      <c r="A4" s="188"/>
      <c r="B4" s="188"/>
      <c r="C4" s="189"/>
      <c r="D4" s="188"/>
      <c r="E4" s="188"/>
      <c r="F4" s="188"/>
      <c r="G4" s="188"/>
      <c r="H4" s="188"/>
      <c r="I4" s="188"/>
    </row>
    <row r="5" spans="1:9" ht="12.75" customHeight="1">
      <c r="A5" s="475" t="s">
        <v>235</v>
      </c>
      <c r="B5" s="470" t="s">
        <v>106</v>
      </c>
      <c r="C5" s="426"/>
      <c r="D5" s="470" t="s">
        <v>107</v>
      </c>
      <c r="E5" s="426"/>
      <c r="F5" s="470" t="s">
        <v>108</v>
      </c>
      <c r="G5" s="426"/>
      <c r="H5" s="470" t="s">
        <v>109</v>
      </c>
      <c r="I5" s="473"/>
    </row>
    <row r="6" spans="1:9" ht="12.75">
      <c r="A6" s="476"/>
      <c r="B6" s="471"/>
      <c r="C6" s="472"/>
      <c r="D6" s="471"/>
      <c r="E6" s="472"/>
      <c r="F6" s="471"/>
      <c r="G6" s="472"/>
      <c r="H6" s="471"/>
      <c r="I6" s="474"/>
    </row>
    <row r="7" spans="1:10" ht="12.75">
      <c r="A7" s="476"/>
      <c r="B7" s="466" t="s">
        <v>456</v>
      </c>
      <c r="C7" s="466" t="s">
        <v>477</v>
      </c>
      <c r="D7" s="466" t="s">
        <v>456</v>
      </c>
      <c r="E7" s="466" t="s">
        <v>477</v>
      </c>
      <c r="F7" s="466" t="s">
        <v>456</v>
      </c>
      <c r="G7" s="466" t="s">
        <v>477</v>
      </c>
      <c r="H7" s="466" t="s">
        <v>456</v>
      </c>
      <c r="I7" s="468" t="s">
        <v>477</v>
      </c>
      <c r="J7" s="7"/>
    </row>
    <row r="8" spans="1:10" ht="13.5" thickBot="1">
      <c r="A8" s="477"/>
      <c r="B8" s="467"/>
      <c r="C8" s="467"/>
      <c r="D8" s="467"/>
      <c r="E8" s="467"/>
      <c r="F8" s="467"/>
      <c r="G8" s="467"/>
      <c r="H8" s="467"/>
      <c r="I8" s="469"/>
      <c r="J8" s="7"/>
    </row>
    <row r="9" spans="1:24" ht="12.75">
      <c r="A9" s="190" t="s">
        <v>203</v>
      </c>
      <c r="B9" s="191">
        <v>1350</v>
      </c>
      <c r="C9" s="191">
        <v>1380</v>
      </c>
      <c r="D9" s="191" t="s">
        <v>182</v>
      </c>
      <c r="E9" s="191" t="s">
        <v>182</v>
      </c>
      <c r="F9" s="191">
        <v>6</v>
      </c>
      <c r="G9" s="191">
        <v>6</v>
      </c>
      <c r="H9" s="191">
        <v>1478</v>
      </c>
      <c r="I9" s="192">
        <v>1478</v>
      </c>
      <c r="J9" s="7"/>
      <c r="K9" s="64"/>
      <c r="L9" s="64"/>
      <c r="O9" s="64"/>
      <c r="P9" s="64"/>
      <c r="S9" s="64"/>
      <c r="T9" s="64"/>
      <c r="W9" s="64"/>
      <c r="X9" s="64"/>
    </row>
    <row r="10" spans="1:24" ht="12.75">
      <c r="A10" s="193" t="s">
        <v>111</v>
      </c>
      <c r="B10" s="194">
        <v>71</v>
      </c>
      <c r="C10" s="194">
        <v>70</v>
      </c>
      <c r="D10" s="194" t="s">
        <v>182</v>
      </c>
      <c r="E10" s="194" t="s">
        <v>182</v>
      </c>
      <c r="F10" s="194">
        <v>45</v>
      </c>
      <c r="G10" s="194">
        <v>47</v>
      </c>
      <c r="H10" s="194">
        <v>169</v>
      </c>
      <c r="I10" s="195">
        <v>170</v>
      </c>
      <c r="J10" s="7"/>
      <c r="K10" s="64"/>
      <c r="L10" s="64"/>
      <c r="O10" s="64"/>
      <c r="P10" s="64"/>
      <c r="S10" s="64"/>
      <c r="T10" s="64"/>
      <c r="W10" s="64"/>
      <c r="X10" s="64"/>
    </row>
    <row r="11" spans="1:24" ht="12.75">
      <c r="A11" s="196" t="s">
        <v>204</v>
      </c>
      <c r="B11" s="194">
        <v>245</v>
      </c>
      <c r="C11" s="194">
        <v>245</v>
      </c>
      <c r="D11" s="194" t="s">
        <v>182</v>
      </c>
      <c r="E11" s="194" t="s">
        <v>182</v>
      </c>
      <c r="F11" s="194">
        <v>5</v>
      </c>
      <c r="G11" s="194">
        <v>5</v>
      </c>
      <c r="H11" s="194">
        <v>373</v>
      </c>
      <c r="I11" s="195">
        <v>370</v>
      </c>
      <c r="K11" s="64"/>
      <c r="L11" s="64"/>
      <c r="O11" s="64"/>
      <c r="P11" s="64"/>
      <c r="S11" s="64"/>
      <c r="T11" s="64"/>
      <c r="W11" s="64"/>
      <c r="X11" s="64"/>
    </row>
    <row r="12" spans="1:24" ht="12.75">
      <c r="A12" s="193" t="s">
        <v>112</v>
      </c>
      <c r="B12" s="194">
        <v>1186</v>
      </c>
      <c r="C12" s="194">
        <v>1212</v>
      </c>
      <c r="D12" s="194" t="s">
        <v>182</v>
      </c>
      <c r="E12" s="194" t="s">
        <v>182</v>
      </c>
      <c r="F12" s="194">
        <v>62</v>
      </c>
      <c r="G12" s="194">
        <v>64</v>
      </c>
      <c r="H12" s="194">
        <v>1457</v>
      </c>
      <c r="I12" s="195">
        <v>1457</v>
      </c>
      <c r="K12" s="64"/>
      <c r="L12" s="64"/>
      <c r="O12" s="64"/>
      <c r="P12" s="64"/>
      <c r="S12" s="64"/>
      <c r="T12" s="64"/>
      <c r="W12" s="64"/>
      <c r="X12" s="64"/>
    </row>
    <row r="13" spans="1:24" ht="12.75">
      <c r="A13" s="258" t="s">
        <v>113</v>
      </c>
      <c r="B13" s="259">
        <f>SUM(B9:B12)</f>
        <v>2852</v>
      </c>
      <c r="C13" s="259">
        <f>SUM(C9:C12)</f>
        <v>2907</v>
      </c>
      <c r="D13" s="260" t="s">
        <v>182</v>
      </c>
      <c r="E13" s="260" t="s">
        <v>182</v>
      </c>
      <c r="F13" s="259">
        <f>SUM(F9:F12)</f>
        <v>118</v>
      </c>
      <c r="G13" s="259">
        <f>SUM(G9:G12)</f>
        <v>122</v>
      </c>
      <c r="H13" s="259">
        <f>SUM(H9:H12)</f>
        <v>3477</v>
      </c>
      <c r="I13" s="259">
        <f>SUM(I9:I12)</f>
        <v>3475</v>
      </c>
      <c r="K13" s="64"/>
      <c r="L13" s="64"/>
      <c r="O13" s="64"/>
      <c r="P13" s="64"/>
      <c r="S13" s="64"/>
      <c r="T13" s="64"/>
      <c r="W13" s="64"/>
      <c r="X13" s="64"/>
    </row>
    <row r="14" spans="1:24" ht="12.75">
      <c r="A14" s="193"/>
      <c r="B14" s="194"/>
      <c r="C14" s="194"/>
      <c r="D14" s="194"/>
      <c r="E14" s="194"/>
      <c r="F14" s="194"/>
      <c r="G14" s="194"/>
      <c r="H14" s="194"/>
      <c r="I14" s="195"/>
      <c r="L14" s="64"/>
      <c r="O14" s="64"/>
      <c r="P14" s="64"/>
      <c r="S14" s="64"/>
      <c r="T14" s="64"/>
      <c r="W14" s="64"/>
      <c r="X14" s="64"/>
    </row>
    <row r="15" spans="1:24" ht="12.75">
      <c r="A15" s="258" t="s">
        <v>114</v>
      </c>
      <c r="B15" s="259">
        <v>250</v>
      </c>
      <c r="C15" s="259">
        <v>250</v>
      </c>
      <c r="D15" s="260" t="s">
        <v>182</v>
      </c>
      <c r="E15" s="260" t="s">
        <v>182</v>
      </c>
      <c r="F15" s="259" t="s">
        <v>182</v>
      </c>
      <c r="G15" s="259" t="s">
        <v>182</v>
      </c>
      <c r="H15" s="259">
        <v>880</v>
      </c>
      <c r="I15" s="259">
        <v>880</v>
      </c>
      <c r="K15" s="64"/>
      <c r="L15" s="64"/>
      <c r="O15" s="64"/>
      <c r="P15" s="64"/>
      <c r="S15" s="64"/>
      <c r="T15" s="64"/>
      <c r="W15" s="64"/>
      <c r="X15" s="64"/>
    </row>
    <row r="16" spans="1:24" ht="12.75">
      <c r="A16" s="193"/>
      <c r="B16" s="194"/>
      <c r="C16" s="194"/>
      <c r="D16" s="194"/>
      <c r="E16" s="194"/>
      <c r="F16" s="194"/>
      <c r="G16" s="194"/>
      <c r="H16" s="194"/>
      <c r="I16" s="195"/>
      <c r="L16" s="64"/>
      <c r="O16" s="64"/>
      <c r="P16" s="64"/>
      <c r="S16" s="64"/>
      <c r="T16" s="64"/>
      <c r="W16" s="64"/>
      <c r="X16" s="64"/>
    </row>
    <row r="17" spans="1:24" ht="12.75">
      <c r="A17" s="258" t="s">
        <v>115</v>
      </c>
      <c r="B17" s="259" t="s">
        <v>182</v>
      </c>
      <c r="C17" s="259" t="s">
        <v>182</v>
      </c>
      <c r="D17" s="260" t="s">
        <v>182</v>
      </c>
      <c r="E17" s="260" t="s">
        <v>182</v>
      </c>
      <c r="F17" s="259" t="s">
        <v>182</v>
      </c>
      <c r="G17" s="259" t="s">
        <v>182</v>
      </c>
      <c r="H17" s="259" t="s">
        <v>182</v>
      </c>
      <c r="I17" s="259" t="s">
        <v>182</v>
      </c>
      <c r="K17" s="64"/>
      <c r="L17" s="64"/>
      <c r="O17" s="64"/>
      <c r="P17" s="64"/>
      <c r="S17" s="64"/>
      <c r="T17" s="64"/>
      <c r="W17" s="64"/>
      <c r="X17" s="64"/>
    </row>
    <row r="18" spans="1:24" ht="12.75">
      <c r="A18" s="193"/>
      <c r="B18" s="194"/>
      <c r="C18" s="194"/>
      <c r="D18" s="194"/>
      <c r="E18" s="194"/>
      <c r="F18" s="194"/>
      <c r="G18" s="194"/>
      <c r="H18" s="194"/>
      <c r="I18" s="195"/>
      <c r="L18" s="64"/>
      <c r="O18" s="64"/>
      <c r="P18" s="64"/>
      <c r="S18" s="64"/>
      <c r="T18" s="64"/>
      <c r="W18" s="64"/>
      <c r="X18" s="64"/>
    </row>
    <row r="19" spans="1:24" ht="12.75">
      <c r="A19" s="193" t="s">
        <v>268</v>
      </c>
      <c r="B19" s="194">
        <v>2.5</v>
      </c>
      <c r="C19" s="194">
        <v>2.5</v>
      </c>
      <c r="D19" s="194" t="s">
        <v>182</v>
      </c>
      <c r="E19" s="194" t="s">
        <v>182</v>
      </c>
      <c r="F19" s="194">
        <v>75</v>
      </c>
      <c r="G19" s="194">
        <v>120</v>
      </c>
      <c r="H19" s="194">
        <v>135</v>
      </c>
      <c r="I19" s="195">
        <v>135</v>
      </c>
      <c r="K19" s="64"/>
      <c r="L19" s="64"/>
      <c r="O19" s="64"/>
      <c r="P19" s="64"/>
      <c r="S19" s="64"/>
      <c r="T19" s="64"/>
      <c r="W19" s="64"/>
      <c r="X19" s="64"/>
    </row>
    <row r="20" spans="1:24" ht="12.75">
      <c r="A20" s="193" t="s">
        <v>116</v>
      </c>
      <c r="B20" s="194">
        <v>120</v>
      </c>
      <c r="C20" s="194">
        <v>160</v>
      </c>
      <c r="D20" s="194" t="s">
        <v>182</v>
      </c>
      <c r="E20" s="194" t="s">
        <v>182</v>
      </c>
      <c r="F20" s="194">
        <v>15</v>
      </c>
      <c r="G20" s="194">
        <v>285</v>
      </c>
      <c r="H20" s="194">
        <v>310</v>
      </c>
      <c r="I20" s="195">
        <v>309.646</v>
      </c>
      <c r="K20" s="64"/>
      <c r="L20" s="64"/>
      <c r="O20" s="64"/>
      <c r="P20" s="64"/>
      <c r="S20" s="64"/>
      <c r="T20" s="64"/>
      <c r="W20" s="64"/>
      <c r="X20" s="64"/>
    </row>
    <row r="21" spans="1:24" ht="12.75">
      <c r="A21" s="193" t="s">
        <v>117</v>
      </c>
      <c r="B21" s="194">
        <v>110</v>
      </c>
      <c r="C21" s="194">
        <v>110</v>
      </c>
      <c r="D21" s="194" t="s">
        <v>182</v>
      </c>
      <c r="E21" s="194" t="s">
        <v>182</v>
      </c>
      <c r="F21" s="194">
        <v>500</v>
      </c>
      <c r="G21" s="194">
        <v>440</v>
      </c>
      <c r="H21" s="194">
        <v>772</v>
      </c>
      <c r="I21" s="195">
        <v>577.5</v>
      </c>
      <c r="K21" s="64"/>
      <c r="L21" s="64"/>
      <c r="O21" s="64"/>
      <c r="P21" s="64"/>
      <c r="S21" s="64"/>
      <c r="T21" s="64"/>
      <c r="W21" s="64"/>
      <c r="X21" s="64"/>
    </row>
    <row r="22" spans="1:24" ht="12.75">
      <c r="A22" s="258" t="s">
        <v>269</v>
      </c>
      <c r="B22" s="259">
        <f>SUM(B19:B21)</f>
        <v>232.5</v>
      </c>
      <c r="C22" s="259">
        <f>SUM(C19:C21)</f>
        <v>272.5</v>
      </c>
      <c r="D22" s="260" t="s">
        <v>182</v>
      </c>
      <c r="E22" s="260" t="s">
        <v>182</v>
      </c>
      <c r="F22" s="259">
        <f>SUM(F19:F21)</f>
        <v>590</v>
      </c>
      <c r="G22" s="259">
        <f>SUM(G19:G21)</f>
        <v>845</v>
      </c>
      <c r="H22" s="259">
        <f>SUM(H19:H21)</f>
        <v>1217</v>
      </c>
      <c r="I22" s="259">
        <f>SUM(I19:I21)</f>
        <v>1022.146</v>
      </c>
      <c r="K22" s="64"/>
      <c r="L22" s="64"/>
      <c r="O22" s="64"/>
      <c r="P22" s="64"/>
      <c r="S22" s="64"/>
      <c r="T22" s="64"/>
      <c r="W22" s="64"/>
      <c r="X22" s="64"/>
    </row>
    <row r="23" spans="1:24" ht="12.75">
      <c r="A23" s="193"/>
      <c r="B23" s="194"/>
      <c r="C23" s="194"/>
      <c r="D23" s="194"/>
      <c r="E23" s="194"/>
      <c r="F23" s="194"/>
      <c r="G23" s="194"/>
      <c r="H23" s="194"/>
      <c r="I23" s="195"/>
      <c r="L23" s="64"/>
      <c r="O23" s="64"/>
      <c r="P23" s="64"/>
      <c r="S23" s="64"/>
      <c r="T23" s="64"/>
      <c r="W23" s="64"/>
      <c r="X23" s="64"/>
    </row>
    <row r="24" spans="1:24" ht="12.75">
      <c r="A24" s="258" t="s">
        <v>118</v>
      </c>
      <c r="B24" s="259">
        <v>41000</v>
      </c>
      <c r="C24" s="259">
        <v>43200</v>
      </c>
      <c r="D24" s="260" t="s">
        <v>182</v>
      </c>
      <c r="E24" s="260" t="s">
        <v>182</v>
      </c>
      <c r="F24" s="259">
        <v>1015</v>
      </c>
      <c r="G24" s="259">
        <v>1565</v>
      </c>
      <c r="H24" s="259">
        <v>2818.358</v>
      </c>
      <c r="I24" s="259">
        <v>2845.058</v>
      </c>
      <c r="K24" s="64"/>
      <c r="L24" s="64"/>
      <c r="O24" s="64"/>
      <c r="P24" s="64"/>
      <c r="S24" s="64"/>
      <c r="T24" s="64"/>
      <c r="W24" s="64"/>
      <c r="X24" s="64"/>
    </row>
    <row r="25" spans="1:24" ht="12.75">
      <c r="A25" s="193"/>
      <c r="B25" s="194"/>
      <c r="C25" s="194"/>
      <c r="D25" s="194"/>
      <c r="E25" s="194"/>
      <c r="F25" s="194"/>
      <c r="G25" s="194"/>
      <c r="H25" s="194"/>
      <c r="I25" s="195"/>
      <c r="L25" s="64"/>
      <c r="O25" s="64"/>
      <c r="P25" s="64"/>
      <c r="S25" s="64"/>
      <c r="T25" s="64"/>
      <c r="W25" s="64"/>
      <c r="X25" s="64"/>
    </row>
    <row r="26" spans="1:24" ht="12.75">
      <c r="A26" s="258" t="s">
        <v>119</v>
      </c>
      <c r="B26" s="259">
        <v>1900</v>
      </c>
      <c r="C26" s="259">
        <v>2050</v>
      </c>
      <c r="D26" s="260" t="s">
        <v>182</v>
      </c>
      <c r="E26" s="260" t="s">
        <v>182</v>
      </c>
      <c r="F26" s="259">
        <v>290</v>
      </c>
      <c r="G26" s="259">
        <v>300</v>
      </c>
      <c r="H26" s="259">
        <v>400</v>
      </c>
      <c r="I26" s="259">
        <v>410</v>
      </c>
      <c r="K26" s="64"/>
      <c r="L26" s="64"/>
      <c r="O26" s="64"/>
      <c r="P26" s="64"/>
      <c r="S26" s="64"/>
      <c r="T26" s="64"/>
      <c r="W26" s="64"/>
      <c r="X26" s="64"/>
    </row>
    <row r="27" spans="1:24" ht="12.75">
      <c r="A27" s="193"/>
      <c r="B27" s="194"/>
      <c r="C27" s="194"/>
      <c r="D27" s="194"/>
      <c r="E27" s="194"/>
      <c r="F27" s="194"/>
      <c r="G27" s="194"/>
      <c r="H27" s="194"/>
      <c r="I27" s="195"/>
      <c r="L27" s="64"/>
      <c r="O27" s="64"/>
      <c r="P27" s="64"/>
      <c r="S27" s="64"/>
      <c r="T27" s="64"/>
      <c r="W27" s="64"/>
      <c r="X27" s="64"/>
    </row>
    <row r="28" spans="1:24" ht="12.75">
      <c r="A28" s="193" t="s">
        <v>120</v>
      </c>
      <c r="B28" s="194">
        <v>45</v>
      </c>
      <c r="C28" s="194">
        <v>123.6</v>
      </c>
      <c r="D28" s="194" t="s">
        <v>182</v>
      </c>
      <c r="E28" s="194" t="s">
        <v>182</v>
      </c>
      <c r="F28" s="194">
        <v>78.23</v>
      </c>
      <c r="G28" s="194">
        <v>0.25</v>
      </c>
      <c r="H28" s="194">
        <v>102.021</v>
      </c>
      <c r="I28" s="195">
        <v>207.39</v>
      </c>
      <c r="K28" s="64"/>
      <c r="L28" s="64"/>
      <c r="O28" s="64"/>
      <c r="P28" s="64"/>
      <c r="S28" s="64"/>
      <c r="T28" s="64"/>
      <c r="W28" s="64"/>
      <c r="X28" s="64"/>
    </row>
    <row r="29" spans="1:24" ht="12.75">
      <c r="A29" s="193" t="s">
        <v>121</v>
      </c>
      <c r="B29" s="194">
        <v>354</v>
      </c>
      <c r="C29" s="194">
        <v>354</v>
      </c>
      <c r="D29" s="194" t="s">
        <v>182</v>
      </c>
      <c r="E29" s="194" t="s">
        <v>182</v>
      </c>
      <c r="F29" s="194">
        <v>8</v>
      </c>
      <c r="G29" s="194">
        <v>8</v>
      </c>
      <c r="H29" s="194">
        <v>54</v>
      </c>
      <c r="I29" s="195">
        <v>54</v>
      </c>
      <c r="K29" s="64"/>
      <c r="L29" s="64"/>
      <c r="O29" s="64"/>
      <c r="P29" s="64"/>
      <c r="S29" s="64"/>
      <c r="T29" s="64"/>
      <c r="W29" s="64"/>
      <c r="X29" s="64"/>
    </row>
    <row r="30" spans="1:24" ht="12.75">
      <c r="A30" s="193" t="s">
        <v>122</v>
      </c>
      <c r="B30" s="194">
        <v>5353</v>
      </c>
      <c r="C30" s="194">
        <v>5353</v>
      </c>
      <c r="D30" s="194" t="s">
        <v>182</v>
      </c>
      <c r="E30" s="194" t="s">
        <v>182</v>
      </c>
      <c r="F30" s="194" t="s">
        <v>182</v>
      </c>
      <c r="G30" s="194" t="s">
        <v>182</v>
      </c>
      <c r="H30" s="194">
        <v>882.8</v>
      </c>
      <c r="I30" s="195">
        <v>882.8</v>
      </c>
      <c r="K30" s="64"/>
      <c r="L30" s="64"/>
      <c r="O30" s="64"/>
      <c r="P30" s="64"/>
      <c r="S30" s="64"/>
      <c r="T30" s="64"/>
      <c r="W30" s="64"/>
      <c r="X30" s="64"/>
    </row>
    <row r="31" spans="1:24" ht="12.75">
      <c r="A31" s="258" t="s">
        <v>270</v>
      </c>
      <c r="B31" s="259">
        <f>SUM(B28:B30)</f>
        <v>5752</v>
      </c>
      <c r="C31" s="259">
        <f>SUM(C28:C30)</f>
        <v>5830.6</v>
      </c>
      <c r="D31" s="260" t="s">
        <v>182</v>
      </c>
      <c r="E31" s="260" t="s">
        <v>182</v>
      </c>
      <c r="F31" s="259">
        <f>SUM(F28:F30)</f>
        <v>86.23</v>
      </c>
      <c r="G31" s="259">
        <f>SUM(G28:G30)</f>
        <v>8.25</v>
      </c>
      <c r="H31" s="259">
        <f>SUM(H28:H30)</f>
        <v>1038.821</v>
      </c>
      <c r="I31" s="259">
        <f>SUM(I28:I30)</f>
        <v>1144.19</v>
      </c>
      <c r="K31" s="64"/>
      <c r="L31" s="64"/>
      <c r="O31" s="64"/>
      <c r="P31" s="64"/>
      <c r="S31" s="64"/>
      <c r="T31" s="64"/>
      <c r="W31" s="64"/>
      <c r="X31" s="64"/>
    </row>
    <row r="32" spans="1:24" ht="12.75">
      <c r="A32" s="193"/>
      <c r="B32" s="194"/>
      <c r="C32" s="194"/>
      <c r="D32" s="194"/>
      <c r="E32" s="194"/>
      <c r="F32" s="194"/>
      <c r="G32" s="194"/>
      <c r="H32" s="194"/>
      <c r="I32" s="195"/>
      <c r="L32" s="64"/>
      <c r="O32" s="64"/>
      <c r="P32" s="64"/>
      <c r="S32" s="64"/>
      <c r="T32" s="64"/>
      <c r="W32" s="64"/>
      <c r="X32" s="64"/>
    </row>
    <row r="33" spans="1:24" ht="12.75">
      <c r="A33" s="193" t="s">
        <v>123</v>
      </c>
      <c r="B33" s="194">
        <v>1281</v>
      </c>
      <c r="C33" s="194">
        <v>1207</v>
      </c>
      <c r="D33" s="194" t="s">
        <v>182</v>
      </c>
      <c r="E33" s="194" t="s">
        <v>182</v>
      </c>
      <c r="F33" s="194">
        <v>754.252</v>
      </c>
      <c r="G33" s="194">
        <v>711.164</v>
      </c>
      <c r="H33" s="194">
        <v>3744.748</v>
      </c>
      <c r="I33" s="195">
        <v>2925.896</v>
      </c>
      <c r="K33" s="64"/>
      <c r="L33" s="64"/>
      <c r="O33" s="64"/>
      <c r="P33" s="64"/>
      <c r="S33" s="64"/>
      <c r="T33" s="64"/>
      <c r="W33" s="64"/>
      <c r="X33" s="64"/>
    </row>
    <row r="34" spans="1:24" ht="12.75">
      <c r="A34" s="193" t="s">
        <v>124</v>
      </c>
      <c r="B34" s="194" t="s">
        <v>182</v>
      </c>
      <c r="C34" s="194">
        <v>211</v>
      </c>
      <c r="D34" s="194" t="s">
        <v>182</v>
      </c>
      <c r="E34" s="194" t="s">
        <v>182</v>
      </c>
      <c r="F34" s="194">
        <v>42.059</v>
      </c>
      <c r="G34" s="194" t="s">
        <v>182</v>
      </c>
      <c r="H34" s="194">
        <v>148.58</v>
      </c>
      <c r="I34" s="195">
        <v>184</v>
      </c>
      <c r="K34" s="64"/>
      <c r="L34" s="64"/>
      <c r="O34" s="64"/>
      <c r="P34" s="64"/>
      <c r="S34" s="64"/>
      <c r="T34" s="64"/>
      <c r="W34" s="64"/>
      <c r="X34" s="64"/>
    </row>
    <row r="35" spans="1:24" ht="12.75">
      <c r="A35" s="193" t="s">
        <v>125</v>
      </c>
      <c r="B35" s="194">
        <v>220</v>
      </c>
      <c r="C35" s="194">
        <v>122.1</v>
      </c>
      <c r="D35" s="194" t="s">
        <v>182</v>
      </c>
      <c r="E35" s="194" t="s">
        <v>182</v>
      </c>
      <c r="F35" s="194">
        <v>7.5</v>
      </c>
      <c r="G35" s="194">
        <v>4.2</v>
      </c>
      <c r="H35" s="194">
        <v>92.25</v>
      </c>
      <c r="I35" s="195">
        <v>112.2</v>
      </c>
      <c r="K35" s="64"/>
      <c r="L35" s="64"/>
      <c r="O35" s="64"/>
      <c r="P35" s="64"/>
      <c r="S35" s="64"/>
      <c r="T35" s="64"/>
      <c r="W35" s="64"/>
      <c r="X35" s="64"/>
    </row>
    <row r="36" spans="1:24" ht="12.75">
      <c r="A36" s="193" t="s">
        <v>126</v>
      </c>
      <c r="B36" s="194">
        <v>3451</v>
      </c>
      <c r="C36" s="194">
        <v>153.1</v>
      </c>
      <c r="D36" s="194" t="s">
        <v>182</v>
      </c>
      <c r="E36" s="194" t="s">
        <v>182</v>
      </c>
      <c r="F36" s="194">
        <v>714.6</v>
      </c>
      <c r="G36" s="194">
        <v>714.002</v>
      </c>
      <c r="H36" s="194">
        <v>476.4</v>
      </c>
      <c r="I36" s="195">
        <v>476.002</v>
      </c>
      <c r="K36" s="64"/>
      <c r="L36" s="64"/>
      <c r="O36" s="64"/>
      <c r="P36" s="64"/>
      <c r="S36" s="64"/>
      <c r="T36" s="64"/>
      <c r="W36" s="64"/>
      <c r="X36" s="64"/>
    </row>
    <row r="37" spans="1:24" ht="12.75">
      <c r="A37" s="258" t="s">
        <v>127</v>
      </c>
      <c r="B37" s="259">
        <f>SUM(B33:B36)</f>
        <v>4952</v>
      </c>
      <c r="C37" s="259">
        <f>SUM(C33:C36)</f>
        <v>1693.1999999999998</v>
      </c>
      <c r="D37" s="260" t="s">
        <v>182</v>
      </c>
      <c r="E37" s="260" t="s">
        <v>182</v>
      </c>
      <c r="F37" s="259">
        <f>SUM(F33:F36)</f>
        <v>1518.411</v>
      </c>
      <c r="G37" s="259">
        <f>SUM(G33:G36)</f>
        <v>1429.366</v>
      </c>
      <c r="H37" s="259">
        <f>SUM(H33:H36)</f>
        <v>4461.978</v>
      </c>
      <c r="I37" s="259">
        <f>SUM(I33:I36)</f>
        <v>3698.098</v>
      </c>
      <c r="K37" s="64"/>
      <c r="L37" s="64"/>
      <c r="O37" s="64"/>
      <c r="P37" s="64"/>
      <c r="S37" s="64"/>
      <c r="T37" s="64"/>
      <c r="W37" s="64"/>
      <c r="X37" s="64"/>
    </row>
    <row r="38" spans="1:24" ht="12.75">
      <c r="A38" s="193"/>
      <c r="B38" s="194"/>
      <c r="C38" s="194"/>
      <c r="D38" s="194"/>
      <c r="E38" s="194"/>
      <c r="F38" s="194"/>
      <c r="G38" s="194"/>
      <c r="H38" s="194"/>
      <c r="I38" s="195"/>
      <c r="L38" s="64"/>
      <c r="O38" s="64"/>
      <c r="P38" s="64"/>
      <c r="S38" s="64"/>
      <c r="T38" s="64"/>
      <c r="W38" s="64"/>
      <c r="X38" s="64"/>
    </row>
    <row r="39" spans="1:24" s="47" customFormat="1" ht="12.75">
      <c r="A39" s="258" t="s">
        <v>128</v>
      </c>
      <c r="B39" s="259">
        <v>370</v>
      </c>
      <c r="C39" s="259">
        <v>660</v>
      </c>
      <c r="D39" s="260" t="s">
        <v>182</v>
      </c>
      <c r="E39" s="260" t="s">
        <v>182</v>
      </c>
      <c r="F39" s="259">
        <v>180</v>
      </c>
      <c r="G39" s="259">
        <v>470</v>
      </c>
      <c r="H39" s="259">
        <v>1550</v>
      </c>
      <c r="I39" s="259">
        <v>1370</v>
      </c>
      <c r="K39" s="65"/>
      <c r="L39" s="65"/>
      <c r="O39" s="65"/>
      <c r="P39" s="65"/>
      <c r="S39" s="65"/>
      <c r="T39" s="65"/>
      <c r="W39" s="65"/>
      <c r="X39" s="65"/>
    </row>
    <row r="40" spans="1:24" ht="12.75">
      <c r="A40" s="193"/>
      <c r="B40" s="194"/>
      <c r="C40" s="194"/>
      <c r="D40" s="194"/>
      <c r="E40" s="194"/>
      <c r="F40" s="194"/>
      <c r="G40" s="194"/>
      <c r="H40" s="194"/>
      <c r="I40" s="195"/>
      <c r="L40" s="64"/>
      <c r="P40" s="64"/>
      <c r="S40" s="64"/>
      <c r="T40" s="64"/>
      <c r="W40" s="64"/>
      <c r="X40" s="64"/>
    </row>
    <row r="41" spans="1:24" ht="12.75">
      <c r="A41" s="193" t="s">
        <v>271</v>
      </c>
      <c r="B41" s="194" t="s">
        <v>182</v>
      </c>
      <c r="C41" s="194">
        <v>130.02</v>
      </c>
      <c r="D41" s="194" t="s">
        <v>182</v>
      </c>
      <c r="E41" s="194" t="s">
        <v>182</v>
      </c>
      <c r="F41" s="194">
        <v>13.76</v>
      </c>
      <c r="G41" s="194">
        <v>30.26</v>
      </c>
      <c r="H41" s="194">
        <v>189.742</v>
      </c>
      <c r="I41" s="195">
        <v>189.742</v>
      </c>
      <c r="K41" s="64"/>
      <c r="L41" s="64"/>
      <c r="O41" s="64"/>
      <c r="P41" s="64"/>
      <c r="S41" s="64"/>
      <c r="T41" s="64"/>
      <c r="W41" s="64"/>
      <c r="X41" s="64"/>
    </row>
    <row r="42" spans="1:24" ht="12.75">
      <c r="A42" s="193" t="s">
        <v>129</v>
      </c>
      <c r="B42" s="194" t="s">
        <v>182</v>
      </c>
      <c r="C42" s="194">
        <v>670</v>
      </c>
      <c r="D42" s="194" t="s">
        <v>182</v>
      </c>
      <c r="E42" s="194" t="s">
        <v>182</v>
      </c>
      <c r="F42" s="194" t="s">
        <v>182</v>
      </c>
      <c r="G42" s="194" t="s">
        <v>182</v>
      </c>
      <c r="H42" s="194">
        <v>231.65</v>
      </c>
      <c r="I42" s="195">
        <v>153.85</v>
      </c>
      <c r="K42" s="64"/>
      <c r="L42" s="64"/>
      <c r="O42" s="64"/>
      <c r="P42" s="64"/>
      <c r="S42" s="64"/>
      <c r="T42" s="64"/>
      <c r="W42" s="64"/>
      <c r="X42" s="64"/>
    </row>
    <row r="43" spans="1:24" ht="12.75">
      <c r="A43" s="193" t="s">
        <v>130</v>
      </c>
      <c r="B43" s="194">
        <v>113.58</v>
      </c>
      <c r="C43" s="194">
        <v>110</v>
      </c>
      <c r="D43" s="194" t="s">
        <v>182</v>
      </c>
      <c r="E43" s="194" t="s">
        <v>182</v>
      </c>
      <c r="F43" s="194">
        <v>25.5</v>
      </c>
      <c r="G43" s="194">
        <v>25</v>
      </c>
      <c r="H43" s="194">
        <v>275.05</v>
      </c>
      <c r="I43" s="195">
        <v>770</v>
      </c>
      <c r="K43" s="64"/>
      <c r="L43" s="64"/>
      <c r="O43" s="64"/>
      <c r="P43" s="64"/>
      <c r="S43" s="64"/>
      <c r="T43" s="64"/>
      <c r="W43" s="64"/>
      <c r="X43" s="64"/>
    </row>
    <row r="44" spans="1:24" ht="12.75">
      <c r="A44" s="193" t="s">
        <v>131</v>
      </c>
      <c r="B44" s="194" t="s">
        <v>182</v>
      </c>
      <c r="C44" s="194" t="s">
        <v>182</v>
      </c>
      <c r="D44" s="194" t="s">
        <v>182</v>
      </c>
      <c r="E44" s="194" t="s">
        <v>182</v>
      </c>
      <c r="F44" s="194" t="s">
        <v>182</v>
      </c>
      <c r="G44" s="194" t="s">
        <v>182</v>
      </c>
      <c r="H44" s="194">
        <v>76.4</v>
      </c>
      <c r="I44" s="195">
        <v>75.2</v>
      </c>
      <c r="K44" s="64"/>
      <c r="L44" s="64"/>
      <c r="O44" s="64"/>
      <c r="P44" s="64"/>
      <c r="S44" s="64"/>
      <c r="T44" s="64"/>
      <c r="W44" s="64"/>
      <c r="X44" s="64"/>
    </row>
    <row r="45" spans="1:24" ht="12.75">
      <c r="A45" s="193" t="s">
        <v>132</v>
      </c>
      <c r="B45" s="194">
        <v>22.5</v>
      </c>
      <c r="C45" s="194">
        <v>28</v>
      </c>
      <c r="D45" s="194" t="s">
        <v>182</v>
      </c>
      <c r="E45" s="194" t="s">
        <v>182</v>
      </c>
      <c r="F45" s="194" t="s">
        <v>182</v>
      </c>
      <c r="G45" s="194" t="s">
        <v>182</v>
      </c>
      <c r="H45" s="194">
        <v>98</v>
      </c>
      <c r="I45" s="195">
        <v>102</v>
      </c>
      <c r="K45" s="64"/>
      <c r="L45" s="64"/>
      <c r="O45" s="64"/>
      <c r="P45" s="64"/>
      <c r="S45" s="64"/>
      <c r="T45" s="64"/>
      <c r="W45" s="64"/>
      <c r="X45" s="64"/>
    </row>
    <row r="46" spans="1:24" ht="12.75">
      <c r="A46" s="193" t="s">
        <v>133</v>
      </c>
      <c r="B46" s="194" t="s">
        <v>182</v>
      </c>
      <c r="C46" s="194" t="s">
        <v>182</v>
      </c>
      <c r="D46" s="194" t="s">
        <v>182</v>
      </c>
      <c r="E46" s="194" t="s">
        <v>182</v>
      </c>
      <c r="F46" s="194">
        <v>28.454</v>
      </c>
      <c r="G46" s="194">
        <v>550</v>
      </c>
      <c r="H46" s="194">
        <v>54.546</v>
      </c>
      <c r="I46" s="195">
        <v>80</v>
      </c>
      <c r="K46" s="64"/>
      <c r="L46" s="64"/>
      <c r="O46" s="64"/>
      <c r="P46" s="64"/>
      <c r="S46" s="64"/>
      <c r="T46" s="64"/>
      <c r="W46" s="64"/>
      <c r="X46" s="64"/>
    </row>
    <row r="47" spans="1:24" ht="12.75">
      <c r="A47" s="193" t="s">
        <v>134</v>
      </c>
      <c r="B47" s="194">
        <v>1500</v>
      </c>
      <c r="C47" s="194">
        <v>1000</v>
      </c>
      <c r="D47" s="194" t="s">
        <v>182</v>
      </c>
      <c r="E47" s="194" t="s">
        <v>182</v>
      </c>
      <c r="F47" s="194" t="s">
        <v>182</v>
      </c>
      <c r="G47" s="194" t="s">
        <v>182</v>
      </c>
      <c r="H47" s="194">
        <v>3.924</v>
      </c>
      <c r="I47" s="195">
        <v>4</v>
      </c>
      <c r="K47" s="64"/>
      <c r="L47" s="64"/>
      <c r="O47" s="64"/>
      <c r="P47" s="64"/>
      <c r="S47" s="64"/>
      <c r="T47" s="64"/>
      <c r="W47" s="64"/>
      <c r="X47" s="64"/>
    </row>
    <row r="48" spans="1:24" ht="12.75">
      <c r="A48" s="193" t="s">
        <v>135</v>
      </c>
      <c r="B48" s="194" t="s">
        <v>182</v>
      </c>
      <c r="C48" s="194">
        <v>400</v>
      </c>
      <c r="D48" s="194" t="s">
        <v>182</v>
      </c>
      <c r="E48" s="194" t="s">
        <v>182</v>
      </c>
      <c r="F48" s="194" t="s">
        <v>182</v>
      </c>
      <c r="G48" s="194" t="s">
        <v>182</v>
      </c>
      <c r="H48" s="194">
        <v>316.4</v>
      </c>
      <c r="I48" s="195">
        <v>190</v>
      </c>
      <c r="K48" s="64"/>
      <c r="L48" s="64"/>
      <c r="O48" s="64"/>
      <c r="P48" s="64"/>
      <c r="S48" s="64"/>
      <c r="T48" s="64"/>
      <c r="W48" s="64"/>
      <c r="X48" s="64"/>
    </row>
    <row r="49" spans="1:24" ht="12.75">
      <c r="A49" s="193" t="s">
        <v>136</v>
      </c>
      <c r="B49" s="194">
        <v>115</v>
      </c>
      <c r="C49" s="194">
        <v>115</v>
      </c>
      <c r="D49" s="194" t="s">
        <v>182</v>
      </c>
      <c r="E49" s="194" t="s">
        <v>182</v>
      </c>
      <c r="F49" s="194">
        <v>3.5</v>
      </c>
      <c r="G49" s="194">
        <v>3.3</v>
      </c>
      <c r="H49" s="194">
        <v>196.26</v>
      </c>
      <c r="I49" s="195">
        <v>195.3</v>
      </c>
      <c r="K49" s="64"/>
      <c r="L49" s="64"/>
      <c r="O49" s="64"/>
      <c r="P49" s="64"/>
      <c r="S49" s="64"/>
      <c r="T49" s="64"/>
      <c r="W49" s="64"/>
      <c r="X49" s="64"/>
    </row>
    <row r="50" spans="1:24" ht="12.75">
      <c r="A50" s="258" t="s">
        <v>253</v>
      </c>
      <c r="B50" s="259">
        <f>SUM(B41:B49)</f>
        <v>1751.08</v>
      </c>
      <c r="C50" s="259">
        <f>SUM(C41:C49)</f>
        <v>2453.02</v>
      </c>
      <c r="D50" s="260" t="s">
        <v>182</v>
      </c>
      <c r="E50" s="260" t="s">
        <v>182</v>
      </c>
      <c r="F50" s="259">
        <f>SUM(F41:F49)</f>
        <v>71.214</v>
      </c>
      <c r="G50" s="259">
        <f>SUM(G41:G49)</f>
        <v>608.56</v>
      </c>
      <c r="H50" s="259">
        <f>SUM(H41:H49)</f>
        <v>1441.972</v>
      </c>
      <c r="I50" s="259">
        <f>SUM(I41:I49)</f>
        <v>1760.092</v>
      </c>
      <c r="K50" s="64"/>
      <c r="L50" s="64"/>
      <c r="O50" s="64"/>
      <c r="P50" s="64"/>
      <c r="S50" s="64"/>
      <c r="T50" s="64"/>
      <c r="W50" s="64"/>
      <c r="X50" s="64"/>
    </row>
    <row r="51" spans="1:24" ht="12.75">
      <c r="A51" s="193"/>
      <c r="B51" s="194"/>
      <c r="C51" s="194"/>
      <c r="D51" s="194"/>
      <c r="E51" s="194"/>
      <c r="F51" s="194"/>
      <c r="G51" s="194"/>
      <c r="H51" s="194"/>
      <c r="I51" s="195"/>
      <c r="L51" s="64"/>
      <c r="O51" s="64"/>
      <c r="P51" s="64"/>
      <c r="S51" s="64"/>
      <c r="T51" s="64"/>
      <c r="W51" s="64"/>
      <c r="X51" s="64"/>
    </row>
    <row r="52" spans="1:24" s="47" customFormat="1" ht="12.75">
      <c r="A52" s="258" t="s">
        <v>137</v>
      </c>
      <c r="B52" s="260">
        <v>2600</v>
      </c>
      <c r="C52" s="260">
        <v>1960</v>
      </c>
      <c r="D52" s="260" t="s">
        <v>182</v>
      </c>
      <c r="E52" s="260" t="s">
        <v>182</v>
      </c>
      <c r="F52" s="260">
        <v>106.3</v>
      </c>
      <c r="G52" s="260">
        <v>46</v>
      </c>
      <c r="H52" s="260">
        <v>923.7</v>
      </c>
      <c r="I52" s="259">
        <v>924</v>
      </c>
      <c r="K52" s="65"/>
      <c r="L52" s="65"/>
      <c r="O52" s="65"/>
      <c r="P52" s="65"/>
      <c r="S52" s="65"/>
      <c r="T52" s="65"/>
      <c r="W52" s="65"/>
      <c r="X52" s="65"/>
    </row>
    <row r="53" spans="1:24" ht="12.75">
      <c r="A53" s="193"/>
      <c r="B53" s="194"/>
      <c r="C53" s="194"/>
      <c r="D53" s="194"/>
      <c r="E53" s="194"/>
      <c r="F53" s="194"/>
      <c r="G53" s="194"/>
      <c r="H53" s="194"/>
      <c r="I53" s="195"/>
      <c r="L53" s="64"/>
      <c r="O53" s="64"/>
      <c r="P53" s="64"/>
      <c r="S53" s="64"/>
      <c r="T53" s="64"/>
      <c r="W53" s="64"/>
      <c r="X53" s="64"/>
    </row>
    <row r="54" spans="1:24" ht="12.75">
      <c r="A54" s="193" t="s">
        <v>138</v>
      </c>
      <c r="B54" s="194">
        <v>1500</v>
      </c>
      <c r="C54" s="194">
        <v>1600</v>
      </c>
      <c r="D54" s="194" t="s">
        <v>182</v>
      </c>
      <c r="E54" s="194" t="s">
        <v>182</v>
      </c>
      <c r="F54" s="194">
        <v>60</v>
      </c>
      <c r="G54" s="194">
        <v>75</v>
      </c>
      <c r="H54" s="194">
        <v>650</v>
      </c>
      <c r="I54" s="195">
        <v>660</v>
      </c>
      <c r="K54" s="64"/>
      <c r="L54" s="64"/>
      <c r="O54" s="64"/>
      <c r="P54" s="64"/>
      <c r="S54" s="64"/>
      <c r="T54" s="64"/>
      <c r="W54" s="64"/>
      <c r="X54" s="64"/>
    </row>
    <row r="55" spans="1:24" ht="12.75">
      <c r="A55" s="193" t="s">
        <v>139</v>
      </c>
      <c r="B55" s="194">
        <v>93600</v>
      </c>
      <c r="C55" s="194">
        <v>93000</v>
      </c>
      <c r="D55" s="194" t="s">
        <v>182</v>
      </c>
      <c r="E55" s="194" t="s">
        <v>182</v>
      </c>
      <c r="F55" s="194">
        <v>88.25</v>
      </c>
      <c r="G55" s="194">
        <v>88.25</v>
      </c>
      <c r="H55" s="194">
        <v>220</v>
      </c>
      <c r="I55" s="195">
        <v>220</v>
      </c>
      <c r="K55" s="64"/>
      <c r="L55" s="64"/>
      <c r="O55" s="64"/>
      <c r="P55" s="64"/>
      <c r="S55" s="64"/>
      <c r="T55" s="64"/>
      <c r="W55" s="64"/>
      <c r="X55" s="64"/>
    </row>
    <row r="56" spans="1:24" ht="12.75">
      <c r="A56" s="193" t="s">
        <v>140</v>
      </c>
      <c r="B56" s="194" t="s">
        <v>182</v>
      </c>
      <c r="C56" s="194" t="s">
        <v>182</v>
      </c>
      <c r="D56" s="194" t="s">
        <v>182</v>
      </c>
      <c r="E56" s="194" t="s">
        <v>182</v>
      </c>
      <c r="F56" s="194">
        <v>80</v>
      </c>
      <c r="G56" s="194">
        <v>60</v>
      </c>
      <c r="H56" s="194">
        <v>18.5</v>
      </c>
      <c r="I56" s="195">
        <v>18.6</v>
      </c>
      <c r="K56" s="64"/>
      <c r="L56" s="64"/>
      <c r="O56" s="64"/>
      <c r="P56" s="64"/>
      <c r="S56" s="64"/>
      <c r="T56" s="64"/>
      <c r="W56" s="64"/>
      <c r="X56" s="64"/>
    </row>
    <row r="57" spans="1:24" ht="12.75">
      <c r="A57" s="193" t="s">
        <v>141</v>
      </c>
      <c r="B57" s="194">
        <v>9</v>
      </c>
      <c r="C57" s="194">
        <v>10</v>
      </c>
      <c r="D57" s="194" t="s">
        <v>182</v>
      </c>
      <c r="E57" s="194" t="s">
        <v>182</v>
      </c>
      <c r="F57" s="194">
        <v>10</v>
      </c>
      <c r="G57" s="194">
        <v>12</v>
      </c>
      <c r="H57" s="194">
        <v>40</v>
      </c>
      <c r="I57" s="195">
        <v>45</v>
      </c>
      <c r="K57" s="64"/>
      <c r="L57" s="64"/>
      <c r="O57" s="64"/>
      <c r="P57" s="64"/>
      <c r="S57" s="64"/>
      <c r="T57" s="64"/>
      <c r="W57" s="64"/>
      <c r="X57" s="64"/>
    </row>
    <row r="58" spans="1:24" ht="12.75">
      <c r="A58" s="193" t="s">
        <v>142</v>
      </c>
      <c r="B58" s="194">
        <v>4285</v>
      </c>
      <c r="C58" s="194">
        <v>2781.9</v>
      </c>
      <c r="D58" s="194" t="s">
        <v>182</v>
      </c>
      <c r="E58" s="194" t="s">
        <v>182</v>
      </c>
      <c r="F58" s="194">
        <v>11.616</v>
      </c>
      <c r="G58" s="194">
        <v>34.866</v>
      </c>
      <c r="H58" s="194">
        <v>207.262</v>
      </c>
      <c r="I58" s="195">
        <v>342.822</v>
      </c>
      <c r="K58" s="64"/>
      <c r="L58" s="64"/>
      <c r="O58" s="64"/>
      <c r="P58" s="64"/>
      <c r="S58" s="64"/>
      <c r="T58" s="64"/>
      <c r="W58" s="64"/>
      <c r="X58" s="64"/>
    </row>
    <row r="59" spans="1:24" ht="12.75">
      <c r="A59" s="258" t="s">
        <v>143</v>
      </c>
      <c r="B59" s="260">
        <f>SUM(B54:B58)</f>
        <v>99394</v>
      </c>
      <c r="C59" s="260">
        <f>SUM(C54:C58)</f>
        <v>97391.9</v>
      </c>
      <c r="D59" s="260" t="s">
        <v>182</v>
      </c>
      <c r="E59" s="260" t="s">
        <v>182</v>
      </c>
      <c r="F59" s="260">
        <f>SUM(F54:F58)</f>
        <v>249.86599999999999</v>
      </c>
      <c r="G59" s="260">
        <f>SUM(G54:G58)</f>
        <v>270.116</v>
      </c>
      <c r="H59" s="260">
        <f>SUM(H54:H58)</f>
        <v>1135.762</v>
      </c>
      <c r="I59" s="259">
        <f>SUM(I54:I58)</f>
        <v>1286.422</v>
      </c>
      <c r="K59" s="64"/>
      <c r="L59" s="64"/>
      <c r="O59" s="64"/>
      <c r="P59" s="64"/>
      <c r="S59" s="64"/>
      <c r="T59" s="64"/>
      <c r="W59" s="64"/>
      <c r="X59" s="64"/>
    </row>
    <row r="60" spans="1:24" ht="12.75">
      <c r="A60" s="193"/>
      <c r="B60" s="194"/>
      <c r="C60" s="194"/>
      <c r="D60" s="194"/>
      <c r="E60" s="194"/>
      <c r="F60" s="194"/>
      <c r="G60" s="194"/>
      <c r="H60" s="194"/>
      <c r="I60" s="195"/>
      <c r="L60" s="64"/>
      <c r="O60" s="64"/>
      <c r="P60" s="64"/>
      <c r="S60" s="64"/>
      <c r="T60" s="64"/>
      <c r="W60" s="64"/>
      <c r="X60" s="64"/>
    </row>
    <row r="61" spans="1:24" ht="12.75">
      <c r="A61" s="193" t="s">
        <v>144</v>
      </c>
      <c r="B61" s="194">
        <v>9045</v>
      </c>
      <c r="C61" s="194">
        <v>9730</v>
      </c>
      <c r="D61" s="194">
        <v>10</v>
      </c>
      <c r="E61" s="194">
        <v>10</v>
      </c>
      <c r="F61" s="194">
        <v>9385</v>
      </c>
      <c r="G61" s="194">
        <v>9930</v>
      </c>
      <c r="H61" s="194">
        <v>13531.4</v>
      </c>
      <c r="I61" s="195">
        <v>15067</v>
      </c>
      <c r="K61" s="64"/>
      <c r="L61" s="64"/>
      <c r="O61" s="64"/>
      <c r="P61" s="64"/>
      <c r="S61" s="64"/>
      <c r="T61" s="64"/>
      <c r="W61" s="64"/>
      <c r="X61" s="64"/>
    </row>
    <row r="62" spans="1:24" ht="12.75">
      <c r="A62" s="193" t="s">
        <v>145</v>
      </c>
      <c r="B62" s="194">
        <v>2140</v>
      </c>
      <c r="C62" s="194">
        <v>2700</v>
      </c>
      <c r="D62" s="194" t="s">
        <v>182</v>
      </c>
      <c r="E62" s="194" t="s">
        <v>182</v>
      </c>
      <c r="F62" s="194">
        <v>1700</v>
      </c>
      <c r="G62" s="194">
        <v>1730</v>
      </c>
      <c r="H62" s="194">
        <v>1060</v>
      </c>
      <c r="I62" s="195">
        <v>1360</v>
      </c>
      <c r="K62" s="64"/>
      <c r="L62" s="64"/>
      <c r="O62" s="64"/>
      <c r="P62" s="64"/>
      <c r="S62" s="64"/>
      <c r="T62" s="64"/>
      <c r="W62" s="64"/>
      <c r="X62" s="64"/>
    </row>
    <row r="63" spans="1:24" ht="12.75">
      <c r="A63" s="193" t="s">
        <v>146</v>
      </c>
      <c r="B63" s="194">
        <v>14864.1</v>
      </c>
      <c r="C63" s="194">
        <v>13023.1</v>
      </c>
      <c r="D63" s="194" t="s">
        <v>182</v>
      </c>
      <c r="E63" s="194" t="s">
        <v>182</v>
      </c>
      <c r="F63" s="194">
        <v>4208.5</v>
      </c>
      <c r="G63" s="194">
        <v>3526.5</v>
      </c>
      <c r="H63" s="194">
        <v>4310.7</v>
      </c>
      <c r="I63" s="195">
        <v>5221.5</v>
      </c>
      <c r="K63" s="64"/>
      <c r="L63" s="64"/>
      <c r="O63" s="64"/>
      <c r="P63" s="64"/>
      <c r="S63" s="64"/>
      <c r="T63" s="64"/>
      <c r="W63" s="64"/>
      <c r="X63" s="64"/>
    </row>
    <row r="64" spans="1:24" ht="12.75">
      <c r="A64" s="258" t="s">
        <v>147</v>
      </c>
      <c r="B64" s="260">
        <f>SUM(B61:B63)</f>
        <v>26049.1</v>
      </c>
      <c r="C64" s="260">
        <f>SUM(C61:C63)</f>
        <v>25453.1</v>
      </c>
      <c r="D64" s="260">
        <f>SUM(D61:D63)</f>
        <v>10</v>
      </c>
      <c r="E64" s="260">
        <v>10</v>
      </c>
      <c r="F64" s="260">
        <f>SUM(F61:F63)</f>
        <v>15293.5</v>
      </c>
      <c r="G64" s="260">
        <f>SUM(G61:G63)</f>
        <v>15186.5</v>
      </c>
      <c r="H64" s="260">
        <f>SUM(H61:H63)</f>
        <v>18902.1</v>
      </c>
      <c r="I64" s="259">
        <f>SUM(I61:I63)</f>
        <v>21648.5</v>
      </c>
      <c r="K64" s="64"/>
      <c r="L64" s="64"/>
      <c r="O64" s="64"/>
      <c r="P64" s="64"/>
      <c r="S64" s="64"/>
      <c r="T64" s="64"/>
      <c r="W64" s="64"/>
      <c r="X64" s="64"/>
    </row>
    <row r="65" spans="1:24" ht="12.75">
      <c r="A65" s="193"/>
      <c r="B65" s="194"/>
      <c r="C65" s="194"/>
      <c r="D65" s="194"/>
      <c r="E65" s="194"/>
      <c r="F65" s="194"/>
      <c r="G65" s="194"/>
      <c r="H65" s="194"/>
      <c r="I65" s="195"/>
      <c r="L65" s="64"/>
      <c r="O65" s="64"/>
      <c r="P65" s="64"/>
      <c r="S65" s="64"/>
      <c r="T65" s="64"/>
      <c r="W65" s="64"/>
      <c r="X65" s="64"/>
    </row>
    <row r="66" spans="1:24" s="50" customFormat="1" ht="12.75">
      <c r="A66" s="258" t="s">
        <v>148</v>
      </c>
      <c r="B66" s="260">
        <v>96700</v>
      </c>
      <c r="C66" s="260">
        <v>107030</v>
      </c>
      <c r="D66" s="260" t="s">
        <v>182</v>
      </c>
      <c r="E66" s="260" t="s">
        <v>182</v>
      </c>
      <c r="F66" s="260" t="s">
        <v>182</v>
      </c>
      <c r="G66" s="260" t="s">
        <v>182</v>
      </c>
      <c r="H66" s="260">
        <v>46230</v>
      </c>
      <c r="I66" s="259">
        <v>42500</v>
      </c>
      <c r="K66" s="66"/>
      <c r="L66" s="66"/>
      <c r="O66" s="66"/>
      <c r="P66" s="66"/>
      <c r="S66" s="66"/>
      <c r="T66" s="66"/>
      <c r="W66" s="66"/>
      <c r="X66" s="66"/>
    </row>
    <row r="67" spans="1:24" ht="12.75">
      <c r="A67" s="193"/>
      <c r="B67" s="194"/>
      <c r="C67" s="194"/>
      <c r="D67" s="194"/>
      <c r="E67" s="194"/>
      <c r="F67" s="194"/>
      <c r="G67" s="194"/>
      <c r="H67" s="194"/>
      <c r="I67" s="195"/>
      <c r="L67" s="64"/>
      <c r="O67" s="64"/>
      <c r="P67" s="64"/>
      <c r="S67" s="64"/>
      <c r="T67" s="64"/>
      <c r="W67" s="64"/>
      <c r="X67" s="64"/>
    </row>
    <row r="68" spans="1:24" ht="12.75">
      <c r="A68" s="193" t="s">
        <v>149</v>
      </c>
      <c r="B68" s="194">
        <v>20240</v>
      </c>
      <c r="C68" s="194">
        <v>17880</v>
      </c>
      <c r="D68" s="194" t="s">
        <v>182</v>
      </c>
      <c r="E68" s="194" t="s">
        <v>182</v>
      </c>
      <c r="F68" s="194">
        <v>23</v>
      </c>
      <c r="G68" s="194">
        <v>36</v>
      </c>
      <c r="H68" s="194">
        <v>737</v>
      </c>
      <c r="I68" s="195">
        <v>721</v>
      </c>
      <c r="K68" s="64"/>
      <c r="L68" s="64"/>
      <c r="O68" s="64"/>
      <c r="P68" s="64"/>
      <c r="S68" s="64"/>
      <c r="T68" s="64"/>
      <c r="W68" s="64"/>
      <c r="X68" s="64"/>
    </row>
    <row r="69" spans="1:24" ht="12.75">
      <c r="A69" s="193" t="s">
        <v>150</v>
      </c>
      <c r="B69" s="194">
        <v>4670</v>
      </c>
      <c r="C69" s="194">
        <v>4370</v>
      </c>
      <c r="D69" s="194" t="s">
        <v>182</v>
      </c>
      <c r="E69" s="194" t="s">
        <v>182</v>
      </c>
      <c r="F69" s="194">
        <v>10</v>
      </c>
      <c r="G69" s="194">
        <v>12</v>
      </c>
      <c r="H69" s="194">
        <v>751</v>
      </c>
      <c r="I69" s="195">
        <v>740</v>
      </c>
      <c r="K69" s="64"/>
      <c r="L69" s="64"/>
      <c r="O69" s="64"/>
      <c r="P69" s="64"/>
      <c r="S69" s="64"/>
      <c r="T69" s="64"/>
      <c r="W69" s="64"/>
      <c r="X69" s="64"/>
    </row>
    <row r="70" spans="1:24" ht="12.75">
      <c r="A70" s="258" t="s">
        <v>151</v>
      </c>
      <c r="B70" s="260">
        <f>SUM(B68:B69)</f>
        <v>24910</v>
      </c>
      <c r="C70" s="260">
        <f>SUM(C68:C69)</f>
        <v>22250</v>
      </c>
      <c r="D70" s="260" t="s">
        <v>182</v>
      </c>
      <c r="E70" s="260" t="s">
        <v>182</v>
      </c>
      <c r="F70" s="260">
        <f>SUM(F68:F69)</f>
        <v>33</v>
      </c>
      <c r="G70" s="260">
        <f>SUM(G68:G69)</f>
        <v>48</v>
      </c>
      <c r="H70" s="260">
        <f>SUM(H68:H69)</f>
        <v>1488</v>
      </c>
      <c r="I70" s="259">
        <f>SUM(I68:I69)</f>
        <v>1461</v>
      </c>
      <c r="K70" s="64"/>
      <c r="L70" s="64"/>
      <c r="O70" s="64"/>
      <c r="P70" s="64"/>
      <c r="S70" s="64"/>
      <c r="T70" s="64"/>
      <c r="W70" s="64"/>
      <c r="X70" s="64"/>
    </row>
    <row r="71" spans="1:24" ht="12.75">
      <c r="A71" s="193"/>
      <c r="B71" s="194"/>
      <c r="C71" s="194"/>
      <c r="D71" s="194"/>
      <c r="E71" s="194"/>
      <c r="F71" s="194"/>
      <c r="G71" s="194"/>
      <c r="H71" s="194"/>
      <c r="I71" s="195"/>
      <c r="L71" s="64"/>
      <c r="O71" s="64"/>
      <c r="P71" s="64"/>
      <c r="S71" s="64"/>
      <c r="T71" s="64"/>
      <c r="W71" s="64"/>
      <c r="X71" s="64"/>
    </row>
    <row r="72" spans="1:24" ht="12.75">
      <c r="A72" s="193" t="s">
        <v>152</v>
      </c>
      <c r="B72" s="194" t="s">
        <v>182</v>
      </c>
      <c r="C72" s="194" t="s">
        <v>182</v>
      </c>
      <c r="D72" s="194">
        <v>50230</v>
      </c>
      <c r="E72" s="194">
        <v>58340</v>
      </c>
      <c r="F72" s="194">
        <v>18540</v>
      </c>
      <c r="G72" s="194">
        <v>15300</v>
      </c>
      <c r="H72" s="194">
        <v>266950</v>
      </c>
      <c r="I72" s="195">
        <v>267960</v>
      </c>
      <c r="K72" s="64"/>
      <c r="L72" s="64"/>
      <c r="O72" s="64"/>
      <c r="P72" s="64"/>
      <c r="S72" s="64"/>
      <c r="T72" s="64"/>
      <c r="W72" s="64"/>
      <c r="X72" s="64"/>
    </row>
    <row r="73" spans="1:24" ht="12.75">
      <c r="A73" s="193" t="s">
        <v>153</v>
      </c>
      <c r="B73" s="194">
        <v>600</v>
      </c>
      <c r="C73" s="194">
        <v>85</v>
      </c>
      <c r="D73" s="194">
        <v>296.5</v>
      </c>
      <c r="E73" s="194">
        <v>265</v>
      </c>
      <c r="F73" s="194">
        <v>245</v>
      </c>
      <c r="G73" s="194">
        <v>175</v>
      </c>
      <c r="H73" s="194">
        <v>3500</v>
      </c>
      <c r="I73" s="195">
        <v>1450</v>
      </c>
      <c r="K73" s="64"/>
      <c r="L73" s="64"/>
      <c r="O73" s="64"/>
      <c r="P73" s="64"/>
      <c r="S73" s="64"/>
      <c r="T73" s="64"/>
      <c r="W73" s="64"/>
      <c r="X73" s="64"/>
    </row>
    <row r="74" spans="1:24" ht="12.75">
      <c r="A74" s="193" t="s">
        <v>154</v>
      </c>
      <c r="B74" s="194">
        <v>12200</v>
      </c>
      <c r="C74" s="194">
        <v>12340</v>
      </c>
      <c r="D74" s="194" t="s">
        <v>182</v>
      </c>
      <c r="E74" s="194" t="s">
        <v>182</v>
      </c>
      <c r="F74" s="194" t="s">
        <v>182</v>
      </c>
      <c r="G74" s="194" t="s">
        <v>182</v>
      </c>
      <c r="H74" s="194">
        <v>950</v>
      </c>
      <c r="I74" s="195">
        <v>750</v>
      </c>
      <c r="K74" s="64"/>
      <c r="L74" s="64"/>
      <c r="O74" s="64"/>
      <c r="P74" s="64"/>
      <c r="S74" s="64"/>
      <c r="T74" s="64"/>
      <c r="W74" s="64"/>
      <c r="X74" s="64"/>
    </row>
    <row r="75" spans="1:24" ht="12.75">
      <c r="A75" s="193" t="s">
        <v>155</v>
      </c>
      <c r="B75" s="194">
        <v>250</v>
      </c>
      <c r="C75" s="194">
        <v>250</v>
      </c>
      <c r="D75" s="194" t="s">
        <v>182</v>
      </c>
      <c r="E75" s="194" t="s">
        <v>182</v>
      </c>
      <c r="F75" s="194">
        <v>200</v>
      </c>
      <c r="G75" s="194">
        <v>200</v>
      </c>
      <c r="H75" s="194">
        <v>37040</v>
      </c>
      <c r="I75" s="195">
        <v>50190</v>
      </c>
      <c r="K75" s="64"/>
      <c r="L75" s="64"/>
      <c r="O75" s="64"/>
      <c r="P75" s="64"/>
      <c r="S75" s="64"/>
      <c r="T75" s="64"/>
      <c r="W75" s="64"/>
      <c r="X75" s="64"/>
    </row>
    <row r="76" spans="1:24" ht="12.75">
      <c r="A76" s="193" t="s">
        <v>156</v>
      </c>
      <c r="B76" s="194">
        <v>77000</v>
      </c>
      <c r="C76" s="194">
        <v>94400</v>
      </c>
      <c r="D76" s="194" t="s">
        <v>182</v>
      </c>
      <c r="E76" s="194" t="s">
        <v>182</v>
      </c>
      <c r="F76" s="194">
        <v>89000</v>
      </c>
      <c r="G76" s="194">
        <v>98460</v>
      </c>
      <c r="H76" s="194">
        <v>6200</v>
      </c>
      <c r="I76" s="195">
        <v>5950</v>
      </c>
      <c r="K76" s="64"/>
      <c r="L76" s="64"/>
      <c r="O76" s="64"/>
      <c r="P76" s="64"/>
      <c r="S76" s="64"/>
      <c r="T76" s="64"/>
      <c r="W76" s="64"/>
      <c r="X76" s="64"/>
    </row>
    <row r="77" spans="1:24" ht="12.75">
      <c r="A77" s="193" t="s">
        <v>157</v>
      </c>
      <c r="B77" s="194">
        <v>3409</v>
      </c>
      <c r="C77" s="194">
        <v>1549</v>
      </c>
      <c r="D77" s="194" t="s">
        <v>182</v>
      </c>
      <c r="E77" s="194" t="s">
        <v>182</v>
      </c>
      <c r="F77" s="194">
        <v>54.544</v>
      </c>
      <c r="G77" s="194">
        <v>23.344</v>
      </c>
      <c r="H77" s="194">
        <v>549.348</v>
      </c>
      <c r="I77" s="195">
        <v>484.398</v>
      </c>
      <c r="K77" s="64"/>
      <c r="L77" s="64"/>
      <c r="O77" s="64"/>
      <c r="P77" s="64"/>
      <c r="S77" s="64"/>
      <c r="T77" s="64"/>
      <c r="W77" s="64"/>
      <c r="X77" s="64"/>
    </row>
    <row r="78" spans="1:24" ht="12.75">
      <c r="A78" s="193" t="s">
        <v>158</v>
      </c>
      <c r="B78" s="194">
        <v>11510</v>
      </c>
      <c r="C78" s="194">
        <v>10942</v>
      </c>
      <c r="D78" s="194">
        <v>425</v>
      </c>
      <c r="E78" s="194">
        <v>364.5</v>
      </c>
      <c r="F78" s="194">
        <v>1707.66</v>
      </c>
      <c r="G78" s="194">
        <v>3942</v>
      </c>
      <c r="H78" s="194">
        <v>7407.7</v>
      </c>
      <c r="I78" s="195">
        <v>8000</v>
      </c>
      <c r="K78" s="64"/>
      <c r="L78" s="64"/>
      <c r="O78" s="64"/>
      <c r="P78" s="64"/>
      <c r="S78" s="64"/>
      <c r="T78" s="64"/>
      <c r="W78" s="64"/>
      <c r="X78" s="64"/>
    </row>
    <row r="79" spans="1:24" ht="12.75">
      <c r="A79" s="193" t="s">
        <v>159</v>
      </c>
      <c r="B79" s="194">
        <v>14300</v>
      </c>
      <c r="C79" s="194">
        <v>13346.5</v>
      </c>
      <c r="D79" s="194">
        <v>1200</v>
      </c>
      <c r="E79" s="194">
        <v>868.5</v>
      </c>
      <c r="F79" s="194">
        <v>1630</v>
      </c>
      <c r="G79" s="194">
        <v>1692.4</v>
      </c>
      <c r="H79" s="194">
        <v>3210</v>
      </c>
      <c r="I79" s="195">
        <v>2899.7</v>
      </c>
      <c r="K79" s="64"/>
      <c r="L79" s="64"/>
      <c r="O79" s="64"/>
      <c r="P79" s="64"/>
      <c r="S79" s="64"/>
      <c r="T79" s="64"/>
      <c r="W79" s="64"/>
      <c r="X79" s="64"/>
    </row>
    <row r="80" spans="1:24" ht="12.75">
      <c r="A80" s="258" t="s">
        <v>246</v>
      </c>
      <c r="B80" s="260">
        <f aca="true" t="shared" si="0" ref="B80:I80">SUM(B72:B79)</f>
        <v>119269</v>
      </c>
      <c r="C80" s="260">
        <f t="shared" si="0"/>
        <v>132912.5</v>
      </c>
      <c r="D80" s="260">
        <f t="shared" si="0"/>
        <v>52151.5</v>
      </c>
      <c r="E80" s="260">
        <f t="shared" si="0"/>
        <v>59838</v>
      </c>
      <c r="F80" s="260">
        <f t="shared" si="0"/>
        <v>111377.204</v>
      </c>
      <c r="G80" s="260">
        <f t="shared" si="0"/>
        <v>119792.74399999999</v>
      </c>
      <c r="H80" s="260">
        <f t="shared" si="0"/>
        <v>325807.048</v>
      </c>
      <c r="I80" s="259">
        <f t="shared" si="0"/>
        <v>337684.098</v>
      </c>
      <c r="K80" s="64"/>
      <c r="L80" s="64"/>
      <c r="O80" s="64"/>
      <c r="P80" s="64"/>
      <c r="S80" s="64"/>
      <c r="T80" s="64"/>
      <c r="W80" s="64"/>
      <c r="X80" s="64"/>
    </row>
    <row r="81" spans="1:24" ht="12.75">
      <c r="A81" s="193"/>
      <c r="B81" s="194"/>
      <c r="C81" s="194"/>
      <c r="D81" s="194"/>
      <c r="E81" s="194"/>
      <c r="F81" s="194"/>
      <c r="G81" s="194"/>
      <c r="H81" s="194"/>
      <c r="I81" s="195"/>
      <c r="L81" s="64"/>
      <c r="O81" s="64"/>
      <c r="P81" s="64"/>
      <c r="S81" s="64"/>
      <c r="T81" s="64"/>
      <c r="W81" s="64"/>
      <c r="X81" s="64"/>
    </row>
    <row r="82" spans="1:24" ht="12.75">
      <c r="A82" s="196" t="s">
        <v>201</v>
      </c>
      <c r="B82" s="194">
        <v>180</v>
      </c>
      <c r="C82" s="194">
        <v>360</v>
      </c>
      <c r="D82" s="194">
        <v>35480</v>
      </c>
      <c r="E82" s="194">
        <v>32810</v>
      </c>
      <c r="F82" s="194" t="s">
        <v>182</v>
      </c>
      <c r="G82" s="194" t="s">
        <v>182</v>
      </c>
      <c r="H82" s="194">
        <v>26770</v>
      </c>
      <c r="I82" s="195">
        <v>25110</v>
      </c>
      <c r="K82" s="64"/>
      <c r="L82" s="64"/>
      <c r="O82" s="64"/>
      <c r="P82" s="64"/>
      <c r="S82" s="64"/>
      <c r="T82" s="64"/>
      <c r="W82" s="64"/>
      <c r="X82" s="64"/>
    </row>
    <row r="83" spans="1:24" ht="12.75">
      <c r="A83" s="193" t="s">
        <v>160</v>
      </c>
      <c r="B83" s="194">
        <v>1547</v>
      </c>
      <c r="C83" s="194">
        <v>1598</v>
      </c>
      <c r="D83" s="194">
        <v>15081.9</v>
      </c>
      <c r="E83" s="194">
        <v>15001.9</v>
      </c>
      <c r="F83" s="194" t="s">
        <v>182</v>
      </c>
      <c r="G83" s="194" t="s">
        <v>182</v>
      </c>
      <c r="H83" s="194">
        <v>34678</v>
      </c>
      <c r="I83" s="195">
        <v>34839</v>
      </c>
      <c r="K83" s="64"/>
      <c r="L83" s="64"/>
      <c r="O83" s="64"/>
      <c r="P83" s="64"/>
      <c r="S83" s="64"/>
      <c r="T83" s="64"/>
      <c r="W83" s="64"/>
      <c r="X83" s="64"/>
    </row>
    <row r="84" spans="1:24" ht="12.75">
      <c r="A84" s="258" t="s">
        <v>161</v>
      </c>
      <c r="B84" s="260">
        <f>SUM(B82:B83)</f>
        <v>1727</v>
      </c>
      <c r="C84" s="260">
        <f>SUM(C82:C83)</f>
        <v>1958</v>
      </c>
      <c r="D84" s="260">
        <f>SUM(D82:D83)</f>
        <v>50561.9</v>
      </c>
      <c r="E84" s="260">
        <f>SUM(E82:E83)</f>
        <v>47811.9</v>
      </c>
      <c r="F84" s="260" t="s">
        <v>182</v>
      </c>
      <c r="G84" s="260" t="s">
        <v>182</v>
      </c>
      <c r="H84" s="260">
        <f>SUM(H82:H83)</f>
        <v>61448</v>
      </c>
      <c r="I84" s="259">
        <f>SUM(I82:I83)</f>
        <v>59949</v>
      </c>
      <c r="K84" s="64"/>
      <c r="L84" s="64"/>
      <c r="O84" s="64"/>
      <c r="P84" s="64"/>
      <c r="S84" s="64"/>
      <c r="T84" s="64"/>
      <c r="W84" s="64"/>
      <c r="X84" s="64"/>
    </row>
    <row r="85" spans="1:24" ht="12.75">
      <c r="A85" s="193"/>
      <c r="B85" s="194"/>
      <c r="C85" s="194"/>
      <c r="D85" s="194"/>
      <c r="E85" s="194"/>
      <c r="F85" s="194"/>
      <c r="G85" s="194"/>
      <c r="H85" s="194"/>
      <c r="I85" s="195"/>
      <c r="K85" s="64"/>
      <c r="L85" s="64"/>
      <c r="O85" s="64"/>
      <c r="P85" s="64"/>
      <c r="S85" s="64"/>
      <c r="T85" s="64"/>
      <c r="W85" s="64"/>
      <c r="X85" s="64"/>
    </row>
    <row r="86" spans="1:24" s="51" customFormat="1" ht="13.5" thickBot="1">
      <c r="A86" s="255" t="s">
        <v>202</v>
      </c>
      <c r="B86" s="261">
        <f>B84+B80+B70+B66+B64+B59+B52+B50+B39+B37+B31+B26+B24+B22+B17+B15+B13</f>
        <v>429708.68</v>
      </c>
      <c r="C86" s="261">
        <f aca="true" t="shared" si="1" ref="C86:I86">C84+C80+C70+C66+C64+C59+C52+C50+C39+C37+C31+C26+C24+C22+C17+C15+C13</f>
        <v>448271.82</v>
      </c>
      <c r="D86" s="261">
        <f t="shared" si="1"/>
        <v>102723.4</v>
      </c>
      <c r="E86" s="261">
        <f t="shared" si="1"/>
        <v>107659.9</v>
      </c>
      <c r="F86" s="261">
        <f t="shared" si="1"/>
        <v>130928.72499999999</v>
      </c>
      <c r="G86" s="261">
        <f t="shared" si="1"/>
        <v>140691.53600000002</v>
      </c>
      <c r="H86" s="261">
        <f t="shared" si="1"/>
        <v>473219.739</v>
      </c>
      <c r="I86" s="262">
        <f t="shared" si="1"/>
        <v>482057.60400000005</v>
      </c>
      <c r="K86" s="67"/>
      <c r="L86" s="67"/>
      <c r="O86" s="67"/>
      <c r="P86" s="67"/>
      <c r="S86" s="67"/>
      <c r="T86" s="67"/>
      <c r="W86" s="67"/>
      <c r="X86" s="67"/>
    </row>
    <row r="87" spans="1:9" ht="12.75">
      <c r="A87" s="197" t="s">
        <v>267</v>
      </c>
      <c r="B87" s="197"/>
      <c r="C87" s="198"/>
      <c r="D87" s="199"/>
      <c r="E87" s="199"/>
      <c r="F87" s="197"/>
      <c r="G87" s="199"/>
      <c r="H87" s="199"/>
      <c r="I87" s="199"/>
    </row>
    <row r="88" spans="1:9" ht="12.75">
      <c r="A88" s="68" t="s">
        <v>369</v>
      </c>
      <c r="B88" s="8"/>
      <c r="C88" s="48"/>
      <c r="D88" s="9"/>
      <c r="E88" s="9"/>
      <c r="F88" s="8"/>
      <c r="G88" s="8"/>
      <c r="H88" s="8"/>
      <c r="I88" s="8"/>
    </row>
    <row r="89" spans="4:5" ht="12.75">
      <c r="D89" s="64"/>
      <c r="E89" s="64"/>
    </row>
    <row r="91" ht="12.75">
      <c r="C91"/>
    </row>
  </sheetData>
  <mergeCells count="15">
    <mergeCell ref="A1:I1"/>
    <mergeCell ref="B5:C6"/>
    <mergeCell ref="D5:E6"/>
    <mergeCell ref="F5:G6"/>
    <mergeCell ref="H5:I6"/>
    <mergeCell ref="A5:A8"/>
    <mergeCell ref="B7:B8"/>
    <mergeCell ref="C7:C8"/>
    <mergeCell ref="D7:D8"/>
    <mergeCell ref="A3:I3"/>
    <mergeCell ref="H7:H8"/>
    <mergeCell ref="I7:I8"/>
    <mergeCell ref="E7:E8"/>
    <mergeCell ref="F7:F8"/>
    <mergeCell ref="G7:G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view="pageBreakPreview" zoomScaleNormal="75" zoomScaleSheetLayoutView="100" workbookViewId="0" topLeftCell="A1">
      <selection activeCell="A6" sqref="A6"/>
    </sheetView>
  </sheetViews>
  <sheetFormatPr defaultColWidth="11.421875" defaultRowHeight="12.75"/>
  <cols>
    <col min="1" max="3" width="28.7109375" style="0" customWidth="1"/>
  </cols>
  <sheetData>
    <row r="1" spans="1:3" ht="18">
      <c r="A1" s="402" t="s">
        <v>252</v>
      </c>
      <c r="B1" s="402"/>
      <c r="C1" s="402"/>
    </row>
    <row r="3" spans="1:3" ht="15">
      <c r="A3" s="421" t="s">
        <v>389</v>
      </c>
      <c r="B3" s="479"/>
      <c r="C3" s="479"/>
    </row>
    <row r="4" spans="1:3" ht="15">
      <c r="A4" s="480" t="s">
        <v>275</v>
      </c>
      <c r="B4" s="479"/>
      <c r="C4" s="479"/>
    </row>
    <row r="5" spans="1:3" ht="13.5" thickBot="1">
      <c r="A5" s="200"/>
      <c r="B5" s="200"/>
      <c r="C5" s="200"/>
    </row>
    <row r="6" spans="1:3" ht="27" customHeight="1" thickBot="1">
      <c r="A6" s="290" t="s">
        <v>272</v>
      </c>
      <c r="B6" s="291" t="s">
        <v>273</v>
      </c>
      <c r="C6" s="292" t="s">
        <v>415</v>
      </c>
    </row>
    <row r="7" spans="1:3" ht="12.75">
      <c r="A7" s="201">
        <v>2002</v>
      </c>
      <c r="B7" s="90">
        <v>665055</v>
      </c>
      <c r="C7" s="91">
        <v>17751</v>
      </c>
    </row>
    <row r="8" spans="1:3" ht="12.75">
      <c r="A8" s="201">
        <v>2003</v>
      </c>
      <c r="B8" s="90">
        <v>725254</v>
      </c>
      <c r="C8" s="91">
        <v>18505</v>
      </c>
    </row>
    <row r="9" spans="1:3" ht="12.75">
      <c r="A9" s="201">
        <v>2004</v>
      </c>
      <c r="B9" s="90">
        <v>733182</v>
      </c>
      <c r="C9" s="91">
        <v>17688</v>
      </c>
    </row>
    <row r="10" spans="1:3" ht="12.75">
      <c r="A10" s="201">
        <v>2005</v>
      </c>
      <c r="B10" s="90">
        <v>807569</v>
      </c>
      <c r="C10" s="91">
        <v>17509</v>
      </c>
    </row>
    <row r="11" spans="1:3" ht="12.75">
      <c r="A11" s="201">
        <v>2006</v>
      </c>
      <c r="B11" s="90">
        <v>926390</v>
      </c>
      <c r="C11" s="91">
        <v>19211</v>
      </c>
    </row>
    <row r="12" spans="1:3" ht="12.75">
      <c r="A12" s="201">
        <v>2007</v>
      </c>
      <c r="B12" s="90">
        <v>988323</v>
      </c>
      <c r="C12" s="91">
        <v>20171</v>
      </c>
    </row>
    <row r="13" spans="1:3" ht="12.75">
      <c r="A13" s="201">
        <v>2008</v>
      </c>
      <c r="B13" s="90">
        <v>1317752</v>
      </c>
      <c r="C13" s="91">
        <v>23473</v>
      </c>
    </row>
    <row r="14" spans="1:3" ht="12.75">
      <c r="A14" s="201">
        <v>2009</v>
      </c>
      <c r="B14" s="90">
        <v>1602868</v>
      </c>
      <c r="C14" s="91">
        <v>27627</v>
      </c>
    </row>
    <row r="15" spans="1:3" ht="12.75">
      <c r="A15" s="201">
        <v>2010</v>
      </c>
      <c r="B15" s="90">
        <v>1650866</v>
      </c>
      <c r="C15" s="91">
        <v>27767</v>
      </c>
    </row>
    <row r="16" spans="1:3" ht="12.75">
      <c r="A16" s="201">
        <v>2011</v>
      </c>
      <c r="B16" s="90">
        <v>1845039</v>
      </c>
      <c r="C16" s="91">
        <v>32837</v>
      </c>
    </row>
    <row r="17" spans="1:3" ht="12.75">
      <c r="A17" s="201">
        <v>2012</v>
      </c>
      <c r="B17" s="90">
        <v>1593197</v>
      </c>
      <c r="C17" s="91">
        <v>32724</v>
      </c>
    </row>
    <row r="18" spans="1:3" ht="13.5" thickBot="1">
      <c r="A18" s="202">
        <v>2013</v>
      </c>
      <c r="B18" s="92">
        <v>1610128.662</v>
      </c>
      <c r="C18" s="93">
        <v>34370</v>
      </c>
    </row>
    <row r="19" spans="1:3" ht="12.75">
      <c r="A19" s="481" t="s">
        <v>455</v>
      </c>
      <c r="B19" s="481"/>
      <c r="C19" s="481"/>
    </row>
    <row r="20" spans="1:3" ht="12.75">
      <c r="A20" s="254" t="s">
        <v>416</v>
      </c>
      <c r="B20" s="216"/>
      <c r="C20" s="216"/>
    </row>
    <row r="21" ht="12.75">
      <c r="B21" s="59"/>
    </row>
    <row r="22" ht="12.75">
      <c r="B22" s="85"/>
    </row>
    <row r="23" ht="12.75">
      <c r="B23" s="85"/>
    </row>
    <row r="24" ht="12.75">
      <c r="B24" s="85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Normal="75" zoomScaleSheetLayoutView="100" workbookViewId="0" topLeftCell="A1">
      <selection activeCell="A6" sqref="A6:C6"/>
    </sheetView>
  </sheetViews>
  <sheetFormatPr defaultColWidth="11.421875" defaultRowHeight="12.75"/>
  <cols>
    <col min="1" max="3" width="28.7109375" style="0" customWidth="1"/>
  </cols>
  <sheetData>
    <row r="1" spans="1:3" ht="18">
      <c r="A1" s="402" t="s">
        <v>252</v>
      </c>
      <c r="B1" s="402"/>
      <c r="C1" s="402"/>
    </row>
    <row r="3" spans="1:3" ht="15">
      <c r="A3" s="421" t="s">
        <v>463</v>
      </c>
      <c r="B3" s="479"/>
      <c r="C3" s="479"/>
    </row>
    <row r="4" spans="1:3" ht="15">
      <c r="A4" s="421" t="s">
        <v>464</v>
      </c>
      <c r="B4" s="479"/>
      <c r="C4" s="479"/>
    </row>
    <row r="5" spans="1:3" ht="13.5" thickBot="1">
      <c r="A5" s="200"/>
      <c r="B5" s="200"/>
      <c r="C5" s="200"/>
    </row>
    <row r="6" spans="1:3" ht="24" customHeight="1" thickBot="1">
      <c r="A6" s="290" t="s">
        <v>272</v>
      </c>
      <c r="B6" s="291" t="s">
        <v>274</v>
      </c>
      <c r="C6" s="292" t="s">
        <v>417</v>
      </c>
    </row>
    <row r="7" spans="1:3" ht="12.75">
      <c r="A7" s="201">
        <v>2002</v>
      </c>
      <c r="B7" s="90">
        <v>16521</v>
      </c>
      <c r="C7" s="91">
        <v>1204</v>
      </c>
    </row>
    <row r="8" spans="1:3" ht="12.75">
      <c r="A8" s="201">
        <v>2003</v>
      </c>
      <c r="B8" s="90">
        <v>17028</v>
      </c>
      <c r="C8" s="91">
        <v>1439</v>
      </c>
    </row>
    <row r="9" spans="1:3" ht="12.75">
      <c r="A9" s="201">
        <v>2004</v>
      </c>
      <c r="B9" s="90">
        <v>16013</v>
      </c>
      <c r="C9" s="91">
        <v>1635</v>
      </c>
    </row>
    <row r="10" spans="1:3" ht="12.75">
      <c r="A10" s="201">
        <v>2005</v>
      </c>
      <c r="B10" s="90">
        <v>15693</v>
      </c>
      <c r="C10" s="91">
        <v>1764</v>
      </c>
    </row>
    <row r="11" spans="1:3" ht="12.75">
      <c r="A11" s="201">
        <v>2006</v>
      </c>
      <c r="B11" s="90">
        <v>17214</v>
      </c>
      <c r="C11" s="91">
        <v>1942</v>
      </c>
    </row>
    <row r="12" spans="1:3" ht="12.75">
      <c r="A12" s="201">
        <v>2007</v>
      </c>
      <c r="B12" s="90">
        <v>18226</v>
      </c>
      <c r="C12" s="91">
        <v>2061</v>
      </c>
    </row>
    <row r="13" spans="1:3" ht="12.75">
      <c r="A13" s="201">
        <v>2008</v>
      </c>
      <c r="B13" s="90">
        <v>21291</v>
      </c>
      <c r="C13" s="91">
        <v>2168</v>
      </c>
    </row>
    <row r="14" spans="1:3" ht="12.75">
      <c r="A14" s="201">
        <v>2009</v>
      </c>
      <c r="B14" s="90">
        <v>25291</v>
      </c>
      <c r="C14" s="91">
        <v>2465</v>
      </c>
    </row>
    <row r="15" spans="1:3" ht="12.75">
      <c r="A15" s="201">
        <v>2010</v>
      </c>
      <c r="B15" s="90">
        <v>27877</v>
      </c>
      <c r="C15" s="91">
        <v>2747</v>
      </c>
    </row>
    <row r="16" spans="1:3" ht="12.75">
      <c r="A16" s="201">
        <v>2011</v>
      </c>
      <c r="B16" s="90">
        <v>32206</v>
      </c>
      <c r="C16" s="91">
        <v>2729</v>
      </c>
    </row>
    <row r="17" spans="1:3" ht="12.75">
      <c r="A17" s="201">
        <v>2012</v>
      </c>
      <c r="B17" s="90">
        <v>30462</v>
      </c>
      <c r="C17" s="91">
        <v>2790</v>
      </c>
    </row>
    <row r="18" spans="1:3" ht="13.5" thickBot="1">
      <c r="A18" s="202">
        <v>2013</v>
      </c>
      <c r="B18" s="92">
        <v>30502</v>
      </c>
      <c r="C18" s="93">
        <v>2842</v>
      </c>
    </row>
    <row r="19" spans="1:3" ht="12.75">
      <c r="A19" s="481" t="s">
        <v>455</v>
      </c>
      <c r="B19" s="481"/>
      <c r="C19" s="481"/>
    </row>
  </sheetData>
  <mergeCells count="4">
    <mergeCell ref="A1:C1"/>
    <mergeCell ref="A3:C3"/>
    <mergeCell ref="A4:C4"/>
    <mergeCell ref="A19:C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view="pageBreakPreview" zoomScale="75" zoomScaleNormal="75" zoomScaleSheetLayoutView="75" workbookViewId="0" topLeftCell="A1">
      <selection activeCell="A3" sqref="A3:J3"/>
    </sheetView>
  </sheetViews>
  <sheetFormatPr defaultColWidth="11.421875" defaultRowHeight="12.75"/>
  <cols>
    <col min="1" max="1" width="35.140625" style="59" customWidth="1"/>
    <col min="2" max="9" width="24.7109375" style="59" customWidth="1"/>
    <col min="10" max="10" width="21.28125" style="59" customWidth="1"/>
    <col min="11" max="16384" width="24.7109375" style="59" customWidth="1"/>
  </cols>
  <sheetData>
    <row r="1" spans="1:10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11" ht="30.75" customHeight="1">
      <c r="A3" s="491" t="s">
        <v>497</v>
      </c>
      <c r="B3" s="491"/>
      <c r="C3" s="491"/>
      <c r="D3" s="491"/>
      <c r="E3" s="491"/>
      <c r="F3" s="491"/>
      <c r="G3" s="491"/>
      <c r="H3" s="491"/>
      <c r="I3" s="491"/>
      <c r="J3" s="491"/>
      <c r="K3" s="267"/>
    </row>
    <row r="4" spans="1:11" ht="14.25" customHeight="1" thickBo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80"/>
    </row>
    <row r="5" spans="1:11" ht="18.75" customHeight="1">
      <c r="A5" s="475" t="s">
        <v>235</v>
      </c>
      <c r="B5" s="488" t="s">
        <v>466</v>
      </c>
      <c r="C5" s="488" t="s">
        <v>467</v>
      </c>
      <c r="D5" s="482" t="s">
        <v>468</v>
      </c>
      <c r="E5" s="482" t="s">
        <v>256</v>
      </c>
      <c r="F5" s="488" t="s">
        <v>174</v>
      </c>
      <c r="G5" s="482" t="s">
        <v>175</v>
      </c>
      <c r="H5" s="482" t="s">
        <v>173</v>
      </c>
      <c r="I5" s="470" t="s">
        <v>209</v>
      </c>
      <c r="J5" s="470" t="s">
        <v>301</v>
      </c>
      <c r="K5" s="80"/>
    </row>
    <row r="6" spans="1:11" ht="16.5" customHeight="1">
      <c r="A6" s="476"/>
      <c r="B6" s="489"/>
      <c r="C6" s="489"/>
      <c r="D6" s="483"/>
      <c r="E6" s="483"/>
      <c r="F6" s="489"/>
      <c r="G6" s="483"/>
      <c r="H6" s="483"/>
      <c r="I6" s="485"/>
      <c r="J6" s="485"/>
      <c r="K6" s="80"/>
    </row>
    <row r="7" spans="1:11" ht="27" customHeight="1" thickBot="1">
      <c r="A7" s="477"/>
      <c r="B7" s="490"/>
      <c r="C7" s="490"/>
      <c r="D7" s="484"/>
      <c r="E7" s="484"/>
      <c r="F7" s="490"/>
      <c r="G7" s="484"/>
      <c r="H7" s="484"/>
      <c r="I7" s="486"/>
      <c r="J7" s="486"/>
      <c r="K7" s="80"/>
    </row>
    <row r="8" spans="1:11" ht="12.75">
      <c r="A8" s="190" t="s">
        <v>203</v>
      </c>
      <c r="B8" s="295">
        <v>11.4773</v>
      </c>
      <c r="C8" s="296" t="s">
        <v>418</v>
      </c>
      <c r="D8" s="296" t="s">
        <v>418</v>
      </c>
      <c r="E8" s="296">
        <v>1.8293</v>
      </c>
      <c r="F8" s="297" t="s">
        <v>498</v>
      </c>
      <c r="G8" s="295">
        <v>13.4129</v>
      </c>
      <c r="H8" s="297">
        <v>0.4349</v>
      </c>
      <c r="I8" s="296" t="s">
        <v>498</v>
      </c>
      <c r="J8" s="302">
        <v>8.5736</v>
      </c>
      <c r="K8" s="80"/>
    </row>
    <row r="9" spans="1:11" ht="12.75">
      <c r="A9" s="120" t="s">
        <v>111</v>
      </c>
      <c r="B9" s="295">
        <v>24.1353</v>
      </c>
      <c r="C9" s="296" t="s">
        <v>418</v>
      </c>
      <c r="D9" s="296">
        <v>3.4618</v>
      </c>
      <c r="E9" s="297">
        <v>10.5231</v>
      </c>
      <c r="F9" s="297" t="s">
        <v>498</v>
      </c>
      <c r="G9" s="295">
        <v>146.9442</v>
      </c>
      <c r="H9" s="295">
        <v>8.8263</v>
      </c>
      <c r="I9" s="295">
        <v>1.691</v>
      </c>
      <c r="J9" s="302">
        <v>1109.3703</v>
      </c>
      <c r="K9" s="80"/>
    </row>
    <row r="10" spans="1:11" ht="12.75">
      <c r="A10" s="196" t="s">
        <v>204</v>
      </c>
      <c r="B10" s="295">
        <v>63.7698</v>
      </c>
      <c r="C10" s="297">
        <v>1.0384</v>
      </c>
      <c r="D10" s="296">
        <v>0.7878</v>
      </c>
      <c r="E10" s="296" t="s">
        <v>418</v>
      </c>
      <c r="F10" s="297" t="s">
        <v>498</v>
      </c>
      <c r="G10" s="295">
        <v>15.6137</v>
      </c>
      <c r="H10" s="297">
        <v>44.4526</v>
      </c>
      <c r="I10" s="295" t="s">
        <v>498</v>
      </c>
      <c r="J10" s="302">
        <v>55.4391</v>
      </c>
      <c r="K10" s="80"/>
    </row>
    <row r="11" spans="1:11" ht="12.75">
      <c r="A11" s="120" t="s">
        <v>112</v>
      </c>
      <c r="B11" s="295">
        <v>2.6775</v>
      </c>
      <c r="C11" s="296" t="s">
        <v>418</v>
      </c>
      <c r="D11" s="296" t="s">
        <v>418</v>
      </c>
      <c r="E11" s="297">
        <v>1.7212</v>
      </c>
      <c r="F11" s="297" t="s">
        <v>498</v>
      </c>
      <c r="G11" s="295">
        <v>69.3418</v>
      </c>
      <c r="H11" s="295">
        <v>20.5358</v>
      </c>
      <c r="I11" s="295">
        <v>1.2546</v>
      </c>
      <c r="J11" s="302">
        <v>459.5865</v>
      </c>
      <c r="K11" s="80"/>
    </row>
    <row r="12" spans="1:11" ht="12.75">
      <c r="A12" s="258" t="s">
        <v>113</v>
      </c>
      <c r="B12" s="298">
        <f>SUM(B8:B11)</f>
        <v>102.05989999999998</v>
      </c>
      <c r="C12" s="298">
        <f>SUM(C8:C11)</f>
        <v>1.0384</v>
      </c>
      <c r="D12" s="298">
        <f>SUM(D8:D11)</f>
        <v>4.2496</v>
      </c>
      <c r="E12" s="298">
        <f>SUM(E8:E11)</f>
        <v>14.073599999999999</v>
      </c>
      <c r="F12" s="298">
        <f>SUM(F9:F11)</f>
        <v>0</v>
      </c>
      <c r="G12" s="298">
        <f>SUM(G8:G11)</f>
        <v>245.3126</v>
      </c>
      <c r="H12" s="298">
        <v>74.2496</v>
      </c>
      <c r="I12" s="298">
        <v>2.9455999999999998</v>
      </c>
      <c r="J12" s="303">
        <f>SUM(J8:J11)</f>
        <v>1632.9695000000002</v>
      </c>
      <c r="K12" s="80"/>
    </row>
    <row r="13" spans="1:11" ht="12.75">
      <c r="A13" s="204"/>
      <c r="B13" s="90"/>
      <c r="C13" s="90"/>
      <c r="D13" s="90"/>
      <c r="E13" s="90"/>
      <c r="F13" s="90"/>
      <c r="G13" s="90"/>
      <c r="H13" s="90"/>
      <c r="I13" s="91"/>
      <c r="J13" s="91"/>
      <c r="K13" s="80"/>
    </row>
    <row r="14" spans="1:11" ht="12.75">
      <c r="A14" s="258" t="s">
        <v>114</v>
      </c>
      <c r="B14" s="298">
        <v>46.65</v>
      </c>
      <c r="C14" s="298">
        <v>13.415</v>
      </c>
      <c r="D14" s="298">
        <v>1.91</v>
      </c>
      <c r="E14" s="298">
        <v>0.03</v>
      </c>
      <c r="F14" s="298">
        <v>1.058</v>
      </c>
      <c r="G14" s="298">
        <v>138.6661</v>
      </c>
      <c r="H14" s="298">
        <v>0</v>
      </c>
      <c r="I14" s="298">
        <v>0</v>
      </c>
      <c r="J14" s="303">
        <v>26.4553</v>
      </c>
      <c r="K14" s="80"/>
    </row>
    <row r="15" spans="1:11" ht="12.75">
      <c r="A15" s="120"/>
      <c r="B15" s="90"/>
      <c r="C15" s="90"/>
      <c r="D15" s="90"/>
      <c r="E15" s="90"/>
      <c r="F15" s="90"/>
      <c r="G15" s="90"/>
      <c r="H15" s="90"/>
      <c r="I15" s="91"/>
      <c r="J15" s="91"/>
      <c r="K15" s="80"/>
    </row>
    <row r="16" spans="1:11" ht="12.75">
      <c r="A16" s="258" t="s">
        <v>115</v>
      </c>
      <c r="B16" s="298">
        <v>41.31</v>
      </c>
      <c r="C16" s="298">
        <v>0</v>
      </c>
      <c r="D16" s="298">
        <v>0.3208</v>
      </c>
      <c r="E16" s="298">
        <v>0</v>
      </c>
      <c r="F16" s="298">
        <v>0.007</v>
      </c>
      <c r="G16" s="298">
        <v>1.511</v>
      </c>
      <c r="H16" s="298">
        <v>0</v>
      </c>
      <c r="I16" s="298">
        <v>0</v>
      </c>
      <c r="J16" s="303">
        <v>37.05</v>
      </c>
      <c r="K16" s="80"/>
    </row>
    <row r="17" spans="1:11" ht="12.75">
      <c r="A17" s="120"/>
      <c r="B17" s="90"/>
      <c r="C17" s="90"/>
      <c r="D17" s="90"/>
      <c r="E17" s="90"/>
      <c r="F17" s="90"/>
      <c r="G17" s="90"/>
      <c r="H17" s="90"/>
      <c r="I17" s="91"/>
      <c r="J17" s="91"/>
      <c r="K17" s="80"/>
    </row>
    <row r="18" spans="1:11" ht="12.75">
      <c r="A18" s="120" t="s">
        <v>268</v>
      </c>
      <c r="B18" s="295">
        <v>143.56</v>
      </c>
      <c r="C18" s="295">
        <v>28.73</v>
      </c>
      <c r="D18" s="295">
        <v>25.85</v>
      </c>
      <c r="E18" s="295">
        <v>23.3</v>
      </c>
      <c r="F18" s="297" t="s">
        <v>498</v>
      </c>
      <c r="G18" s="295">
        <v>20.121</v>
      </c>
      <c r="H18" s="295">
        <v>502.5986</v>
      </c>
      <c r="I18" s="295">
        <v>10.9032</v>
      </c>
      <c r="J18" s="302">
        <v>5.6557</v>
      </c>
      <c r="K18" s="80"/>
    </row>
    <row r="19" spans="1:11" ht="12.75">
      <c r="A19" s="120" t="s">
        <v>116</v>
      </c>
      <c r="B19" s="295">
        <v>0.07</v>
      </c>
      <c r="C19" s="295">
        <v>1.01</v>
      </c>
      <c r="D19" s="295">
        <v>0.72</v>
      </c>
      <c r="E19" s="295">
        <v>0.91</v>
      </c>
      <c r="F19" s="297" t="s">
        <v>498</v>
      </c>
      <c r="G19" s="295">
        <v>84.9987</v>
      </c>
      <c r="H19" s="295">
        <v>11.7048</v>
      </c>
      <c r="I19" s="295">
        <v>2.18</v>
      </c>
      <c r="J19" s="302">
        <v>9.9499</v>
      </c>
      <c r="K19" s="80"/>
    </row>
    <row r="20" spans="1:11" ht="12.75">
      <c r="A20" s="120" t="s">
        <v>117</v>
      </c>
      <c r="B20" s="295" t="s">
        <v>418</v>
      </c>
      <c r="C20" s="295" t="s">
        <v>418</v>
      </c>
      <c r="D20" s="295">
        <v>1.7125</v>
      </c>
      <c r="E20" s="295">
        <v>0.0735</v>
      </c>
      <c r="F20" s="295">
        <v>0.2142</v>
      </c>
      <c r="G20" s="295">
        <v>40.5114</v>
      </c>
      <c r="H20" s="295">
        <v>7.2318</v>
      </c>
      <c r="I20" s="295" t="s">
        <v>498</v>
      </c>
      <c r="J20" s="302">
        <v>1.0424</v>
      </c>
      <c r="K20" s="80"/>
    </row>
    <row r="21" spans="1:11" ht="12.75">
      <c r="A21" s="258" t="s">
        <v>269</v>
      </c>
      <c r="B21" s="298">
        <f aca="true" t="shared" si="0" ref="B21:J21">SUM(B18:B20)</f>
        <v>143.63</v>
      </c>
      <c r="C21" s="298">
        <f t="shared" si="0"/>
        <v>29.740000000000002</v>
      </c>
      <c r="D21" s="298">
        <f t="shared" si="0"/>
        <v>28.2825</v>
      </c>
      <c r="E21" s="298">
        <f t="shared" si="0"/>
        <v>24.2835</v>
      </c>
      <c r="F21" s="298">
        <f t="shared" si="0"/>
        <v>0.2142</v>
      </c>
      <c r="G21" s="298">
        <f t="shared" si="0"/>
        <v>145.6311</v>
      </c>
      <c r="H21" s="298">
        <f t="shared" si="0"/>
        <v>521.5352</v>
      </c>
      <c r="I21" s="298">
        <f t="shared" si="0"/>
        <v>13.0832</v>
      </c>
      <c r="J21" s="303">
        <f t="shared" si="0"/>
        <v>16.648</v>
      </c>
      <c r="K21" s="80"/>
    </row>
    <row r="22" spans="1:11" ht="12.75">
      <c r="A22" s="120"/>
      <c r="B22" s="90"/>
      <c r="C22" s="90"/>
      <c r="D22" s="90"/>
      <c r="E22" s="90"/>
      <c r="F22" s="90"/>
      <c r="G22" s="90"/>
      <c r="H22" s="90"/>
      <c r="I22" s="91"/>
      <c r="J22" s="91"/>
      <c r="K22" s="80"/>
    </row>
    <row r="23" spans="1:11" ht="12.75">
      <c r="A23" s="258" t="s">
        <v>118</v>
      </c>
      <c r="B23" s="298">
        <v>4610.09</v>
      </c>
      <c r="C23" s="298">
        <v>400.19</v>
      </c>
      <c r="D23" s="298">
        <v>13.863</v>
      </c>
      <c r="E23" s="298">
        <v>168.905</v>
      </c>
      <c r="F23" s="298">
        <v>0</v>
      </c>
      <c r="G23" s="298">
        <v>103.083</v>
      </c>
      <c r="H23" s="298">
        <v>931.116</v>
      </c>
      <c r="I23" s="298">
        <v>488.577</v>
      </c>
      <c r="J23" s="303">
        <v>238.207</v>
      </c>
      <c r="K23" s="80"/>
    </row>
    <row r="24" spans="1:11" ht="12.75">
      <c r="A24" s="120"/>
      <c r="B24" s="90"/>
      <c r="C24" s="90"/>
      <c r="D24" s="90"/>
      <c r="E24" s="90"/>
      <c r="F24" s="90"/>
      <c r="G24" s="90"/>
      <c r="H24" s="90"/>
      <c r="I24" s="91"/>
      <c r="J24" s="91"/>
      <c r="K24" s="80"/>
    </row>
    <row r="25" spans="1:11" ht="12.75">
      <c r="A25" s="258" t="s">
        <v>119</v>
      </c>
      <c r="B25" s="298">
        <v>180.3453</v>
      </c>
      <c r="C25" s="298">
        <v>0</v>
      </c>
      <c r="D25" s="298">
        <v>4.0415</v>
      </c>
      <c r="E25" s="298">
        <v>0.1758</v>
      </c>
      <c r="F25" s="298">
        <v>1.1974</v>
      </c>
      <c r="G25" s="300">
        <v>69.6445</v>
      </c>
      <c r="H25" s="300">
        <v>706.2544</v>
      </c>
      <c r="I25" s="301">
        <v>626.3292</v>
      </c>
      <c r="J25" s="301">
        <v>786.0306</v>
      </c>
      <c r="K25" s="80"/>
    </row>
    <row r="26" spans="1:11" ht="12.75">
      <c r="A26" s="120"/>
      <c r="B26" s="90"/>
      <c r="C26" s="90"/>
      <c r="D26" s="90"/>
      <c r="E26" s="90"/>
      <c r="F26" s="90"/>
      <c r="G26" s="90"/>
      <c r="H26" s="90"/>
      <c r="I26" s="91"/>
      <c r="J26" s="91"/>
      <c r="K26" s="80"/>
    </row>
    <row r="27" spans="1:11" ht="12.75">
      <c r="A27" s="120" t="s">
        <v>120</v>
      </c>
      <c r="B27" s="295">
        <v>1657.52</v>
      </c>
      <c r="C27" s="295">
        <v>199.94</v>
      </c>
      <c r="D27" s="295">
        <v>2.17</v>
      </c>
      <c r="E27" s="295">
        <v>39.85</v>
      </c>
      <c r="F27" s="297" t="s">
        <v>498</v>
      </c>
      <c r="G27" s="295">
        <v>63.84</v>
      </c>
      <c r="H27" s="295">
        <v>231.15</v>
      </c>
      <c r="I27" s="295">
        <v>220.37</v>
      </c>
      <c r="J27" s="302">
        <v>147.221</v>
      </c>
      <c r="K27" s="80"/>
    </row>
    <row r="28" spans="1:11" ht="12.75">
      <c r="A28" s="120" t="s">
        <v>121</v>
      </c>
      <c r="B28" s="295">
        <v>2806.04</v>
      </c>
      <c r="C28" s="295">
        <v>620.44</v>
      </c>
      <c r="D28" s="295">
        <v>1.69</v>
      </c>
      <c r="E28" s="295">
        <v>363.48</v>
      </c>
      <c r="F28" s="297" t="s">
        <v>498</v>
      </c>
      <c r="G28" s="295">
        <v>7.46</v>
      </c>
      <c r="H28" s="295">
        <v>89.98</v>
      </c>
      <c r="I28" s="295">
        <v>1795.02</v>
      </c>
      <c r="J28" s="302">
        <v>1016.19</v>
      </c>
      <c r="K28" s="80"/>
    </row>
    <row r="29" spans="1:11" ht="12.75">
      <c r="A29" s="120" t="s">
        <v>122</v>
      </c>
      <c r="B29" s="295">
        <v>17042.31</v>
      </c>
      <c r="C29" s="295">
        <v>3317.93</v>
      </c>
      <c r="D29" s="295">
        <v>3.55</v>
      </c>
      <c r="E29" s="295">
        <v>68.3</v>
      </c>
      <c r="F29" s="297" t="s">
        <v>498</v>
      </c>
      <c r="G29" s="295">
        <v>225.7</v>
      </c>
      <c r="H29" s="295">
        <v>632.31</v>
      </c>
      <c r="I29" s="295">
        <v>442.35</v>
      </c>
      <c r="J29" s="302">
        <v>532.21</v>
      </c>
      <c r="K29" s="80"/>
    </row>
    <row r="30" spans="1:11" ht="12.75">
      <c r="A30" s="258" t="s">
        <v>270</v>
      </c>
      <c r="B30" s="298">
        <f>SUM(B27:B29)</f>
        <v>21505.870000000003</v>
      </c>
      <c r="C30" s="298">
        <f aca="true" t="shared" si="1" ref="C30:J30">SUM(C27:C29)</f>
        <v>4138.3099999999995</v>
      </c>
      <c r="D30" s="298">
        <f t="shared" si="1"/>
        <v>7.41</v>
      </c>
      <c r="E30" s="298">
        <f t="shared" si="1"/>
        <v>471.63000000000005</v>
      </c>
      <c r="F30" s="298">
        <f t="shared" si="1"/>
        <v>0</v>
      </c>
      <c r="G30" s="298">
        <f t="shared" si="1"/>
        <v>297</v>
      </c>
      <c r="H30" s="298">
        <f t="shared" si="1"/>
        <v>953.4399999999999</v>
      </c>
      <c r="I30" s="298">
        <f t="shared" si="1"/>
        <v>2457.74</v>
      </c>
      <c r="J30" s="303">
        <f t="shared" si="1"/>
        <v>1695.621</v>
      </c>
      <c r="K30" s="80"/>
    </row>
    <row r="31" spans="1:11" ht="12.75">
      <c r="A31" s="120"/>
      <c r="B31" s="90"/>
      <c r="C31" s="90"/>
      <c r="D31" s="90"/>
      <c r="E31" s="90"/>
      <c r="F31" s="90"/>
      <c r="G31" s="90"/>
      <c r="H31" s="90"/>
      <c r="I31" s="91"/>
      <c r="J31" s="91"/>
      <c r="K31" s="80"/>
    </row>
    <row r="32" spans="1:11" ht="12.75">
      <c r="A32" s="120" t="s">
        <v>123</v>
      </c>
      <c r="B32" s="295">
        <v>1559.5924</v>
      </c>
      <c r="C32" s="295">
        <v>76.12</v>
      </c>
      <c r="D32" s="295">
        <v>8.5931</v>
      </c>
      <c r="E32" s="295">
        <v>24.4974</v>
      </c>
      <c r="F32" s="295">
        <v>1.41</v>
      </c>
      <c r="G32" s="295">
        <v>124.3642</v>
      </c>
      <c r="H32" s="295">
        <v>4170.9813</v>
      </c>
      <c r="I32" s="295">
        <v>204.0133</v>
      </c>
      <c r="J32" s="302">
        <v>122.7045</v>
      </c>
      <c r="K32" s="80"/>
    </row>
    <row r="33" spans="1:11" ht="12.75">
      <c r="A33" s="120" t="s">
        <v>124</v>
      </c>
      <c r="B33" s="295">
        <v>690.9947</v>
      </c>
      <c r="C33" s="295">
        <v>18.67</v>
      </c>
      <c r="D33" s="295">
        <v>9.72</v>
      </c>
      <c r="E33" s="295">
        <v>44.54</v>
      </c>
      <c r="F33" s="297" t="s">
        <v>498</v>
      </c>
      <c r="G33" s="295">
        <v>14.1049</v>
      </c>
      <c r="H33" s="295">
        <v>142.1473</v>
      </c>
      <c r="I33" s="295">
        <v>83.63</v>
      </c>
      <c r="J33" s="302">
        <v>8.69</v>
      </c>
      <c r="K33" s="80"/>
    </row>
    <row r="34" spans="1:11" ht="12.75">
      <c r="A34" s="120" t="s">
        <v>125</v>
      </c>
      <c r="B34" s="295">
        <v>1519.012</v>
      </c>
      <c r="C34" s="295">
        <v>26.85</v>
      </c>
      <c r="D34" s="295">
        <v>14.6</v>
      </c>
      <c r="E34" s="295">
        <v>21.0254</v>
      </c>
      <c r="F34" s="297" t="s">
        <v>498</v>
      </c>
      <c r="G34" s="295">
        <v>170.99</v>
      </c>
      <c r="H34" s="295">
        <v>408.1527</v>
      </c>
      <c r="I34" s="295">
        <v>3923.8213</v>
      </c>
      <c r="J34" s="302">
        <v>740.26</v>
      </c>
      <c r="K34" s="80"/>
    </row>
    <row r="35" spans="1:11" ht="12.75">
      <c r="A35" s="120" t="s">
        <v>126</v>
      </c>
      <c r="B35" s="295">
        <v>466.1886</v>
      </c>
      <c r="C35" s="295">
        <v>9.4</v>
      </c>
      <c r="D35" s="295">
        <v>0.11</v>
      </c>
      <c r="E35" s="295">
        <v>1.28</v>
      </c>
      <c r="F35" s="295">
        <v>128.1222</v>
      </c>
      <c r="G35" s="295">
        <v>72.1785</v>
      </c>
      <c r="H35" s="295">
        <v>3068.2854</v>
      </c>
      <c r="I35" s="295">
        <v>1772.701</v>
      </c>
      <c r="J35" s="302">
        <v>1141.5606</v>
      </c>
      <c r="K35" s="80"/>
    </row>
    <row r="36" spans="1:11" ht="12.75">
      <c r="A36" s="258" t="s">
        <v>127</v>
      </c>
      <c r="B36" s="298">
        <f aca="true" t="shared" si="2" ref="B36:J36">SUM(B32:B35)</f>
        <v>4235.7877</v>
      </c>
      <c r="C36" s="298">
        <f t="shared" si="2"/>
        <v>131.04000000000002</v>
      </c>
      <c r="D36" s="298">
        <f t="shared" si="2"/>
        <v>33.0231</v>
      </c>
      <c r="E36" s="298">
        <f t="shared" si="2"/>
        <v>91.3428</v>
      </c>
      <c r="F36" s="298">
        <f t="shared" si="2"/>
        <v>129.5322</v>
      </c>
      <c r="G36" s="298">
        <f t="shared" si="2"/>
        <v>381.6376</v>
      </c>
      <c r="H36" s="298">
        <f t="shared" si="2"/>
        <v>7789.566699999999</v>
      </c>
      <c r="I36" s="298">
        <f t="shared" si="2"/>
        <v>5984.1656</v>
      </c>
      <c r="J36" s="303">
        <f t="shared" si="2"/>
        <v>2013.2151</v>
      </c>
      <c r="K36" s="80"/>
    </row>
    <row r="37" spans="1:11" ht="12.75">
      <c r="A37" s="120"/>
      <c r="B37" s="295"/>
      <c r="C37" s="295"/>
      <c r="D37" s="295"/>
      <c r="E37" s="295"/>
      <c r="F37" s="295"/>
      <c r="G37" s="295"/>
      <c r="H37" s="295"/>
      <c r="I37" s="295"/>
      <c r="J37" s="302"/>
      <c r="K37" s="80"/>
    </row>
    <row r="38" spans="1:11" ht="12.75">
      <c r="A38" s="258" t="s">
        <v>128</v>
      </c>
      <c r="B38" s="298">
        <v>2661.5286</v>
      </c>
      <c r="C38" s="298">
        <v>1609.6802</v>
      </c>
      <c r="D38" s="298">
        <v>3.05</v>
      </c>
      <c r="E38" s="298">
        <v>6.9947</v>
      </c>
      <c r="F38" s="298">
        <v>64.7949</v>
      </c>
      <c r="G38" s="298">
        <v>110.3471</v>
      </c>
      <c r="H38" s="298">
        <v>408.3025</v>
      </c>
      <c r="I38" s="298">
        <v>600.3763</v>
      </c>
      <c r="J38" s="303">
        <v>3288.0894</v>
      </c>
      <c r="K38" s="80"/>
    </row>
    <row r="39" spans="1:11" ht="12.75">
      <c r="A39" s="120"/>
      <c r="B39" s="295"/>
      <c r="C39" s="295"/>
      <c r="D39" s="295"/>
      <c r="E39" s="295"/>
      <c r="F39" s="295"/>
      <c r="G39" s="295"/>
      <c r="H39" s="295"/>
      <c r="I39" s="295"/>
      <c r="J39" s="302"/>
      <c r="K39" s="80"/>
    </row>
    <row r="40" spans="1:11" ht="12.75">
      <c r="A40" s="120" t="s">
        <v>271</v>
      </c>
      <c r="B40" s="295">
        <v>236.66</v>
      </c>
      <c r="C40" s="295">
        <v>104.73</v>
      </c>
      <c r="D40" s="295">
        <v>0.1</v>
      </c>
      <c r="E40" s="295">
        <v>60.36</v>
      </c>
      <c r="F40" s="295" t="s">
        <v>498</v>
      </c>
      <c r="G40" s="295">
        <v>0.908</v>
      </c>
      <c r="H40" s="295">
        <v>19.29</v>
      </c>
      <c r="I40" s="295">
        <v>0.38</v>
      </c>
      <c r="J40" s="302">
        <v>2.245</v>
      </c>
      <c r="K40" s="80"/>
    </row>
    <row r="41" spans="1:11" ht="12.75">
      <c r="A41" s="120" t="s">
        <v>129</v>
      </c>
      <c r="B41" s="295">
        <v>520.62</v>
      </c>
      <c r="C41" s="295">
        <v>117.48</v>
      </c>
      <c r="D41" s="295">
        <v>6.62</v>
      </c>
      <c r="E41" s="295">
        <v>211.37</v>
      </c>
      <c r="F41" s="295" t="s">
        <v>498</v>
      </c>
      <c r="G41" s="295">
        <v>1.71</v>
      </c>
      <c r="H41" s="295">
        <v>586.3622</v>
      </c>
      <c r="I41" s="295" t="s">
        <v>498</v>
      </c>
      <c r="J41" s="302">
        <v>1.44</v>
      </c>
      <c r="K41" s="80"/>
    </row>
    <row r="42" spans="1:11" ht="12.75">
      <c r="A42" s="120" t="s">
        <v>130</v>
      </c>
      <c r="B42" s="295">
        <v>498.11</v>
      </c>
      <c r="C42" s="295">
        <v>130.55</v>
      </c>
      <c r="D42" s="295">
        <v>3.946</v>
      </c>
      <c r="E42" s="295">
        <v>10.8441</v>
      </c>
      <c r="F42" s="295" t="s">
        <v>498</v>
      </c>
      <c r="G42" s="295">
        <v>4.4165</v>
      </c>
      <c r="H42" s="295">
        <v>107.3623</v>
      </c>
      <c r="I42" s="295">
        <v>1.36</v>
      </c>
      <c r="J42" s="302">
        <v>1.6535</v>
      </c>
      <c r="K42" s="80"/>
    </row>
    <row r="43" spans="1:11" ht="12.75">
      <c r="A43" s="120" t="s">
        <v>131</v>
      </c>
      <c r="B43" s="295">
        <v>1026.03</v>
      </c>
      <c r="C43" s="295">
        <v>390.45</v>
      </c>
      <c r="D43" s="295">
        <v>3.64</v>
      </c>
      <c r="E43" s="295">
        <v>356.206</v>
      </c>
      <c r="F43" s="295" t="s">
        <v>498</v>
      </c>
      <c r="G43" s="295" t="s">
        <v>498</v>
      </c>
      <c r="H43" s="295">
        <v>7.69</v>
      </c>
      <c r="I43" s="295" t="s">
        <v>498</v>
      </c>
      <c r="J43" s="306" t="s">
        <v>498</v>
      </c>
      <c r="K43" s="80"/>
    </row>
    <row r="44" spans="1:11" ht="12.75">
      <c r="A44" s="120" t="s">
        <v>132</v>
      </c>
      <c r="B44" s="295">
        <v>107.53</v>
      </c>
      <c r="C44" s="295">
        <v>82.7</v>
      </c>
      <c r="D44" s="295">
        <v>0.53</v>
      </c>
      <c r="E44" s="295">
        <v>22.2</v>
      </c>
      <c r="F44" s="295" t="s">
        <v>498</v>
      </c>
      <c r="G44" s="295">
        <v>11.81</v>
      </c>
      <c r="H44" s="295">
        <v>19.85</v>
      </c>
      <c r="I44" s="295">
        <v>94.45</v>
      </c>
      <c r="J44" s="302">
        <v>13.71</v>
      </c>
      <c r="K44" s="80"/>
    </row>
    <row r="45" spans="1:11" ht="12.75">
      <c r="A45" s="120" t="s">
        <v>133</v>
      </c>
      <c r="B45" s="295">
        <v>956.01</v>
      </c>
      <c r="C45" s="295">
        <v>206.04</v>
      </c>
      <c r="D45" s="295">
        <v>14.975</v>
      </c>
      <c r="E45" s="295">
        <v>412.0257</v>
      </c>
      <c r="F45" s="295" t="s">
        <v>498</v>
      </c>
      <c r="G45" s="295">
        <v>0.06</v>
      </c>
      <c r="H45" s="295">
        <v>157.64</v>
      </c>
      <c r="I45" s="295" t="s">
        <v>498</v>
      </c>
      <c r="J45" s="302">
        <v>0.03</v>
      </c>
      <c r="K45" s="80"/>
    </row>
    <row r="46" spans="1:11" ht="12.75">
      <c r="A46" s="120" t="s">
        <v>134</v>
      </c>
      <c r="B46" s="295">
        <v>388.07</v>
      </c>
      <c r="C46" s="295">
        <v>78.69</v>
      </c>
      <c r="D46" s="295">
        <v>21.23</v>
      </c>
      <c r="E46" s="295">
        <v>127.96</v>
      </c>
      <c r="F46" s="295" t="s">
        <v>498</v>
      </c>
      <c r="G46" s="295">
        <v>1.33</v>
      </c>
      <c r="H46" s="295">
        <v>2.64</v>
      </c>
      <c r="I46" s="295" t="s">
        <v>498</v>
      </c>
      <c r="J46" s="302">
        <v>11.48</v>
      </c>
      <c r="K46" s="80"/>
    </row>
    <row r="47" spans="1:11" ht="12.75">
      <c r="A47" s="120" t="s">
        <v>135</v>
      </c>
      <c r="B47" s="295">
        <v>1135.16</v>
      </c>
      <c r="C47" s="295">
        <v>846</v>
      </c>
      <c r="D47" s="295">
        <v>2.569</v>
      </c>
      <c r="E47" s="295">
        <v>392.155</v>
      </c>
      <c r="F47" s="295" t="s">
        <v>498</v>
      </c>
      <c r="G47" s="295">
        <v>1.81</v>
      </c>
      <c r="H47" s="295">
        <v>904.856</v>
      </c>
      <c r="I47" s="295">
        <v>102.88</v>
      </c>
      <c r="J47" s="302">
        <v>14.23</v>
      </c>
      <c r="K47" s="80"/>
    </row>
    <row r="48" spans="1:11" ht="12.75">
      <c r="A48" s="120" t="s">
        <v>136</v>
      </c>
      <c r="B48" s="295">
        <v>3083.902</v>
      </c>
      <c r="C48" s="295">
        <v>1144.9825</v>
      </c>
      <c r="D48" s="295">
        <v>0.205</v>
      </c>
      <c r="E48" s="295">
        <v>1406.23</v>
      </c>
      <c r="F48" s="295" t="s">
        <v>498</v>
      </c>
      <c r="G48" s="295">
        <v>3.803</v>
      </c>
      <c r="H48" s="295">
        <v>391.2927</v>
      </c>
      <c r="I48" s="295">
        <v>20.375</v>
      </c>
      <c r="J48" s="302">
        <v>32.3116</v>
      </c>
      <c r="K48" s="80"/>
    </row>
    <row r="49" spans="1:11" ht="12.75">
      <c r="A49" s="258" t="s">
        <v>253</v>
      </c>
      <c r="B49" s="298">
        <f>SUM(B40:B48)</f>
        <v>7952.092000000001</v>
      </c>
      <c r="C49" s="298">
        <f>SUM(C40:C48)</f>
        <v>3101.6225000000004</v>
      </c>
      <c r="D49" s="298">
        <f>SUM(D40:D48)</f>
        <v>53.815</v>
      </c>
      <c r="E49" s="298">
        <f>SUM(E40:E48)</f>
        <v>2999.3508</v>
      </c>
      <c r="F49" s="298">
        <f>SUM(F46:F48)</f>
        <v>0</v>
      </c>
      <c r="G49" s="298">
        <f>SUM(G40:G48)</f>
        <v>25.847499999999997</v>
      </c>
      <c r="H49" s="298">
        <f>SUM(H40:H48)</f>
        <v>2196.9832</v>
      </c>
      <c r="I49" s="298">
        <f>SUM(I40:I48)</f>
        <v>219.445</v>
      </c>
      <c r="J49" s="303">
        <f>SUM(J40:J48)</f>
        <v>77.1001</v>
      </c>
      <c r="K49" s="80"/>
    </row>
    <row r="50" spans="1:11" ht="12.75">
      <c r="A50" s="120"/>
      <c r="B50" s="295"/>
      <c r="C50" s="295"/>
      <c r="D50" s="295"/>
      <c r="E50" s="295"/>
      <c r="F50" s="295"/>
      <c r="G50" s="295"/>
      <c r="H50" s="295"/>
      <c r="I50" s="295"/>
      <c r="J50" s="302"/>
      <c r="K50" s="80"/>
    </row>
    <row r="51" spans="1:11" ht="12.75">
      <c r="A51" s="258" t="s">
        <v>137</v>
      </c>
      <c r="B51" s="298">
        <v>372.6566</v>
      </c>
      <c r="C51" s="298">
        <v>15.6601</v>
      </c>
      <c r="D51" s="298">
        <v>0.6914</v>
      </c>
      <c r="E51" s="298">
        <v>70.535</v>
      </c>
      <c r="F51" s="298">
        <v>0</v>
      </c>
      <c r="G51" s="298">
        <v>8.1887</v>
      </c>
      <c r="H51" s="298">
        <v>435.0085</v>
      </c>
      <c r="I51" s="298">
        <v>3277.9857</v>
      </c>
      <c r="J51" s="303">
        <v>31.5069</v>
      </c>
      <c r="K51" s="80"/>
    </row>
    <row r="52" spans="1:11" ht="12.75">
      <c r="A52" s="120"/>
      <c r="B52" s="295"/>
      <c r="C52" s="295"/>
      <c r="D52" s="295"/>
      <c r="E52" s="295"/>
      <c r="F52" s="295"/>
      <c r="G52" s="295"/>
      <c r="H52" s="295"/>
      <c r="I52" s="295"/>
      <c r="J52" s="302"/>
      <c r="K52" s="80"/>
    </row>
    <row r="53" spans="1:11" ht="12.75">
      <c r="A53" s="120" t="s">
        <v>138</v>
      </c>
      <c r="B53" s="295">
        <v>15834.08</v>
      </c>
      <c r="C53" s="295">
        <v>4564.66</v>
      </c>
      <c r="D53" s="295">
        <v>3.25</v>
      </c>
      <c r="E53" s="295">
        <v>1321.38</v>
      </c>
      <c r="F53" s="297" t="s">
        <v>498</v>
      </c>
      <c r="G53" s="295">
        <v>196.47</v>
      </c>
      <c r="H53" s="295">
        <v>14230.59</v>
      </c>
      <c r="I53" s="295">
        <v>5745.11</v>
      </c>
      <c r="J53" s="302">
        <v>10433.04</v>
      </c>
      <c r="K53" s="80"/>
    </row>
    <row r="54" spans="1:11" ht="12.75">
      <c r="A54" s="120" t="s">
        <v>139</v>
      </c>
      <c r="B54" s="295">
        <v>18092.06</v>
      </c>
      <c r="C54" s="295">
        <v>4917.66</v>
      </c>
      <c r="D54" s="295">
        <v>12.67</v>
      </c>
      <c r="E54" s="295">
        <v>376.67</v>
      </c>
      <c r="F54" s="297" t="s">
        <v>498</v>
      </c>
      <c r="G54" s="295">
        <v>3.72</v>
      </c>
      <c r="H54" s="295">
        <v>15267.73</v>
      </c>
      <c r="I54" s="295">
        <v>22921.34</v>
      </c>
      <c r="J54" s="302">
        <v>1338.91</v>
      </c>
      <c r="K54" s="80"/>
    </row>
    <row r="55" spans="1:11" ht="12.75">
      <c r="A55" s="120" t="s">
        <v>140</v>
      </c>
      <c r="B55" s="295">
        <v>5546.28</v>
      </c>
      <c r="C55" s="295">
        <v>2647.88</v>
      </c>
      <c r="D55" s="295">
        <v>0.05</v>
      </c>
      <c r="E55" s="295">
        <v>2325.76</v>
      </c>
      <c r="F55" s="297" t="s">
        <v>498</v>
      </c>
      <c r="G55" s="295">
        <v>2.55</v>
      </c>
      <c r="H55" s="295">
        <v>10487.26</v>
      </c>
      <c r="I55" s="295">
        <v>6879.49</v>
      </c>
      <c r="J55" s="302">
        <v>1542.29</v>
      </c>
      <c r="K55" s="80"/>
    </row>
    <row r="56" spans="1:11" ht="12.75">
      <c r="A56" s="120" t="s">
        <v>141</v>
      </c>
      <c r="B56" s="295">
        <v>2456.45</v>
      </c>
      <c r="C56" s="295">
        <v>891.12</v>
      </c>
      <c r="D56" s="295">
        <v>0.86</v>
      </c>
      <c r="E56" s="295">
        <v>1409.73</v>
      </c>
      <c r="F56" s="297" t="s">
        <v>498</v>
      </c>
      <c r="G56" s="297" t="s">
        <v>498</v>
      </c>
      <c r="H56" s="295">
        <v>51.46</v>
      </c>
      <c r="I56" s="295">
        <v>3683.89</v>
      </c>
      <c r="J56" s="302">
        <v>20.91</v>
      </c>
      <c r="K56" s="80"/>
    </row>
    <row r="57" spans="1:11" ht="12.75">
      <c r="A57" s="120" t="s">
        <v>142</v>
      </c>
      <c r="B57" s="295">
        <v>22461.09</v>
      </c>
      <c r="C57" s="295">
        <v>7825.66</v>
      </c>
      <c r="D57" s="295">
        <v>0.49</v>
      </c>
      <c r="E57" s="295">
        <v>714.67</v>
      </c>
      <c r="F57" s="297" t="s">
        <v>498</v>
      </c>
      <c r="G57" s="295">
        <v>2.02</v>
      </c>
      <c r="H57" s="295">
        <v>7994.63</v>
      </c>
      <c r="I57" s="295">
        <v>24237.79</v>
      </c>
      <c r="J57" s="302">
        <v>3677.38</v>
      </c>
      <c r="K57" s="80"/>
    </row>
    <row r="58" spans="1:11" ht="12.75">
      <c r="A58" s="258" t="s">
        <v>143</v>
      </c>
      <c r="B58" s="298">
        <f>SUM(B53:B57)</f>
        <v>64389.95999999999</v>
      </c>
      <c r="C58" s="298">
        <f>SUM(C53:C57)</f>
        <v>20846.980000000003</v>
      </c>
      <c r="D58" s="298">
        <f>SUM(D53:D57)</f>
        <v>17.32</v>
      </c>
      <c r="E58" s="298">
        <f>SUM(E53:E57)</f>
        <v>6148.210000000001</v>
      </c>
      <c r="F58" s="298">
        <f>SUM(F55:F57)</f>
        <v>0</v>
      </c>
      <c r="G58" s="298">
        <f>SUM(G53:G57)</f>
        <v>204.76000000000002</v>
      </c>
      <c r="H58" s="298">
        <f>SUM(H53:H57)</f>
        <v>48031.67</v>
      </c>
      <c r="I58" s="298">
        <f>SUM(I53:I57)</f>
        <v>63467.62</v>
      </c>
      <c r="J58" s="303">
        <f>SUM(J53:J57)</f>
        <v>17012.530000000002</v>
      </c>
      <c r="K58" s="80"/>
    </row>
    <row r="59" spans="1:11" ht="12.75">
      <c r="A59" s="120"/>
      <c r="B59" s="295"/>
      <c r="C59" s="295"/>
      <c r="D59" s="295"/>
      <c r="E59" s="295"/>
      <c r="F59" s="295"/>
      <c r="G59" s="295"/>
      <c r="H59" s="295"/>
      <c r="I59" s="295"/>
      <c r="J59" s="302"/>
      <c r="K59" s="80"/>
    </row>
    <row r="60" spans="1:11" ht="12.75">
      <c r="A60" s="120" t="s">
        <v>144</v>
      </c>
      <c r="B60" s="295">
        <v>2192.7338</v>
      </c>
      <c r="C60" s="295" t="s">
        <v>418</v>
      </c>
      <c r="D60" s="295" t="s">
        <v>418</v>
      </c>
      <c r="E60" s="295">
        <v>192.8368</v>
      </c>
      <c r="F60" s="295">
        <v>425.8091</v>
      </c>
      <c r="G60" s="295">
        <v>232.5942</v>
      </c>
      <c r="H60" s="295">
        <v>1971.6917</v>
      </c>
      <c r="I60" s="295">
        <v>2055.4025</v>
      </c>
      <c r="J60" s="302">
        <v>3857.1412</v>
      </c>
      <c r="K60" s="80"/>
    </row>
    <row r="61" spans="1:11" ht="12.75">
      <c r="A61" s="120" t="s">
        <v>145</v>
      </c>
      <c r="B61" s="295">
        <v>293.23</v>
      </c>
      <c r="C61" s="295" t="s">
        <v>418</v>
      </c>
      <c r="D61" s="295" t="s">
        <v>418</v>
      </c>
      <c r="E61" s="295">
        <v>1.1249</v>
      </c>
      <c r="F61" s="295">
        <v>51.2984</v>
      </c>
      <c r="G61" s="295">
        <v>13.8256</v>
      </c>
      <c r="H61" s="295">
        <v>4.1526</v>
      </c>
      <c r="I61" s="295">
        <v>208.2854</v>
      </c>
      <c r="J61" s="302">
        <v>247.5765</v>
      </c>
      <c r="K61" s="80"/>
    </row>
    <row r="62" spans="1:11" ht="12.75">
      <c r="A62" s="120" t="s">
        <v>146</v>
      </c>
      <c r="B62" s="295">
        <v>1189.0139</v>
      </c>
      <c r="C62" s="295" t="s">
        <v>418</v>
      </c>
      <c r="D62" s="295" t="s">
        <v>418</v>
      </c>
      <c r="E62" s="295">
        <v>217.4925</v>
      </c>
      <c r="F62" s="295">
        <v>724.9883</v>
      </c>
      <c r="G62" s="295">
        <v>370.6244</v>
      </c>
      <c r="H62" s="295">
        <v>5396.5402</v>
      </c>
      <c r="I62" s="295">
        <v>1210.4642</v>
      </c>
      <c r="J62" s="302">
        <v>2523.8658</v>
      </c>
      <c r="K62" s="80"/>
    </row>
    <row r="63" spans="1:11" ht="12.75">
      <c r="A63" s="258" t="s">
        <v>147</v>
      </c>
      <c r="B63" s="298">
        <f>SUM(B60:B62)</f>
        <v>3674.9777</v>
      </c>
      <c r="C63" s="298">
        <v>0</v>
      </c>
      <c r="D63" s="298">
        <v>0</v>
      </c>
      <c r="E63" s="298">
        <f aca="true" t="shared" si="3" ref="E63:J63">SUM(E60:E62)</f>
        <v>411.4542</v>
      </c>
      <c r="F63" s="298">
        <f t="shared" si="3"/>
        <v>1202.0958</v>
      </c>
      <c r="G63" s="298">
        <f t="shared" si="3"/>
        <v>617.0442</v>
      </c>
      <c r="H63" s="298">
        <f t="shared" si="3"/>
        <v>7372.3845</v>
      </c>
      <c r="I63" s="298">
        <f t="shared" si="3"/>
        <v>3474.1521000000002</v>
      </c>
      <c r="J63" s="303">
        <f t="shared" si="3"/>
        <v>6628.583500000001</v>
      </c>
      <c r="K63" s="80"/>
    </row>
    <row r="64" spans="1:11" ht="12.75">
      <c r="A64" s="120"/>
      <c r="B64" s="295"/>
      <c r="C64" s="295"/>
      <c r="D64" s="295"/>
      <c r="E64" s="295"/>
      <c r="F64" s="295"/>
      <c r="G64" s="295"/>
      <c r="H64" s="295"/>
      <c r="I64" s="295"/>
      <c r="J64" s="302"/>
      <c r="K64" s="80"/>
    </row>
    <row r="65" spans="1:11" ht="12.75">
      <c r="A65" s="258" t="s">
        <v>148</v>
      </c>
      <c r="B65" s="298">
        <v>8356.9</v>
      </c>
      <c r="C65" s="298">
        <v>578.29</v>
      </c>
      <c r="D65" s="298">
        <v>0</v>
      </c>
      <c r="E65" s="298">
        <v>481.16</v>
      </c>
      <c r="F65" s="298">
        <v>1173.74</v>
      </c>
      <c r="G65" s="298">
        <v>528.07</v>
      </c>
      <c r="H65" s="298">
        <v>10676.24</v>
      </c>
      <c r="I65" s="298">
        <v>3073.36</v>
      </c>
      <c r="J65" s="303">
        <v>25137.11</v>
      </c>
      <c r="K65" s="80"/>
    </row>
    <row r="66" spans="1:11" ht="12.75">
      <c r="A66" s="120"/>
      <c r="B66" s="295"/>
      <c r="C66" s="295"/>
      <c r="D66" s="295"/>
      <c r="E66" s="295"/>
      <c r="F66" s="295"/>
      <c r="G66" s="295"/>
      <c r="H66" s="295"/>
      <c r="I66" s="295"/>
      <c r="J66" s="302"/>
      <c r="K66" s="80"/>
    </row>
    <row r="67" spans="1:11" ht="12.75">
      <c r="A67" s="120" t="s">
        <v>149</v>
      </c>
      <c r="B67" s="295">
        <v>2543.51</v>
      </c>
      <c r="C67" s="295" t="s">
        <v>418</v>
      </c>
      <c r="D67" s="295">
        <v>0.01</v>
      </c>
      <c r="E67" s="295">
        <v>166.105</v>
      </c>
      <c r="F67" s="295">
        <v>1.24</v>
      </c>
      <c r="G67" s="295">
        <v>610.15</v>
      </c>
      <c r="H67" s="295">
        <v>2557.315</v>
      </c>
      <c r="I67" s="295">
        <v>25934.576</v>
      </c>
      <c r="J67" s="302">
        <v>1243.365</v>
      </c>
      <c r="K67" s="80"/>
    </row>
    <row r="68" spans="1:11" ht="12.75">
      <c r="A68" s="120" t="s">
        <v>150</v>
      </c>
      <c r="B68" s="295">
        <v>221.12</v>
      </c>
      <c r="C68" s="295" t="s">
        <v>418</v>
      </c>
      <c r="D68" s="295">
        <v>0.52</v>
      </c>
      <c r="E68" s="295">
        <v>8.24</v>
      </c>
      <c r="F68" s="295">
        <v>0.9</v>
      </c>
      <c r="G68" s="295">
        <v>45.2</v>
      </c>
      <c r="H68" s="295">
        <v>148.445</v>
      </c>
      <c r="I68" s="295">
        <v>5349.7</v>
      </c>
      <c r="J68" s="302">
        <v>514.685</v>
      </c>
      <c r="K68" s="80"/>
    </row>
    <row r="69" spans="1:11" ht="12.75">
      <c r="A69" s="258" t="s">
        <v>151</v>
      </c>
      <c r="B69" s="298">
        <f aca="true" t="shared" si="4" ref="B69:J69">SUM(B67:B68)</f>
        <v>2764.63</v>
      </c>
      <c r="C69" s="298">
        <f t="shared" si="4"/>
        <v>0</v>
      </c>
      <c r="D69" s="298">
        <f t="shared" si="4"/>
        <v>0.53</v>
      </c>
      <c r="E69" s="298">
        <f t="shared" si="4"/>
        <v>174.345</v>
      </c>
      <c r="F69" s="298">
        <f t="shared" si="4"/>
        <v>2.14</v>
      </c>
      <c r="G69" s="298">
        <f t="shared" si="4"/>
        <v>655.35</v>
      </c>
      <c r="H69" s="298">
        <f t="shared" si="4"/>
        <v>2705.76</v>
      </c>
      <c r="I69" s="298">
        <f t="shared" si="4"/>
        <v>31284.276</v>
      </c>
      <c r="J69" s="303">
        <f t="shared" si="4"/>
        <v>1758.05</v>
      </c>
      <c r="K69" s="80"/>
    </row>
    <row r="70" spans="1:11" ht="12.75">
      <c r="A70" s="120"/>
      <c r="B70" s="295"/>
      <c r="C70" s="295"/>
      <c r="D70" s="295"/>
      <c r="E70" s="295"/>
      <c r="F70" s="295"/>
      <c r="G70" s="295"/>
      <c r="H70" s="295"/>
      <c r="I70" s="295"/>
      <c r="J70" s="302"/>
      <c r="K70" s="80"/>
    </row>
    <row r="71" spans="1:11" ht="12.75">
      <c r="A71" s="120" t="s">
        <v>152</v>
      </c>
      <c r="B71" s="295">
        <v>2386.6947</v>
      </c>
      <c r="C71" s="295">
        <v>519.0031</v>
      </c>
      <c r="D71" s="295" t="s">
        <v>418</v>
      </c>
      <c r="E71" s="295">
        <v>125.8804</v>
      </c>
      <c r="F71" s="295">
        <v>984.8913</v>
      </c>
      <c r="G71" s="295">
        <v>58.659</v>
      </c>
      <c r="H71" s="295">
        <v>186.5649</v>
      </c>
      <c r="I71" s="295">
        <v>1080.4519</v>
      </c>
      <c r="J71" s="302">
        <v>14901.7702</v>
      </c>
      <c r="K71" s="80"/>
    </row>
    <row r="72" spans="1:11" ht="12.75">
      <c r="A72" s="120" t="s">
        <v>153</v>
      </c>
      <c r="B72" s="295">
        <v>9770.4472</v>
      </c>
      <c r="C72" s="295">
        <v>576.4082</v>
      </c>
      <c r="D72" s="295">
        <v>0.46</v>
      </c>
      <c r="E72" s="295">
        <v>1257.6943</v>
      </c>
      <c r="F72" s="295">
        <v>164.9078</v>
      </c>
      <c r="G72" s="295">
        <v>26.8418</v>
      </c>
      <c r="H72" s="295">
        <v>60.974</v>
      </c>
      <c r="I72" s="295">
        <v>2569.9046</v>
      </c>
      <c r="J72" s="302">
        <v>56.8315</v>
      </c>
      <c r="K72" s="80"/>
    </row>
    <row r="73" spans="1:11" ht="12.75">
      <c r="A73" s="120" t="s">
        <v>154</v>
      </c>
      <c r="B73" s="295">
        <v>7442.8563</v>
      </c>
      <c r="C73" s="295">
        <v>377.1211</v>
      </c>
      <c r="D73" s="295" t="s">
        <v>418</v>
      </c>
      <c r="E73" s="295">
        <v>419.885</v>
      </c>
      <c r="F73" s="295">
        <v>240.0261</v>
      </c>
      <c r="G73" s="295">
        <v>50.0311</v>
      </c>
      <c r="H73" s="295">
        <v>69.8481</v>
      </c>
      <c r="I73" s="295">
        <v>21277.5295</v>
      </c>
      <c r="J73" s="302">
        <v>231.7339</v>
      </c>
      <c r="K73" s="80"/>
    </row>
    <row r="74" spans="1:11" ht="12.75">
      <c r="A74" s="120" t="s">
        <v>155</v>
      </c>
      <c r="B74" s="295">
        <v>11968.6527</v>
      </c>
      <c r="C74" s="295">
        <v>2006.7299</v>
      </c>
      <c r="D74" s="295">
        <v>4.5489</v>
      </c>
      <c r="E74" s="295">
        <v>311.6149</v>
      </c>
      <c r="F74" s="295">
        <v>23.2499</v>
      </c>
      <c r="G74" s="295">
        <v>87.4799</v>
      </c>
      <c r="H74" s="295">
        <v>219.5343</v>
      </c>
      <c r="I74" s="295">
        <v>4175.7328</v>
      </c>
      <c r="J74" s="302">
        <v>17897.6185</v>
      </c>
      <c r="K74" s="80"/>
    </row>
    <row r="75" spans="1:11" ht="12.75">
      <c r="A75" s="120" t="s">
        <v>156</v>
      </c>
      <c r="B75" s="295">
        <v>1297.2189</v>
      </c>
      <c r="C75" s="295">
        <v>29.4922</v>
      </c>
      <c r="D75" s="295" t="s">
        <v>418</v>
      </c>
      <c r="E75" s="295">
        <v>110.8513</v>
      </c>
      <c r="F75" s="295">
        <v>693.2916</v>
      </c>
      <c r="G75" s="295">
        <v>218.9366</v>
      </c>
      <c r="H75" s="295">
        <v>21.933</v>
      </c>
      <c r="I75" s="295">
        <v>4022.0817</v>
      </c>
      <c r="J75" s="302">
        <v>1174.0256</v>
      </c>
      <c r="K75" s="80"/>
    </row>
    <row r="76" spans="1:11" ht="12.75">
      <c r="A76" s="120" t="s">
        <v>157</v>
      </c>
      <c r="B76" s="295">
        <v>1086.8704</v>
      </c>
      <c r="C76" s="295">
        <v>53.41</v>
      </c>
      <c r="D76" s="295" t="s">
        <v>418</v>
      </c>
      <c r="E76" s="295">
        <v>9.7156</v>
      </c>
      <c r="F76" s="295">
        <v>0.01</v>
      </c>
      <c r="G76" s="295">
        <v>223.3409</v>
      </c>
      <c r="H76" s="295">
        <v>4.8768</v>
      </c>
      <c r="I76" s="295">
        <v>6228.0568</v>
      </c>
      <c r="J76" s="302">
        <v>290.15</v>
      </c>
      <c r="K76" s="80"/>
    </row>
    <row r="77" spans="1:11" ht="12.75">
      <c r="A77" s="120" t="s">
        <v>158</v>
      </c>
      <c r="B77" s="295">
        <v>654.8052</v>
      </c>
      <c r="C77" s="295">
        <v>91.2602</v>
      </c>
      <c r="D77" s="295">
        <v>21.0838</v>
      </c>
      <c r="E77" s="295">
        <v>90.3207</v>
      </c>
      <c r="F77" s="295">
        <v>1135.6755</v>
      </c>
      <c r="G77" s="295">
        <v>202.4664</v>
      </c>
      <c r="H77" s="295">
        <v>97.3401</v>
      </c>
      <c r="I77" s="295">
        <v>2621.5311</v>
      </c>
      <c r="J77" s="302">
        <v>1280.0715</v>
      </c>
      <c r="K77" s="80"/>
    </row>
    <row r="78" spans="1:11" ht="12.75">
      <c r="A78" s="120" t="s">
        <v>159</v>
      </c>
      <c r="B78" s="295">
        <v>3424.3748</v>
      </c>
      <c r="C78" s="295">
        <v>78.1566</v>
      </c>
      <c r="D78" s="295">
        <v>22.523</v>
      </c>
      <c r="E78" s="295">
        <v>668.4182</v>
      </c>
      <c r="F78" s="295">
        <v>482.7669</v>
      </c>
      <c r="G78" s="295">
        <v>46.6995</v>
      </c>
      <c r="H78" s="295">
        <v>9.2469</v>
      </c>
      <c r="I78" s="295">
        <v>11850.4635</v>
      </c>
      <c r="J78" s="302">
        <v>100.1547</v>
      </c>
      <c r="K78" s="80"/>
    </row>
    <row r="79" spans="1:11" ht="12.75">
      <c r="A79" s="258" t="s">
        <v>246</v>
      </c>
      <c r="B79" s="298">
        <f>SUM(B71:B78)</f>
        <v>38031.9202</v>
      </c>
      <c r="C79" s="298">
        <f aca="true" t="shared" si="5" ref="C79:J79">SUM(C71:C78)</f>
        <v>3731.5813000000003</v>
      </c>
      <c r="D79" s="298">
        <f t="shared" si="5"/>
        <v>48.615700000000004</v>
      </c>
      <c r="E79" s="298">
        <f t="shared" si="5"/>
        <v>2994.3804</v>
      </c>
      <c r="F79" s="298">
        <f t="shared" si="5"/>
        <v>3724.8191</v>
      </c>
      <c r="G79" s="298">
        <f t="shared" si="5"/>
        <v>914.4552000000001</v>
      </c>
      <c r="H79" s="298">
        <f t="shared" si="5"/>
        <v>670.3181</v>
      </c>
      <c r="I79" s="298">
        <f t="shared" si="5"/>
        <v>53825.751899999996</v>
      </c>
      <c r="J79" s="303">
        <f t="shared" si="5"/>
        <v>35932.3559</v>
      </c>
      <c r="K79" s="80"/>
    </row>
    <row r="80" spans="1:11" ht="12.75">
      <c r="A80" s="120"/>
      <c r="B80" s="295"/>
      <c r="C80" s="295"/>
      <c r="D80" s="295"/>
      <c r="E80" s="295"/>
      <c r="F80" s="295"/>
      <c r="G80" s="295"/>
      <c r="H80" s="295"/>
      <c r="I80" s="295"/>
      <c r="J80" s="302"/>
      <c r="K80" s="80"/>
    </row>
    <row r="81" spans="1:11" ht="12.75">
      <c r="A81" s="196" t="s">
        <v>201</v>
      </c>
      <c r="B81" s="295">
        <v>38.2524</v>
      </c>
      <c r="C81" s="295">
        <v>2.374</v>
      </c>
      <c r="D81" s="295">
        <v>5.8722</v>
      </c>
      <c r="E81" s="295">
        <v>0.3173</v>
      </c>
      <c r="F81" s="295">
        <v>14.3361</v>
      </c>
      <c r="G81" s="295">
        <v>17.6172</v>
      </c>
      <c r="H81" s="295">
        <v>122.1648</v>
      </c>
      <c r="I81" s="295">
        <v>28.4726</v>
      </c>
      <c r="J81" s="302">
        <v>15.729</v>
      </c>
      <c r="K81" s="80"/>
    </row>
    <row r="82" spans="1:11" ht="12.75">
      <c r="A82" s="120" t="s">
        <v>160</v>
      </c>
      <c r="B82" s="295">
        <v>15.6789</v>
      </c>
      <c r="C82" s="295">
        <v>0.832</v>
      </c>
      <c r="D82" s="295">
        <v>7.042</v>
      </c>
      <c r="E82" s="295">
        <v>2.8531</v>
      </c>
      <c r="F82" s="295">
        <v>18.8799</v>
      </c>
      <c r="G82" s="295">
        <v>52.9677</v>
      </c>
      <c r="H82" s="295">
        <v>336.686</v>
      </c>
      <c r="I82" s="295">
        <v>5.4056</v>
      </c>
      <c r="J82" s="302">
        <v>16.0985</v>
      </c>
      <c r="K82" s="80"/>
    </row>
    <row r="83" spans="1:11" ht="12.75">
      <c r="A83" s="258" t="s">
        <v>161</v>
      </c>
      <c r="B83" s="298">
        <f>SUM(B81:B82)</f>
        <v>53.9313</v>
      </c>
      <c r="C83" s="298">
        <f>SUM(C81:C82)</f>
        <v>3.206</v>
      </c>
      <c r="D83" s="298">
        <f>SUM(D81:D82)</f>
        <v>12.914200000000001</v>
      </c>
      <c r="E83" s="298">
        <f>SUM(E81:E82)</f>
        <v>3.1704</v>
      </c>
      <c r="F83" s="298">
        <f>SUM(F80:F82)</f>
        <v>33.216</v>
      </c>
      <c r="G83" s="298">
        <f>SUM(G80:G82)</f>
        <v>70.5849</v>
      </c>
      <c r="H83" s="298">
        <f>SUM(H80:H82)</f>
        <v>458.8508</v>
      </c>
      <c r="I83" s="298">
        <f>SUM(I80:I82)</f>
        <v>33.8782</v>
      </c>
      <c r="J83" s="303">
        <f>SUM(J80:J82)</f>
        <v>31.8275</v>
      </c>
      <c r="K83" s="80"/>
    </row>
    <row r="84" spans="1:11" ht="12.75">
      <c r="A84" s="120"/>
      <c r="B84" s="295"/>
      <c r="C84" s="295"/>
      <c r="D84" s="295"/>
      <c r="E84" s="295"/>
      <c r="F84" s="295"/>
      <c r="G84" s="295"/>
      <c r="H84" s="295"/>
      <c r="I84" s="295"/>
      <c r="J84" s="302"/>
      <c r="K84" s="80"/>
    </row>
    <row r="85" spans="1:11" ht="13.5" thickBot="1">
      <c r="A85" s="258" t="s">
        <v>202</v>
      </c>
      <c r="B85" s="299">
        <f>B83+B79+B69+B65+B63+B58+B51+B49+B38+B36+B30+B25+B23+B21+B16+B14+B12</f>
        <v>159124.33929999996</v>
      </c>
      <c r="C85" s="299">
        <f>C83+C79+C69+C65+C63+C58+C51+C49+C38+C36+C30+C25+C23+C21+C16+C14+C12</f>
        <v>34600.753500000006</v>
      </c>
      <c r="D85" s="299">
        <f aca="true" t="shared" si="6" ref="D85:J85">D83+D79+D69+D65+D63+D58+D51+D49+D38+D36+D30+D25+D23+D21+D16+D14+D12</f>
        <v>230.0368</v>
      </c>
      <c r="E85" s="299">
        <f t="shared" si="6"/>
        <v>14060.041200000001</v>
      </c>
      <c r="F85" s="299">
        <f t="shared" si="6"/>
        <v>6332.8146</v>
      </c>
      <c r="G85" s="299">
        <f t="shared" si="6"/>
        <v>4517.133500000002</v>
      </c>
      <c r="H85" s="299">
        <f t="shared" si="6"/>
        <v>83931.6795</v>
      </c>
      <c r="I85" s="299">
        <f t="shared" si="6"/>
        <v>168829.6858</v>
      </c>
      <c r="J85" s="304">
        <f t="shared" si="6"/>
        <v>96343.3498</v>
      </c>
      <c r="K85" s="80"/>
    </row>
    <row r="86" spans="1:11" ht="12.75">
      <c r="A86" s="481" t="s">
        <v>455</v>
      </c>
      <c r="B86" s="487"/>
      <c r="C86" s="487"/>
      <c r="D86" s="487"/>
      <c r="E86" s="61"/>
      <c r="F86" s="58"/>
      <c r="G86" s="61"/>
      <c r="H86" s="61"/>
      <c r="I86" s="61"/>
      <c r="J86" s="61"/>
      <c r="K86" s="80"/>
    </row>
    <row r="87" spans="1:11" ht="12.75">
      <c r="A87" s="58"/>
      <c r="B87" s="61"/>
      <c r="C87" s="61"/>
      <c r="D87" s="61"/>
      <c r="E87" s="62"/>
      <c r="F87" s="61"/>
      <c r="G87" s="61"/>
      <c r="H87" s="61"/>
      <c r="I87" s="61"/>
      <c r="J87" s="61"/>
      <c r="K87" s="80"/>
    </row>
    <row r="88" ht="12.75">
      <c r="K88" s="80"/>
    </row>
    <row r="89" ht="12.75">
      <c r="K89" s="80"/>
    </row>
    <row r="90" ht="12.75">
      <c r="K90" s="80"/>
    </row>
    <row r="91" ht="12.75">
      <c r="K91" s="80"/>
    </row>
    <row r="92" ht="12.75">
      <c r="K92" s="80"/>
    </row>
    <row r="93" ht="12.75">
      <c r="K93" s="80"/>
    </row>
    <row r="94" ht="12.75">
      <c r="K94" s="80"/>
    </row>
    <row r="95" ht="12.75">
      <c r="K95" s="80"/>
    </row>
    <row r="96" ht="12.75">
      <c r="K96" s="80"/>
    </row>
    <row r="97" ht="12.75">
      <c r="K97" s="80"/>
    </row>
  </sheetData>
  <mergeCells count="13">
    <mergeCell ref="A86:D86"/>
    <mergeCell ref="J5:J7"/>
    <mergeCell ref="A1:J1"/>
    <mergeCell ref="B5:B7"/>
    <mergeCell ref="C5:C7"/>
    <mergeCell ref="D5:D7"/>
    <mergeCell ref="E5:E7"/>
    <mergeCell ref="F5:F7"/>
    <mergeCell ref="A3:J3"/>
    <mergeCell ref="G5:G7"/>
    <mergeCell ref="I5:I7"/>
    <mergeCell ref="H5:H7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43" r:id="rId1"/>
  <ignoredErrors>
    <ignoredError sqref="H58 H49 F12 H69 F58 F49" 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view="pageBreakPreview" zoomScale="75" zoomScaleNormal="75" zoomScaleSheetLayoutView="75" workbookViewId="0" topLeftCell="A1">
      <selection activeCell="J6" sqref="A6:IV8"/>
    </sheetView>
  </sheetViews>
  <sheetFormatPr defaultColWidth="11.421875" defaultRowHeight="12.75"/>
  <cols>
    <col min="1" max="1" width="27.7109375" style="59" customWidth="1"/>
    <col min="2" max="2" width="15.421875" style="59" customWidth="1"/>
    <col min="3" max="3" width="14.7109375" style="59" customWidth="1"/>
    <col min="4" max="4" width="16.421875" style="59" customWidth="1"/>
    <col min="5" max="5" width="17.421875" style="59" customWidth="1"/>
    <col min="6" max="6" width="17.57421875" style="59" customWidth="1"/>
    <col min="7" max="7" width="22.8515625" style="59" customWidth="1"/>
    <col min="8" max="8" width="17.140625" style="59" customWidth="1"/>
    <col min="9" max="9" width="20.28125" style="59" customWidth="1"/>
    <col min="10" max="10" width="6.57421875" style="59" customWidth="1"/>
    <col min="11" max="11" width="3.421875" style="59" customWidth="1"/>
    <col min="12" max="12" width="3.140625" style="59" customWidth="1"/>
    <col min="13" max="13" width="3.57421875" style="59" customWidth="1"/>
    <col min="14" max="26" width="11.57421875" style="59" customWidth="1"/>
    <col min="27" max="16384" width="11.421875" style="59" customWidth="1"/>
  </cols>
  <sheetData>
    <row r="1" spans="1:9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</row>
    <row r="2" spans="1:9" ht="12.75">
      <c r="A2" s="58"/>
      <c r="B2" s="58"/>
      <c r="C2" s="58"/>
      <c r="D2" s="58"/>
      <c r="E2" s="58"/>
      <c r="F2" s="58"/>
      <c r="G2" s="58"/>
      <c r="H2" s="58"/>
      <c r="I2" s="58"/>
    </row>
    <row r="3" spans="1:9" ht="27.75" customHeight="1">
      <c r="A3" s="491" t="s">
        <v>499</v>
      </c>
      <c r="B3" s="491"/>
      <c r="C3" s="491"/>
      <c r="D3" s="491"/>
      <c r="E3" s="491"/>
      <c r="F3" s="491"/>
      <c r="G3" s="491"/>
      <c r="H3" s="491"/>
      <c r="I3" s="491"/>
    </row>
    <row r="4" spans="1:10" ht="15">
      <c r="A4" s="492" t="s">
        <v>302</v>
      </c>
      <c r="B4" s="493"/>
      <c r="C4" s="493"/>
      <c r="D4" s="493"/>
      <c r="E4" s="493"/>
      <c r="F4" s="493"/>
      <c r="G4" s="493"/>
      <c r="H4" s="493"/>
      <c r="I4" s="493"/>
      <c r="J4" s="80"/>
    </row>
    <row r="5" spans="1:10" ht="13.5" thickBot="1">
      <c r="A5" s="205"/>
      <c r="B5" s="205"/>
      <c r="C5" s="205"/>
      <c r="D5" s="205"/>
      <c r="E5" s="205"/>
      <c r="F5" s="205"/>
      <c r="G5" s="205"/>
      <c r="H5" s="205"/>
      <c r="I5" s="205"/>
      <c r="J5" s="80"/>
    </row>
    <row r="6" spans="1:10" s="367" customFormat="1" ht="12.75" customHeight="1">
      <c r="A6" s="475" t="s">
        <v>235</v>
      </c>
      <c r="B6" s="488" t="s">
        <v>475</v>
      </c>
      <c r="C6" s="488" t="s">
        <v>469</v>
      </c>
      <c r="D6" s="488" t="s">
        <v>470</v>
      </c>
      <c r="E6" s="488" t="s">
        <v>471</v>
      </c>
      <c r="F6" s="488" t="s">
        <v>367</v>
      </c>
      <c r="G6" s="488" t="s">
        <v>472</v>
      </c>
      <c r="H6" s="488" t="s">
        <v>473</v>
      </c>
      <c r="I6" s="496" t="s">
        <v>474</v>
      </c>
      <c r="J6" s="366"/>
    </row>
    <row r="7" spans="1:9" s="367" customFormat="1" ht="21" customHeight="1">
      <c r="A7" s="476"/>
      <c r="B7" s="494"/>
      <c r="C7" s="494"/>
      <c r="D7" s="494"/>
      <c r="E7" s="494"/>
      <c r="F7" s="494"/>
      <c r="G7" s="494"/>
      <c r="H7" s="494"/>
      <c r="I7" s="497"/>
    </row>
    <row r="8" spans="1:9" s="367" customFormat="1" ht="22.5" customHeight="1" thickBot="1">
      <c r="A8" s="477"/>
      <c r="B8" s="495"/>
      <c r="C8" s="495"/>
      <c r="D8" s="495"/>
      <c r="E8" s="495"/>
      <c r="F8" s="495"/>
      <c r="G8" s="495"/>
      <c r="H8" s="495"/>
      <c r="I8" s="498"/>
    </row>
    <row r="9" spans="1:10" ht="12.75">
      <c r="A9" s="190" t="s">
        <v>203</v>
      </c>
      <c r="B9" s="295">
        <v>33.71</v>
      </c>
      <c r="C9" s="297" t="s">
        <v>498</v>
      </c>
      <c r="D9" s="297">
        <v>0.0381</v>
      </c>
      <c r="E9" s="295">
        <v>0.0115</v>
      </c>
      <c r="F9" s="297" t="s">
        <v>498</v>
      </c>
      <c r="G9" s="297">
        <v>642.6503</v>
      </c>
      <c r="H9" s="297">
        <v>0.1283</v>
      </c>
      <c r="I9" s="305">
        <v>5.4456</v>
      </c>
      <c r="J9" s="84"/>
    </row>
    <row r="10" spans="1:10" ht="12.75">
      <c r="A10" s="120" t="s">
        <v>111</v>
      </c>
      <c r="B10" s="295">
        <v>23.2819</v>
      </c>
      <c r="C10" s="297" t="s">
        <v>498</v>
      </c>
      <c r="D10" s="297" t="s">
        <v>498</v>
      </c>
      <c r="E10" s="295">
        <v>2.5564</v>
      </c>
      <c r="F10" s="295">
        <v>0.8358</v>
      </c>
      <c r="G10" s="297">
        <v>1346.4841</v>
      </c>
      <c r="H10" s="297">
        <v>5.0466</v>
      </c>
      <c r="I10" s="306">
        <v>38.5269</v>
      </c>
      <c r="J10" s="84"/>
    </row>
    <row r="11" spans="1:9" ht="12.75">
      <c r="A11" s="196" t="s">
        <v>204</v>
      </c>
      <c r="B11" s="297">
        <v>16.3041</v>
      </c>
      <c r="C11" s="297" t="s">
        <v>498</v>
      </c>
      <c r="D11" s="297" t="s">
        <v>498</v>
      </c>
      <c r="E11" s="295">
        <v>0.8938</v>
      </c>
      <c r="F11" s="297" t="s">
        <v>498</v>
      </c>
      <c r="G11" s="297">
        <v>721.4137</v>
      </c>
      <c r="H11" s="297">
        <v>13.6148</v>
      </c>
      <c r="I11" s="302">
        <v>11.0494</v>
      </c>
    </row>
    <row r="12" spans="1:9" ht="12.75">
      <c r="A12" s="120" t="s">
        <v>112</v>
      </c>
      <c r="B12" s="295">
        <v>20.8424</v>
      </c>
      <c r="C12" s="297" t="s">
        <v>498</v>
      </c>
      <c r="D12" s="297" t="s">
        <v>498</v>
      </c>
      <c r="E12" s="297" t="s">
        <v>498</v>
      </c>
      <c r="F12" s="297" t="s">
        <v>498</v>
      </c>
      <c r="G12" s="297">
        <v>168.3985</v>
      </c>
      <c r="H12" s="297" t="s">
        <v>498</v>
      </c>
      <c r="I12" s="302">
        <v>1.8825</v>
      </c>
    </row>
    <row r="13" spans="1:9" ht="12.75">
      <c r="A13" s="258" t="s">
        <v>113</v>
      </c>
      <c r="B13" s="298">
        <f aca="true" t="shared" si="0" ref="B13:I13">SUM(B9:B12)</f>
        <v>94.13839999999999</v>
      </c>
      <c r="C13" s="298">
        <f t="shared" si="0"/>
        <v>0</v>
      </c>
      <c r="D13" s="298">
        <f t="shared" si="0"/>
        <v>0.0381</v>
      </c>
      <c r="E13" s="298">
        <f t="shared" si="0"/>
        <v>3.4617</v>
      </c>
      <c r="F13" s="298">
        <f t="shared" si="0"/>
        <v>0.8358</v>
      </c>
      <c r="G13" s="298">
        <f t="shared" si="0"/>
        <v>2878.9466</v>
      </c>
      <c r="H13" s="298">
        <f t="shared" si="0"/>
        <v>18.7897</v>
      </c>
      <c r="I13" s="303">
        <f t="shared" si="0"/>
        <v>56.904399999999995</v>
      </c>
    </row>
    <row r="14" spans="1:9" ht="12.75">
      <c r="A14" s="204"/>
      <c r="B14" s="295"/>
      <c r="C14" s="295"/>
      <c r="D14" s="295"/>
      <c r="E14" s="295" t="s">
        <v>419</v>
      </c>
      <c r="F14" s="295"/>
      <c r="G14" s="295"/>
      <c r="H14" s="295"/>
      <c r="I14" s="302"/>
    </row>
    <row r="15" spans="1:9" ht="12.75">
      <c r="A15" s="258" t="s">
        <v>114</v>
      </c>
      <c r="B15" s="298">
        <v>7.6079</v>
      </c>
      <c r="C15" s="298">
        <v>1.5539</v>
      </c>
      <c r="D15" s="298">
        <v>0</v>
      </c>
      <c r="E15" s="298">
        <v>16.6473</v>
      </c>
      <c r="F15" s="298">
        <v>3.8436</v>
      </c>
      <c r="G15" s="298">
        <v>22283.3503</v>
      </c>
      <c r="H15" s="298">
        <v>0</v>
      </c>
      <c r="I15" s="303">
        <v>0</v>
      </c>
    </row>
    <row r="16" spans="1:9" ht="12.75">
      <c r="A16" s="120"/>
      <c r="B16" s="295"/>
      <c r="C16" s="295"/>
      <c r="D16" s="295"/>
      <c r="E16" s="295"/>
      <c r="F16" s="295"/>
      <c r="G16" s="295"/>
      <c r="H16" s="295"/>
      <c r="I16" s="302"/>
    </row>
    <row r="17" spans="1:9" ht="12.75">
      <c r="A17" s="258" t="s">
        <v>115</v>
      </c>
      <c r="B17" s="298">
        <v>27.5929</v>
      </c>
      <c r="C17" s="298">
        <v>16.8165</v>
      </c>
      <c r="D17" s="298">
        <v>0</v>
      </c>
      <c r="E17" s="298">
        <v>16.8155</v>
      </c>
      <c r="F17" s="298">
        <v>13.068</v>
      </c>
      <c r="G17" s="298">
        <v>5179.41</v>
      </c>
      <c r="H17" s="298">
        <v>0</v>
      </c>
      <c r="I17" s="303">
        <v>0</v>
      </c>
    </row>
    <row r="18" spans="1:9" ht="12.75">
      <c r="A18" s="120"/>
      <c r="B18" s="295"/>
      <c r="C18" s="295"/>
      <c r="D18" s="295"/>
      <c r="E18" s="295"/>
      <c r="F18" s="295"/>
      <c r="G18" s="295"/>
      <c r="H18" s="295"/>
      <c r="I18" s="302"/>
    </row>
    <row r="19" spans="1:9" ht="12.75">
      <c r="A19" s="120" t="s">
        <v>268</v>
      </c>
      <c r="B19" s="297">
        <v>33.041</v>
      </c>
      <c r="C19" s="297" t="s">
        <v>498</v>
      </c>
      <c r="D19" s="297" t="s">
        <v>498</v>
      </c>
      <c r="E19" s="297">
        <v>3.5428</v>
      </c>
      <c r="F19" s="297" t="s">
        <v>498</v>
      </c>
      <c r="G19" s="295">
        <v>482.5246</v>
      </c>
      <c r="H19" s="295">
        <v>44.9117</v>
      </c>
      <c r="I19" s="306" t="s">
        <v>498</v>
      </c>
    </row>
    <row r="20" spans="1:9" ht="12.75">
      <c r="A20" s="120" t="s">
        <v>116</v>
      </c>
      <c r="B20" s="295">
        <v>30.1728</v>
      </c>
      <c r="C20" s="297" t="s">
        <v>498</v>
      </c>
      <c r="D20" s="297" t="s">
        <v>498</v>
      </c>
      <c r="E20" s="295">
        <v>0.88</v>
      </c>
      <c r="F20" s="297">
        <v>1.306</v>
      </c>
      <c r="G20" s="295">
        <v>364.3916</v>
      </c>
      <c r="H20" s="297" t="s">
        <v>498</v>
      </c>
      <c r="I20" s="306" t="s">
        <v>498</v>
      </c>
    </row>
    <row r="21" spans="1:9" ht="12.75">
      <c r="A21" s="120" t="s">
        <v>117</v>
      </c>
      <c r="B21" s="295">
        <v>41.6922</v>
      </c>
      <c r="C21" s="297" t="s">
        <v>498</v>
      </c>
      <c r="D21" s="297" t="s">
        <v>498</v>
      </c>
      <c r="E21" s="295">
        <v>4.8778</v>
      </c>
      <c r="F21" s="297">
        <v>5.7715</v>
      </c>
      <c r="G21" s="297">
        <v>542.0517</v>
      </c>
      <c r="H21" s="297" t="s">
        <v>498</v>
      </c>
      <c r="I21" s="306" t="s">
        <v>498</v>
      </c>
    </row>
    <row r="22" spans="1:9" ht="12.75">
      <c r="A22" s="258" t="s">
        <v>269</v>
      </c>
      <c r="B22" s="298">
        <f aca="true" t="shared" si="1" ref="B22:I22">SUM(B19:B21)</f>
        <v>104.90599999999999</v>
      </c>
      <c r="C22" s="298">
        <f t="shared" si="1"/>
        <v>0</v>
      </c>
      <c r="D22" s="298">
        <f t="shared" si="1"/>
        <v>0</v>
      </c>
      <c r="E22" s="298">
        <f t="shared" si="1"/>
        <v>9.3006</v>
      </c>
      <c r="F22" s="298">
        <f t="shared" si="1"/>
        <v>7.0775</v>
      </c>
      <c r="G22" s="298">
        <f t="shared" si="1"/>
        <v>1388.9679</v>
      </c>
      <c r="H22" s="298">
        <f t="shared" si="1"/>
        <v>44.9117</v>
      </c>
      <c r="I22" s="303">
        <f t="shared" si="1"/>
        <v>0</v>
      </c>
    </row>
    <row r="23" spans="1:10" ht="12.75">
      <c r="A23" s="120"/>
      <c r="B23" s="295"/>
      <c r="C23" s="295"/>
      <c r="D23" s="295"/>
      <c r="E23" s="295"/>
      <c r="F23" s="295"/>
      <c r="G23" s="295"/>
      <c r="H23" s="295"/>
      <c r="I23" s="302"/>
      <c r="J23" s="80"/>
    </row>
    <row r="24" spans="1:10" ht="12.75">
      <c r="A24" s="258" t="s">
        <v>118</v>
      </c>
      <c r="B24" s="298">
        <v>137.049</v>
      </c>
      <c r="C24" s="298">
        <v>0.03</v>
      </c>
      <c r="D24" s="298">
        <v>0</v>
      </c>
      <c r="E24" s="298">
        <v>1.646</v>
      </c>
      <c r="F24" s="298">
        <v>12.323</v>
      </c>
      <c r="G24" s="298">
        <v>39003.764</v>
      </c>
      <c r="H24" s="298">
        <v>4380.915</v>
      </c>
      <c r="I24" s="303">
        <v>5.213</v>
      </c>
      <c r="J24" s="80"/>
    </row>
    <row r="25" spans="1:10" ht="12.75">
      <c r="A25" s="120"/>
      <c r="B25" s="295"/>
      <c r="C25" s="295"/>
      <c r="D25" s="295"/>
      <c r="E25" s="295"/>
      <c r="F25" s="295"/>
      <c r="G25" s="295"/>
      <c r="H25" s="295"/>
      <c r="I25" s="302"/>
      <c r="J25" s="80"/>
    </row>
    <row r="26" spans="1:10" ht="12.75">
      <c r="A26" s="258" t="s">
        <v>119</v>
      </c>
      <c r="B26" s="298">
        <v>27.7438</v>
      </c>
      <c r="C26" s="298">
        <v>0</v>
      </c>
      <c r="D26" s="298">
        <v>0.6598</v>
      </c>
      <c r="E26" s="298">
        <v>0</v>
      </c>
      <c r="F26" s="298">
        <v>1.1974</v>
      </c>
      <c r="G26" s="298">
        <v>2006.8171</v>
      </c>
      <c r="H26" s="298">
        <v>62.19</v>
      </c>
      <c r="I26" s="303">
        <v>0.1503</v>
      </c>
      <c r="J26" s="80"/>
    </row>
    <row r="27" spans="1:10" ht="12.75">
      <c r="A27" s="120"/>
      <c r="B27" s="295"/>
      <c r="C27" s="295"/>
      <c r="D27" s="295"/>
      <c r="E27" s="295"/>
      <c r="F27" s="295"/>
      <c r="G27" s="295"/>
      <c r="H27" s="295"/>
      <c r="I27" s="302"/>
      <c r="J27" s="80"/>
    </row>
    <row r="28" spans="1:10" ht="12.75">
      <c r="A28" s="120" t="s">
        <v>120</v>
      </c>
      <c r="B28" s="295">
        <v>24.599</v>
      </c>
      <c r="C28" s="295">
        <v>0.04</v>
      </c>
      <c r="D28" s="297" t="s">
        <v>498</v>
      </c>
      <c r="E28" s="295">
        <v>0.12</v>
      </c>
      <c r="F28" s="295">
        <v>2.21</v>
      </c>
      <c r="G28" s="297">
        <v>1898.46</v>
      </c>
      <c r="H28" s="295">
        <v>260.94</v>
      </c>
      <c r="I28" s="306">
        <v>1.1</v>
      </c>
      <c r="J28" s="80"/>
    </row>
    <row r="29" spans="1:10" ht="12.75">
      <c r="A29" s="120" t="s">
        <v>121</v>
      </c>
      <c r="B29" s="295">
        <v>11.21</v>
      </c>
      <c r="C29" s="297" t="s">
        <v>498</v>
      </c>
      <c r="D29" s="297" t="s">
        <v>498</v>
      </c>
      <c r="E29" s="297" t="s">
        <v>498</v>
      </c>
      <c r="F29" s="297" t="s">
        <v>498</v>
      </c>
      <c r="G29" s="297">
        <v>2239.29</v>
      </c>
      <c r="H29" s="297">
        <v>2345.91</v>
      </c>
      <c r="I29" s="306">
        <v>1.4</v>
      </c>
      <c r="J29" s="80"/>
    </row>
    <row r="30" spans="1:10" ht="12.75">
      <c r="A30" s="120" t="s">
        <v>122</v>
      </c>
      <c r="B30" s="295">
        <v>219.57</v>
      </c>
      <c r="C30" s="295">
        <v>0.05</v>
      </c>
      <c r="D30" s="297" t="s">
        <v>498</v>
      </c>
      <c r="E30" s="297" t="s">
        <v>498</v>
      </c>
      <c r="F30" s="295">
        <v>1.65</v>
      </c>
      <c r="G30" s="297">
        <v>3870.45</v>
      </c>
      <c r="H30" s="295">
        <v>13511.89</v>
      </c>
      <c r="I30" s="306">
        <v>42.62</v>
      </c>
      <c r="J30" s="80"/>
    </row>
    <row r="31" spans="1:10" ht="12.75">
      <c r="A31" s="258" t="s">
        <v>270</v>
      </c>
      <c r="B31" s="298">
        <f aca="true" t="shared" si="2" ref="B31:I31">SUM(B28:B30)</f>
        <v>255.379</v>
      </c>
      <c r="C31" s="298">
        <f t="shared" si="2"/>
        <v>0.09</v>
      </c>
      <c r="D31" s="298">
        <f t="shared" si="2"/>
        <v>0</v>
      </c>
      <c r="E31" s="298">
        <f>SUM(E28:E30)</f>
        <v>0.12</v>
      </c>
      <c r="F31" s="298">
        <f t="shared" si="2"/>
        <v>3.86</v>
      </c>
      <c r="G31" s="298">
        <f t="shared" si="2"/>
        <v>8008.2</v>
      </c>
      <c r="H31" s="298">
        <f t="shared" si="2"/>
        <v>16118.74</v>
      </c>
      <c r="I31" s="303">
        <f t="shared" si="2"/>
        <v>45.12</v>
      </c>
      <c r="J31" s="80"/>
    </row>
    <row r="32" spans="1:10" ht="12.75">
      <c r="A32" s="120"/>
      <c r="B32" s="295"/>
      <c r="C32" s="295"/>
      <c r="D32" s="295"/>
      <c r="E32" s="295"/>
      <c r="F32" s="295"/>
      <c r="G32" s="295"/>
      <c r="H32" s="295"/>
      <c r="I32" s="302"/>
      <c r="J32" s="80"/>
    </row>
    <row r="33" spans="1:10" ht="12.75">
      <c r="A33" s="120" t="s">
        <v>123</v>
      </c>
      <c r="B33" s="295">
        <v>246.8283</v>
      </c>
      <c r="C33" s="297" t="s">
        <v>498</v>
      </c>
      <c r="D33" s="295">
        <v>0.81</v>
      </c>
      <c r="E33" s="297" t="s">
        <v>498</v>
      </c>
      <c r="F33" s="295">
        <v>3.57</v>
      </c>
      <c r="G33" s="295">
        <v>7195.675</v>
      </c>
      <c r="H33" s="295">
        <v>417.1963</v>
      </c>
      <c r="I33" s="306">
        <v>159.3806</v>
      </c>
      <c r="J33" s="80"/>
    </row>
    <row r="34" spans="1:10" ht="12.75">
      <c r="A34" s="120" t="s">
        <v>124</v>
      </c>
      <c r="B34" s="295">
        <v>103.6886</v>
      </c>
      <c r="C34" s="297" t="s">
        <v>498</v>
      </c>
      <c r="D34" s="295">
        <v>0.02</v>
      </c>
      <c r="E34" s="297" t="s">
        <v>498</v>
      </c>
      <c r="F34" s="295">
        <v>0.1</v>
      </c>
      <c r="G34" s="295">
        <v>16460.3172</v>
      </c>
      <c r="H34" s="297" t="s">
        <v>498</v>
      </c>
      <c r="I34" s="302">
        <v>66.2746</v>
      </c>
      <c r="J34" s="80"/>
    </row>
    <row r="35" spans="1:10" ht="12.75">
      <c r="A35" s="120" t="s">
        <v>125</v>
      </c>
      <c r="B35" s="295">
        <v>111.43</v>
      </c>
      <c r="C35" s="297" t="s">
        <v>498</v>
      </c>
      <c r="D35" s="295">
        <v>0.73</v>
      </c>
      <c r="E35" s="297" t="s">
        <v>498</v>
      </c>
      <c r="F35" s="295">
        <v>30.7236</v>
      </c>
      <c r="G35" s="295">
        <v>38812.0473</v>
      </c>
      <c r="H35" s="295">
        <v>1738.8805</v>
      </c>
      <c r="I35" s="306">
        <v>202.7887</v>
      </c>
      <c r="J35" s="80"/>
    </row>
    <row r="36" spans="1:10" ht="12.75">
      <c r="A36" s="120" t="s">
        <v>126</v>
      </c>
      <c r="B36" s="295">
        <v>165.3345</v>
      </c>
      <c r="C36" s="295">
        <v>0.01</v>
      </c>
      <c r="D36" s="295">
        <v>0.65</v>
      </c>
      <c r="E36" s="297" t="s">
        <v>498</v>
      </c>
      <c r="F36" s="295">
        <v>1.78</v>
      </c>
      <c r="G36" s="295">
        <v>1130.3315</v>
      </c>
      <c r="H36" s="297">
        <v>355.5992</v>
      </c>
      <c r="I36" s="306">
        <v>111.546</v>
      </c>
      <c r="J36" s="80"/>
    </row>
    <row r="37" spans="1:10" ht="12.75">
      <c r="A37" s="258" t="s">
        <v>127</v>
      </c>
      <c r="B37" s="298">
        <f aca="true" t="shared" si="3" ref="B37:I37">SUM(B33:B36)</f>
        <v>627.2814000000001</v>
      </c>
      <c r="C37" s="298">
        <f t="shared" si="3"/>
        <v>0.01</v>
      </c>
      <c r="D37" s="298">
        <f t="shared" si="3"/>
        <v>2.21</v>
      </c>
      <c r="E37" s="298">
        <f t="shared" si="3"/>
        <v>0</v>
      </c>
      <c r="F37" s="298">
        <f t="shared" si="3"/>
        <v>36.1736</v>
      </c>
      <c r="G37" s="298">
        <f t="shared" si="3"/>
        <v>63598.371</v>
      </c>
      <c r="H37" s="298">
        <f t="shared" si="3"/>
        <v>2511.676</v>
      </c>
      <c r="I37" s="303">
        <f t="shared" si="3"/>
        <v>539.9899</v>
      </c>
      <c r="J37" s="80"/>
    </row>
    <row r="38" spans="1:10" ht="12.75">
      <c r="A38" s="120"/>
      <c r="B38" s="295"/>
      <c r="C38" s="295"/>
      <c r="D38" s="295"/>
      <c r="E38" s="295"/>
      <c r="F38" s="295"/>
      <c r="G38" s="295"/>
      <c r="H38" s="295"/>
      <c r="I38" s="302"/>
      <c r="J38" s="80"/>
    </row>
    <row r="39" spans="1:10" ht="12.75">
      <c r="A39" s="258" t="s">
        <v>128</v>
      </c>
      <c r="B39" s="298">
        <v>123.2785</v>
      </c>
      <c r="C39" s="298">
        <v>0.15</v>
      </c>
      <c r="D39" s="298">
        <v>0</v>
      </c>
      <c r="E39" s="298">
        <v>0.12</v>
      </c>
      <c r="F39" s="298">
        <v>23.82</v>
      </c>
      <c r="G39" s="298">
        <v>11734.0825</v>
      </c>
      <c r="H39" s="298">
        <v>589.7844</v>
      </c>
      <c r="I39" s="303">
        <v>0</v>
      </c>
      <c r="J39" s="80"/>
    </row>
    <row r="40" spans="1:10" ht="12.75">
      <c r="A40" s="120"/>
      <c r="B40" s="295"/>
      <c r="C40" s="295"/>
      <c r="D40" s="295"/>
      <c r="E40" s="295"/>
      <c r="F40" s="295"/>
      <c r="G40" s="295"/>
      <c r="H40" s="295"/>
      <c r="I40" s="302"/>
      <c r="J40" s="80"/>
    </row>
    <row r="41" spans="1:10" ht="12.75">
      <c r="A41" s="120" t="s">
        <v>271</v>
      </c>
      <c r="B41" s="295">
        <v>0.3</v>
      </c>
      <c r="C41" s="297" t="s">
        <v>498</v>
      </c>
      <c r="D41" s="297" t="s">
        <v>498</v>
      </c>
      <c r="E41" s="295">
        <v>0.002</v>
      </c>
      <c r="F41" s="295">
        <v>0.916</v>
      </c>
      <c r="G41" s="297">
        <v>2865.12</v>
      </c>
      <c r="H41" s="295">
        <v>123.38</v>
      </c>
      <c r="I41" s="306" t="s">
        <v>498</v>
      </c>
      <c r="J41" s="80"/>
    </row>
    <row r="42" spans="1:10" ht="12.75">
      <c r="A42" s="120" t="s">
        <v>129</v>
      </c>
      <c r="B42" s="295">
        <v>6.3221</v>
      </c>
      <c r="C42" s="297">
        <v>0.064</v>
      </c>
      <c r="D42" s="297" t="s">
        <v>498</v>
      </c>
      <c r="E42" s="295">
        <v>2.111</v>
      </c>
      <c r="F42" s="295">
        <v>0.04</v>
      </c>
      <c r="G42" s="297">
        <v>974.86</v>
      </c>
      <c r="H42" s="295">
        <v>135.8827</v>
      </c>
      <c r="I42" s="306" t="s">
        <v>498</v>
      </c>
      <c r="J42" s="80"/>
    </row>
    <row r="43" spans="1:10" ht="12.75">
      <c r="A43" s="120" t="s">
        <v>130</v>
      </c>
      <c r="B43" s="295">
        <v>6.7259</v>
      </c>
      <c r="C43" s="295">
        <v>0.063</v>
      </c>
      <c r="D43" s="297" t="s">
        <v>498</v>
      </c>
      <c r="E43" s="297" t="s">
        <v>498</v>
      </c>
      <c r="F43" s="295">
        <v>0.06</v>
      </c>
      <c r="G43" s="297">
        <v>4745.2547</v>
      </c>
      <c r="H43" s="295">
        <v>354.899</v>
      </c>
      <c r="I43" s="306" t="s">
        <v>498</v>
      </c>
      <c r="J43" s="80"/>
    </row>
    <row r="44" spans="1:10" ht="12.75">
      <c r="A44" s="120" t="s">
        <v>131</v>
      </c>
      <c r="B44" s="297">
        <v>0.21</v>
      </c>
      <c r="C44" s="297" t="s">
        <v>498</v>
      </c>
      <c r="D44" s="297" t="s">
        <v>498</v>
      </c>
      <c r="E44" s="297" t="s">
        <v>498</v>
      </c>
      <c r="F44" s="297" t="s">
        <v>498</v>
      </c>
      <c r="G44" s="297">
        <v>60.17</v>
      </c>
      <c r="H44" s="295">
        <v>237.37</v>
      </c>
      <c r="I44" s="306" t="s">
        <v>498</v>
      </c>
      <c r="J44" s="80"/>
    </row>
    <row r="45" spans="1:10" ht="12.75">
      <c r="A45" s="120" t="s">
        <v>132</v>
      </c>
      <c r="B45" s="297">
        <v>0.881</v>
      </c>
      <c r="C45" s="297" t="s">
        <v>498</v>
      </c>
      <c r="D45" s="297" t="s">
        <v>498</v>
      </c>
      <c r="E45" s="297" t="s">
        <v>498</v>
      </c>
      <c r="F45" s="297" t="s">
        <v>498</v>
      </c>
      <c r="G45" s="297">
        <v>265.39</v>
      </c>
      <c r="H45" s="297">
        <v>31.67</v>
      </c>
      <c r="I45" s="306" t="s">
        <v>498</v>
      </c>
      <c r="J45" s="80"/>
    </row>
    <row r="46" spans="1:10" ht="12.75">
      <c r="A46" s="120" t="s">
        <v>133</v>
      </c>
      <c r="B46" s="297">
        <v>44.6557</v>
      </c>
      <c r="C46" s="295">
        <v>0.0036</v>
      </c>
      <c r="D46" s="297" t="s">
        <v>498</v>
      </c>
      <c r="E46" s="297" t="s">
        <v>498</v>
      </c>
      <c r="F46" s="297" t="s">
        <v>498</v>
      </c>
      <c r="G46" s="295">
        <v>342.37</v>
      </c>
      <c r="H46" s="295">
        <v>140.14</v>
      </c>
      <c r="I46" s="306" t="s">
        <v>498</v>
      </c>
      <c r="J46" s="80"/>
    </row>
    <row r="47" spans="1:10" ht="12.75">
      <c r="A47" s="120" t="s">
        <v>134</v>
      </c>
      <c r="B47" s="297">
        <v>9.64</v>
      </c>
      <c r="C47" s="297" t="s">
        <v>498</v>
      </c>
      <c r="D47" s="297" t="s">
        <v>498</v>
      </c>
      <c r="E47" s="295">
        <v>1.71</v>
      </c>
      <c r="F47" s="297" t="s">
        <v>498</v>
      </c>
      <c r="G47" s="297">
        <v>1.85</v>
      </c>
      <c r="H47" s="297">
        <v>125.34</v>
      </c>
      <c r="I47" s="306" t="s">
        <v>498</v>
      </c>
      <c r="J47" s="80"/>
    </row>
    <row r="48" spans="1:10" ht="12.75">
      <c r="A48" s="120" t="s">
        <v>135</v>
      </c>
      <c r="B48" s="297">
        <v>61.4225</v>
      </c>
      <c r="C48" s="295">
        <v>0.35</v>
      </c>
      <c r="D48" s="297" t="s">
        <v>498</v>
      </c>
      <c r="E48" s="295">
        <v>0.03</v>
      </c>
      <c r="F48" s="295">
        <v>0.06</v>
      </c>
      <c r="G48" s="297">
        <v>55.14</v>
      </c>
      <c r="H48" s="295">
        <v>179.2315</v>
      </c>
      <c r="I48" s="306" t="s">
        <v>498</v>
      </c>
      <c r="J48" s="80"/>
    </row>
    <row r="49" spans="1:10" ht="12.75">
      <c r="A49" s="120" t="s">
        <v>136</v>
      </c>
      <c r="B49" s="297">
        <v>9.3589</v>
      </c>
      <c r="C49" s="297">
        <v>0.0025</v>
      </c>
      <c r="D49" s="297" t="s">
        <v>498</v>
      </c>
      <c r="E49" s="295">
        <v>0.1098</v>
      </c>
      <c r="F49" s="295">
        <v>0.3</v>
      </c>
      <c r="G49" s="297">
        <v>871.632</v>
      </c>
      <c r="H49" s="295">
        <v>1236.055</v>
      </c>
      <c r="I49" s="306" t="s">
        <v>498</v>
      </c>
      <c r="J49" s="80"/>
    </row>
    <row r="50" spans="1:10" ht="12.75">
      <c r="A50" s="258" t="s">
        <v>253</v>
      </c>
      <c r="B50" s="298">
        <f aca="true" t="shared" si="4" ref="B50:I50">SUM(B41:B49)</f>
        <v>139.5161</v>
      </c>
      <c r="C50" s="298">
        <f t="shared" si="4"/>
        <v>0.4831</v>
      </c>
      <c r="D50" s="298">
        <f t="shared" si="4"/>
        <v>0</v>
      </c>
      <c r="E50" s="298">
        <f t="shared" si="4"/>
        <v>3.9627999999999997</v>
      </c>
      <c r="F50" s="298">
        <f t="shared" si="4"/>
        <v>1.3760000000000001</v>
      </c>
      <c r="G50" s="298">
        <f t="shared" si="4"/>
        <v>10181.7867</v>
      </c>
      <c r="H50" s="298">
        <f t="shared" si="4"/>
        <v>2563.9682000000003</v>
      </c>
      <c r="I50" s="303">
        <f t="shared" si="4"/>
        <v>0</v>
      </c>
      <c r="J50" s="80"/>
    </row>
    <row r="51" spans="1:10" ht="12.75">
      <c r="A51" s="120"/>
      <c r="B51" s="295"/>
      <c r="C51" s="295"/>
      <c r="D51" s="295"/>
      <c r="E51" s="295"/>
      <c r="F51" s="295"/>
      <c r="G51" s="295"/>
      <c r="H51" s="295"/>
      <c r="I51" s="302"/>
      <c r="J51" s="80"/>
    </row>
    <row r="52" spans="1:10" ht="12.75">
      <c r="A52" s="258" t="s">
        <v>137</v>
      </c>
      <c r="B52" s="298">
        <v>29.8135</v>
      </c>
      <c r="C52" s="298">
        <v>3.6338</v>
      </c>
      <c r="D52" s="298">
        <v>0</v>
      </c>
      <c r="E52" s="298">
        <v>2.6143</v>
      </c>
      <c r="F52" s="298">
        <v>4.9661</v>
      </c>
      <c r="G52" s="298">
        <v>4361.465</v>
      </c>
      <c r="H52" s="298">
        <v>403.1671</v>
      </c>
      <c r="I52" s="303">
        <v>0</v>
      </c>
      <c r="J52" s="80"/>
    </row>
    <row r="53" spans="1:10" ht="12.75">
      <c r="A53" s="120"/>
      <c r="B53" s="295"/>
      <c r="C53" s="295"/>
      <c r="D53" s="295"/>
      <c r="E53" s="295"/>
      <c r="F53" s="295"/>
      <c r="G53" s="295"/>
      <c r="H53" s="295"/>
      <c r="I53" s="302"/>
      <c r="J53" s="80"/>
    </row>
    <row r="54" spans="1:10" ht="12.75">
      <c r="A54" s="120" t="s">
        <v>138</v>
      </c>
      <c r="B54" s="295">
        <v>137.96</v>
      </c>
      <c r="C54" s="297" t="s">
        <v>498</v>
      </c>
      <c r="D54" s="295">
        <v>0.12</v>
      </c>
      <c r="E54" s="297" t="s">
        <v>498</v>
      </c>
      <c r="F54" s="297" t="s">
        <v>498</v>
      </c>
      <c r="G54" s="297">
        <v>9797.13</v>
      </c>
      <c r="H54" s="295">
        <v>7789.09</v>
      </c>
      <c r="I54" s="302">
        <v>642.68</v>
      </c>
      <c r="J54" s="80"/>
    </row>
    <row r="55" spans="1:10" ht="12.75">
      <c r="A55" s="120" t="s">
        <v>139</v>
      </c>
      <c r="B55" s="297">
        <v>66.75</v>
      </c>
      <c r="C55" s="297">
        <v>0.01</v>
      </c>
      <c r="D55" s="297" t="s">
        <v>498</v>
      </c>
      <c r="E55" s="297" t="s">
        <v>498</v>
      </c>
      <c r="F55" s="297" t="s">
        <v>498</v>
      </c>
      <c r="G55" s="297">
        <v>9268.23</v>
      </c>
      <c r="H55" s="295">
        <v>13642.52</v>
      </c>
      <c r="I55" s="306">
        <v>709.4</v>
      </c>
      <c r="J55" s="80"/>
    </row>
    <row r="56" spans="1:10" ht="12.75">
      <c r="A56" s="120" t="s">
        <v>140</v>
      </c>
      <c r="B56" s="297">
        <v>141.83</v>
      </c>
      <c r="C56" s="297" t="s">
        <v>498</v>
      </c>
      <c r="D56" s="297" t="s">
        <v>498</v>
      </c>
      <c r="E56" s="297" t="s">
        <v>498</v>
      </c>
      <c r="F56" s="297" t="s">
        <v>498</v>
      </c>
      <c r="G56" s="297">
        <v>551.57</v>
      </c>
      <c r="H56" s="295">
        <v>1077.42</v>
      </c>
      <c r="I56" s="306">
        <v>40.78</v>
      </c>
      <c r="J56" s="80"/>
    </row>
    <row r="57" spans="1:10" ht="12.75">
      <c r="A57" s="120" t="s">
        <v>141</v>
      </c>
      <c r="B57" s="297">
        <v>5.28</v>
      </c>
      <c r="C57" s="297" t="s">
        <v>498</v>
      </c>
      <c r="D57" s="297" t="s">
        <v>498</v>
      </c>
      <c r="E57" s="297" t="s">
        <v>498</v>
      </c>
      <c r="F57" s="297" t="s">
        <v>498</v>
      </c>
      <c r="G57" s="297">
        <v>685.69</v>
      </c>
      <c r="H57" s="295">
        <v>697.4</v>
      </c>
      <c r="I57" s="306">
        <v>3.24</v>
      </c>
      <c r="J57" s="80"/>
    </row>
    <row r="58" spans="1:10" ht="12.75">
      <c r="A58" s="120" t="s">
        <v>142</v>
      </c>
      <c r="B58" s="295">
        <v>84.64</v>
      </c>
      <c r="C58" s="297" t="s">
        <v>498</v>
      </c>
      <c r="D58" s="297" t="s">
        <v>498</v>
      </c>
      <c r="E58" s="297" t="s">
        <v>498</v>
      </c>
      <c r="F58" s="295">
        <v>3.92</v>
      </c>
      <c r="G58" s="297">
        <v>5460.58</v>
      </c>
      <c r="H58" s="295">
        <v>12201.99</v>
      </c>
      <c r="I58" s="302">
        <v>1088.09</v>
      </c>
      <c r="J58" s="80"/>
    </row>
    <row r="59" spans="1:10" ht="12.75">
      <c r="A59" s="258" t="s">
        <v>143</v>
      </c>
      <c r="B59" s="298">
        <f aca="true" t="shared" si="5" ref="B59:I59">SUM(B54:B58)</f>
        <v>436.46</v>
      </c>
      <c r="C59" s="298">
        <f t="shared" si="5"/>
        <v>0.01</v>
      </c>
      <c r="D59" s="298">
        <f t="shared" si="5"/>
        <v>0.12</v>
      </c>
      <c r="E59" s="298">
        <f t="shared" si="5"/>
        <v>0</v>
      </c>
      <c r="F59" s="298">
        <f t="shared" si="5"/>
        <v>3.92</v>
      </c>
      <c r="G59" s="298">
        <f t="shared" si="5"/>
        <v>25763.199999999997</v>
      </c>
      <c r="H59" s="298">
        <f t="shared" si="5"/>
        <v>35408.42</v>
      </c>
      <c r="I59" s="303">
        <f t="shared" si="5"/>
        <v>2484.1899999999996</v>
      </c>
      <c r="J59" s="80"/>
    </row>
    <row r="60" spans="1:10" ht="12.75">
      <c r="A60" s="120"/>
      <c r="B60" s="295"/>
      <c r="C60" s="295"/>
      <c r="D60" s="295"/>
      <c r="E60" s="295"/>
      <c r="F60" s="295"/>
      <c r="G60" s="295"/>
      <c r="H60" s="295"/>
      <c r="I60" s="302"/>
      <c r="J60" s="80"/>
    </row>
    <row r="61" spans="1:10" ht="12.75">
      <c r="A61" s="120" t="s">
        <v>144</v>
      </c>
      <c r="B61" s="295">
        <v>182.4266</v>
      </c>
      <c r="C61" s="297" t="s">
        <v>498</v>
      </c>
      <c r="D61" s="297" t="s">
        <v>498</v>
      </c>
      <c r="E61" s="297" t="s">
        <v>498</v>
      </c>
      <c r="F61" s="297">
        <v>5.3274</v>
      </c>
      <c r="G61" s="297">
        <v>19782.2405</v>
      </c>
      <c r="H61" s="297">
        <v>548.1533</v>
      </c>
      <c r="I61" s="302">
        <v>2937.3109</v>
      </c>
      <c r="J61" s="80"/>
    </row>
    <row r="62" spans="1:10" ht="12.75">
      <c r="A62" s="120" t="s">
        <v>145</v>
      </c>
      <c r="B62" s="295">
        <v>10.5182</v>
      </c>
      <c r="C62" s="297" t="s">
        <v>498</v>
      </c>
      <c r="D62" s="297" t="s">
        <v>498</v>
      </c>
      <c r="E62" s="297" t="s">
        <v>498</v>
      </c>
      <c r="F62" s="297">
        <v>0.2421</v>
      </c>
      <c r="G62" s="297">
        <v>7454.8994</v>
      </c>
      <c r="H62" s="297">
        <v>73.2516</v>
      </c>
      <c r="I62" s="302">
        <v>247.1817</v>
      </c>
      <c r="J62" s="80"/>
    </row>
    <row r="63" spans="1:10" ht="12.75">
      <c r="A63" s="120" t="s">
        <v>146</v>
      </c>
      <c r="B63" s="295">
        <v>157.4265</v>
      </c>
      <c r="C63" s="297" t="s">
        <v>498</v>
      </c>
      <c r="D63" s="297" t="s">
        <v>498</v>
      </c>
      <c r="E63" s="295">
        <v>0.2068</v>
      </c>
      <c r="F63" s="295">
        <v>14.3607</v>
      </c>
      <c r="G63" s="297">
        <v>1.4734</v>
      </c>
      <c r="H63" s="297">
        <v>312.1219</v>
      </c>
      <c r="I63" s="302">
        <v>5236.6002</v>
      </c>
      <c r="J63" s="80"/>
    </row>
    <row r="64" spans="1:10" ht="12.75">
      <c r="A64" s="258" t="s">
        <v>147</v>
      </c>
      <c r="B64" s="298">
        <f aca="true" t="shared" si="6" ref="B64:I64">SUM(B61:B63)</f>
        <v>350.3713</v>
      </c>
      <c r="C64" s="298">
        <f t="shared" si="6"/>
        <v>0</v>
      </c>
      <c r="D64" s="298">
        <f t="shared" si="6"/>
        <v>0</v>
      </c>
      <c r="E64" s="298">
        <f t="shared" si="6"/>
        <v>0.2068</v>
      </c>
      <c r="F64" s="298">
        <f t="shared" si="6"/>
        <v>19.9302</v>
      </c>
      <c r="G64" s="298">
        <f t="shared" si="6"/>
        <v>27238.6133</v>
      </c>
      <c r="H64" s="298">
        <f t="shared" si="6"/>
        <v>933.5268</v>
      </c>
      <c r="I64" s="303">
        <f t="shared" si="6"/>
        <v>8421.0928</v>
      </c>
      <c r="J64" s="80"/>
    </row>
    <row r="65" spans="1:10" ht="12.75">
      <c r="A65" s="120"/>
      <c r="B65" s="295"/>
      <c r="C65" s="295"/>
      <c r="D65" s="295"/>
      <c r="E65" s="295"/>
      <c r="F65" s="295"/>
      <c r="G65" s="295"/>
      <c r="H65" s="295"/>
      <c r="I65" s="302"/>
      <c r="J65" s="80"/>
    </row>
    <row r="66" spans="1:10" ht="12.75">
      <c r="A66" s="258" t="s">
        <v>148</v>
      </c>
      <c r="B66" s="298">
        <v>2088.75</v>
      </c>
      <c r="C66" s="298">
        <v>0</v>
      </c>
      <c r="D66" s="298">
        <v>0</v>
      </c>
      <c r="E66" s="298">
        <v>0</v>
      </c>
      <c r="F66" s="298">
        <v>25.15</v>
      </c>
      <c r="G66" s="298">
        <v>1154.29</v>
      </c>
      <c r="H66" s="298">
        <v>7545.42</v>
      </c>
      <c r="I66" s="303">
        <v>0</v>
      </c>
      <c r="J66" s="80"/>
    </row>
    <row r="67" spans="1:10" ht="12.75">
      <c r="A67" s="120"/>
      <c r="B67" s="295"/>
      <c r="C67" s="295"/>
      <c r="D67" s="295"/>
      <c r="E67" s="295"/>
      <c r="F67" s="295"/>
      <c r="G67" s="295"/>
      <c r="H67" s="295"/>
      <c r="I67" s="302"/>
      <c r="J67" s="80"/>
    </row>
    <row r="68" spans="1:10" ht="12.75">
      <c r="A68" s="120" t="s">
        <v>149</v>
      </c>
      <c r="B68" s="295">
        <v>85.836</v>
      </c>
      <c r="C68" s="297">
        <v>0.03</v>
      </c>
      <c r="D68" s="297" t="s">
        <v>498</v>
      </c>
      <c r="E68" s="295">
        <v>0.12</v>
      </c>
      <c r="F68" s="295">
        <v>619.075</v>
      </c>
      <c r="G68" s="297">
        <v>22404.93</v>
      </c>
      <c r="H68" s="297">
        <v>1994.753</v>
      </c>
      <c r="I68" s="306" t="s">
        <v>498</v>
      </c>
      <c r="J68" s="80"/>
    </row>
    <row r="69" spans="1:10" ht="12.75">
      <c r="A69" s="120" t="s">
        <v>150</v>
      </c>
      <c r="B69" s="295">
        <v>26.15</v>
      </c>
      <c r="C69" s="297">
        <v>0.01</v>
      </c>
      <c r="D69" s="297" t="s">
        <v>498</v>
      </c>
      <c r="E69" s="295">
        <v>1.93</v>
      </c>
      <c r="F69" s="295">
        <v>42.895</v>
      </c>
      <c r="G69" s="297">
        <v>8365.063</v>
      </c>
      <c r="H69" s="297">
        <v>192.23</v>
      </c>
      <c r="I69" s="306" t="s">
        <v>498</v>
      </c>
      <c r="J69" s="80"/>
    </row>
    <row r="70" spans="1:10" ht="12.75">
      <c r="A70" s="258" t="s">
        <v>151</v>
      </c>
      <c r="B70" s="298">
        <f aca="true" t="shared" si="7" ref="B70:I70">SUM(B68:B69)</f>
        <v>111.98599999999999</v>
      </c>
      <c r="C70" s="298">
        <f t="shared" si="7"/>
        <v>0.04</v>
      </c>
      <c r="D70" s="298">
        <f t="shared" si="7"/>
        <v>0</v>
      </c>
      <c r="E70" s="298">
        <f t="shared" si="7"/>
        <v>2.05</v>
      </c>
      <c r="F70" s="298">
        <f t="shared" si="7"/>
        <v>661.97</v>
      </c>
      <c r="G70" s="298">
        <f t="shared" si="7"/>
        <v>30769.993000000002</v>
      </c>
      <c r="H70" s="298">
        <f t="shared" si="7"/>
        <v>2186.9829999999997</v>
      </c>
      <c r="I70" s="303">
        <f t="shared" si="7"/>
        <v>0</v>
      </c>
      <c r="J70" s="80"/>
    </row>
    <row r="71" spans="1:10" ht="12.75">
      <c r="A71" s="120"/>
      <c r="B71" s="295"/>
      <c r="C71" s="295"/>
      <c r="D71" s="295"/>
      <c r="E71" s="295"/>
      <c r="F71" s="295"/>
      <c r="G71" s="295"/>
      <c r="H71" s="295"/>
      <c r="I71" s="302"/>
      <c r="J71" s="80"/>
    </row>
    <row r="72" spans="1:10" ht="12.75">
      <c r="A72" s="120" t="s">
        <v>152</v>
      </c>
      <c r="B72" s="295">
        <v>930.119</v>
      </c>
      <c r="C72" s="295">
        <v>0.09</v>
      </c>
      <c r="D72" s="297" t="s">
        <v>498</v>
      </c>
      <c r="E72" s="297" t="s">
        <v>498</v>
      </c>
      <c r="F72" s="295">
        <v>1.1354</v>
      </c>
      <c r="G72" s="295">
        <v>9440.514</v>
      </c>
      <c r="H72" s="295">
        <v>4516.2084</v>
      </c>
      <c r="I72" s="306" t="s">
        <v>498</v>
      </c>
      <c r="J72" s="80"/>
    </row>
    <row r="73" spans="1:10" ht="12.75">
      <c r="A73" s="120" t="s">
        <v>153</v>
      </c>
      <c r="B73" s="295">
        <v>465.917</v>
      </c>
      <c r="C73" s="295">
        <v>0.2261</v>
      </c>
      <c r="D73" s="297" t="s">
        <v>498</v>
      </c>
      <c r="E73" s="297" t="s">
        <v>498</v>
      </c>
      <c r="F73" s="297">
        <v>59.248</v>
      </c>
      <c r="G73" s="297">
        <v>105572.2926</v>
      </c>
      <c r="H73" s="295">
        <v>3026.3521</v>
      </c>
      <c r="I73" s="306" t="s">
        <v>498</v>
      </c>
      <c r="J73" s="80"/>
    </row>
    <row r="74" spans="1:10" ht="12.75">
      <c r="A74" s="120" t="s">
        <v>154</v>
      </c>
      <c r="B74" s="295">
        <v>578.332</v>
      </c>
      <c r="C74" s="297" t="s">
        <v>498</v>
      </c>
      <c r="D74" s="297" t="s">
        <v>498</v>
      </c>
      <c r="E74" s="297" t="s">
        <v>498</v>
      </c>
      <c r="F74" s="297">
        <v>0.01</v>
      </c>
      <c r="G74" s="297">
        <v>53894.4846</v>
      </c>
      <c r="H74" s="295">
        <v>11634.4969</v>
      </c>
      <c r="I74" s="306" t="s">
        <v>498</v>
      </c>
      <c r="J74" s="80"/>
    </row>
    <row r="75" spans="1:10" ht="12.75">
      <c r="A75" s="120" t="s">
        <v>155</v>
      </c>
      <c r="B75" s="295">
        <v>1149.1796</v>
      </c>
      <c r="C75" s="295">
        <v>0.01</v>
      </c>
      <c r="D75" s="295">
        <v>7.1672</v>
      </c>
      <c r="E75" s="295">
        <v>42.0831</v>
      </c>
      <c r="F75" s="295">
        <v>215.0081</v>
      </c>
      <c r="G75" s="295">
        <v>46303.7283</v>
      </c>
      <c r="H75" s="295">
        <v>11419.6706</v>
      </c>
      <c r="I75" s="306" t="s">
        <v>498</v>
      </c>
      <c r="J75" s="80"/>
    </row>
    <row r="76" spans="1:10" ht="12.75">
      <c r="A76" s="120" t="s">
        <v>156</v>
      </c>
      <c r="B76" s="295">
        <v>58.1037</v>
      </c>
      <c r="C76" s="297">
        <v>97.5768</v>
      </c>
      <c r="D76" s="297" t="s">
        <v>498</v>
      </c>
      <c r="E76" s="295">
        <v>2.15</v>
      </c>
      <c r="F76" s="297">
        <v>72.3291</v>
      </c>
      <c r="G76" s="297">
        <v>116484.0506</v>
      </c>
      <c r="H76" s="295">
        <v>582.489</v>
      </c>
      <c r="I76" s="306" t="s">
        <v>498</v>
      </c>
      <c r="J76" s="80"/>
    </row>
    <row r="77" spans="1:10" ht="12.75">
      <c r="A77" s="120" t="s">
        <v>157</v>
      </c>
      <c r="B77" s="295">
        <v>75.8802</v>
      </c>
      <c r="C77" s="297" t="s">
        <v>498</v>
      </c>
      <c r="D77" s="295">
        <v>5.1139</v>
      </c>
      <c r="E77" s="297" t="s">
        <v>498</v>
      </c>
      <c r="F77" s="297" t="s">
        <v>498</v>
      </c>
      <c r="G77" s="297">
        <v>63801.1726</v>
      </c>
      <c r="H77" s="295">
        <v>803.2522</v>
      </c>
      <c r="I77" s="306" t="s">
        <v>498</v>
      </c>
      <c r="J77" s="80"/>
    </row>
    <row r="78" spans="1:10" ht="12.75">
      <c r="A78" s="120" t="s">
        <v>158</v>
      </c>
      <c r="B78" s="295">
        <v>261.7662</v>
      </c>
      <c r="C78" s="295">
        <v>2.7386</v>
      </c>
      <c r="D78" s="297" t="s">
        <v>498</v>
      </c>
      <c r="E78" s="295">
        <v>1.0585</v>
      </c>
      <c r="F78" s="297">
        <v>439.1229</v>
      </c>
      <c r="G78" s="295">
        <v>21962.077</v>
      </c>
      <c r="H78" s="295">
        <v>400.1523</v>
      </c>
      <c r="I78" s="306" t="s">
        <v>498</v>
      </c>
      <c r="J78" s="80"/>
    </row>
    <row r="79" spans="1:10" ht="12.75">
      <c r="A79" s="120" t="s">
        <v>159</v>
      </c>
      <c r="B79" s="295">
        <v>453.8303</v>
      </c>
      <c r="C79" s="297" t="s">
        <v>498</v>
      </c>
      <c r="D79" s="297" t="s">
        <v>498</v>
      </c>
      <c r="E79" s="297" t="s">
        <v>498</v>
      </c>
      <c r="F79" s="297">
        <v>0.1872</v>
      </c>
      <c r="G79" s="295">
        <v>82176.4091</v>
      </c>
      <c r="H79" s="295">
        <v>2047.4</v>
      </c>
      <c r="I79" s="306" t="s">
        <v>498</v>
      </c>
      <c r="J79" s="80"/>
    </row>
    <row r="80" spans="1:10" ht="12.75">
      <c r="A80" s="258" t="s">
        <v>246</v>
      </c>
      <c r="B80" s="298">
        <f aca="true" t="shared" si="8" ref="B80:I80">SUM(B72:B79)</f>
        <v>3973.128</v>
      </c>
      <c r="C80" s="298">
        <f t="shared" si="8"/>
        <v>100.64150000000001</v>
      </c>
      <c r="D80" s="298">
        <f t="shared" si="8"/>
        <v>12.2811</v>
      </c>
      <c r="E80" s="298">
        <f t="shared" si="8"/>
        <v>45.2916</v>
      </c>
      <c r="F80" s="298">
        <f t="shared" si="8"/>
        <v>787.0406999999999</v>
      </c>
      <c r="G80" s="298">
        <f t="shared" si="8"/>
        <v>499634.7288</v>
      </c>
      <c r="H80" s="298">
        <f t="shared" si="8"/>
        <v>34430.0215</v>
      </c>
      <c r="I80" s="303">
        <f t="shared" si="8"/>
        <v>0</v>
      </c>
      <c r="J80" s="80"/>
    </row>
    <row r="81" spans="1:10" ht="12.75">
      <c r="A81" s="120"/>
      <c r="B81" s="295"/>
      <c r="C81" s="295"/>
      <c r="D81" s="295"/>
      <c r="E81" s="295"/>
      <c r="F81" s="295"/>
      <c r="G81" s="295"/>
      <c r="H81" s="295"/>
      <c r="I81" s="302"/>
      <c r="J81" s="80"/>
    </row>
    <row r="82" spans="1:10" ht="12.75">
      <c r="A82" s="196" t="s">
        <v>201</v>
      </c>
      <c r="B82" s="295">
        <v>41.736</v>
      </c>
      <c r="C82" s="295">
        <v>0.1768</v>
      </c>
      <c r="D82" s="297" t="s">
        <v>498</v>
      </c>
      <c r="E82" s="295">
        <v>0.009</v>
      </c>
      <c r="F82" s="295">
        <v>40.3189</v>
      </c>
      <c r="G82" s="297">
        <v>38.642</v>
      </c>
      <c r="H82" s="297">
        <v>304.1521</v>
      </c>
      <c r="I82" s="302">
        <v>19.5591</v>
      </c>
      <c r="J82" s="80"/>
    </row>
    <row r="83" spans="1:10" ht="12.75">
      <c r="A83" s="120" t="s">
        <v>160</v>
      </c>
      <c r="B83" s="295">
        <v>77.7202</v>
      </c>
      <c r="C83" s="295">
        <v>0.3164</v>
      </c>
      <c r="D83" s="295">
        <v>0.026</v>
      </c>
      <c r="E83" s="295">
        <v>0.067</v>
      </c>
      <c r="F83" s="295">
        <v>230.4283</v>
      </c>
      <c r="G83" s="297">
        <v>2439.763</v>
      </c>
      <c r="H83" s="297">
        <v>2291.3463</v>
      </c>
      <c r="I83" s="302">
        <v>30.8829</v>
      </c>
      <c r="J83" s="80"/>
    </row>
    <row r="84" spans="1:10" ht="12.75">
      <c r="A84" s="258" t="s">
        <v>161</v>
      </c>
      <c r="B84" s="298">
        <f aca="true" t="shared" si="9" ref="B84:I84">SUM(B82:B83)</f>
        <v>119.4562</v>
      </c>
      <c r="C84" s="298">
        <f t="shared" si="9"/>
        <v>0.4932</v>
      </c>
      <c r="D84" s="298">
        <f t="shared" si="9"/>
        <v>0.026</v>
      </c>
      <c r="E84" s="298">
        <f t="shared" si="9"/>
        <v>0.076</v>
      </c>
      <c r="F84" s="298">
        <f t="shared" si="9"/>
        <v>270.7472</v>
      </c>
      <c r="G84" s="298">
        <f t="shared" si="9"/>
        <v>2478.4049999999997</v>
      </c>
      <c r="H84" s="298">
        <f t="shared" si="9"/>
        <v>2595.4984000000004</v>
      </c>
      <c r="I84" s="303">
        <f t="shared" si="9"/>
        <v>50.442</v>
      </c>
      <c r="J84" s="80"/>
    </row>
    <row r="85" spans="1:10" ht="12.75">
      <c r="A85" s="120"/>
      <c r="B85" s="295"/>
      <c r="C85" s="295"/>
      <c r="D85" s="295"/>
      <c r="E85" s="295"/>
      <c r="F85" s="295"/>
      <c r="G85" s="295"/>
      <c r="H85" s="295"/>
      <c r="I85" s="302"/>
      <c r="J85" s="80"/>
    </row>
    <row r="86" spans="1:10" ht="13.5" thickBot="1">
      <c r="A86" s="255" t="s">
        <v>202</v>
      </c>
      <c r="B86" s="299">
        <f>B84+B80+B70+B66+B64+B59+B52+B50+B39+B37+B31+B26+B24+B17+B15+B13+B22</f>
        <v>8654.458000000002</v>
      </c>
      <c r="C86" s="299">
        <f aca="true" t="shared" si="10" ref="C86:I86">C84+C80+C70+C66+C64+C59+C52+C50+C39+C37+C31+C26+C24+C17+C15+C13+C22</f>
        <v>123.95200000000003</v>
      </c>
      <c r="D86" s="299">
        <f t="shared" si="10"/>
        <v>15.335</v>
      </c>
      <c r="E86" s="299">
        <f t="shared" si="10"/>
        <v>102.31259999999999</v>
      </c>
      <c r="F86" s="299">
        <f t="shared" si="10"/>
        <v>1877.2991000000002</v>
      </c>
      <c r="G86" s="299">
        <f t="shared" si="10"/>
        <v>757664.3912000001</v>
      </c>
      <c r="H86" s="299">
        <f t="shared" si="10"/>
        <v>109794.01180000001</v>
      </c>
      <c r="I86" s="304">
        <f t="shared" si="10"/>
        <v>11603.1024</v>
      </c>
      <c r="J86" s="81"/>
    </row>
    <row r="87" spans="1:10" ht="12.75">
      <c r="A87" s="481" t="s">
        <v>455</v>
      </c>
      <c r="B87" s="481"/>
      <c r="C87" s="481"/>
      <c r="D87" s="481"/>
      <c r="J87" s="80"/>
    </row>
    <row r="88" spans="1:10" ht="12.75">
      <c r="A88" s="425" t="s">
        <v>476</v>
      </c>
      <c r="B88" s="425"/>
      <c r="C88" s="425"/>
      <c r="D88" s="425"/>
      <c r="E88" s="425"/>
      <c r="F88" s="425"/>
      <c r="G88" s="425"/>
      <c r="H88" s="425"/>
      <c r="J88" s="80"/>
    </row>
    <row r="89" ht="12.75">
      <c r="J89" s="80"/>
    </row>
    <row r="90" ht="12.75">
      <c r="J90" s="80"/>
    </row>
    <row r="91" ht="12.75">
      <c r="J91" s="80"/>
    </row>
  </sheetData>
  <mergeCells count="14">
    <mergeCell ref="G6:G8"/>
    <mergeCell ref="A6:A8"/>
    <mergeCell ref="A87:D87"/>
    <mergeCell ref="A88:H88"/>
    <mergeCell ref="A1:I1"/>
    <mergeCell ref="A3:I3"/>
    <mergeCell ref="A4:I4"/>
    <mergeCell ref="B6:B8"/>
    <mergeCell ref="C6:C8"/>
    <mergeCell ref="D6:D8"/>
    <mergeCell ref="E6:E8"/>
    <mergeCell ref="I6:I8"/>
    <mergeCell ref="H6:H8"/>
    <mergeCell ref="F6:F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view="pageBreakPreview" zoomScale="65" zoomScaleNormal="75" zoomScaleSheetLayoutView="65" workbookViewId="0" topLeftCell="A1">
      <selection activeCell="A3" sqref="A3:P3"/>
    </sheetView>
  </sheetViews>
  <sheetFormatPr defaultColWidth="11.421875" defaultRowHeight="12.75"/>
  <cols>
    <col min="1" max="1" width="29.8515625" style="0" customWidth="1"/>
    <col min="2" max="2" width="12.28125" style="0" customWidth="1"/>
    <col min="3" max="3" width="10.00390625" style="0" customWidth="1"/>
    <col min="4" max="4" width="12.28125" style="0" customWidth="1"/>
    <col min="5" max="5" width="9.8515625" style="0" customWidth="1"/>
    <col min="6" max="6" width="9.28125" style="0" customWidth="1"/>
    <col min="7" max="7" width="10.57421875" style="0" customWidth="1"/>
    <col min="8" max="8" width="14.8515625" style="0" customWidth="1"/>
    <col min="9" max="9" width="14.28125" style="0" customWidth="1"/>
    <col min="10" max="10" width="14.421875" style="0" customWidth="1"/>
    <col min="11" max="11" width="16.7109375" style="0" customWidth="1"/>
    <col min="12" max="15" width="14.421875" style="0" customWidth="1"/>
    <col min="16" max="16" width="14.421875" style="59" customWidth="1"/>
    <col min="17" max="33" width="11.57421875" style="59" customWidth="1"/>
  </cols>
  <sheetData>
    <row r="1" spans="1:21" ht="18">
      <c r="A1" s="399" t="s">
        <v>252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74"/>
      <c r="R1" s="374"/>
      <c r="S1" s="374"/>
      <c r="T1" s="374"/>
      <c r="U1" s="374"/>
    </row>
    <row r="2" spans="1:15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21" s="59" customFormat="1" ht="30" customHeight="1">
      <c r="A3" s="491" t="s">
        <v>500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369"/>
      <c r="R3" s="369"/>
      <c r="S3" s="369"/>
      <c r="T3" s="369"/>
      <c r="U3" s="369"/>
    </row>
    <row r="4" spans="1:15" ht="13.5" thickBo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</row>
    <row r="5" spans="1:28" s="368" customFormat="1" ht="34.5" customHeight="1">
      <c r="A5" s="510" t="s">
        <v>205</v>
      </c>
      <c r="B5" s="400" t="s">
        <v>247</v>
      </c>
      <c r="C5" s="504"/>
      <c r="D5" s="400" t="s">
        <v>248</v>
      </c>
      <c r="E5" s="504"/>
      <c r="F5" s="400" t="s">
        <v>89</v>
      </c>
      <c r="G5" s="504"/>
      <c r="H5" s="422" t="s">
        <v>90</v>
      </c>
      <c r="I5" s="400" t="s">
        <v>504</v>
      </c>
      <c r="J5" s="503"/>
      <c r="K5" s="503"/>
      <c r="L5" s="504"/>
      <c r="M5" s="422" t="s">
        <v>420</v>
      </c>
      <c r="N5" s="422" t="s">
        <v>249</v>
      </c>
      <c r="O5" s="422" t="s">
        <v>92</v>
      </c>
      <c r="P5" s="499" t="s">
        <v>12</v>
      </c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</row>
    <row r="6" spans="1:28" s="368" customFormat="1" ht="38.25" customHeight="1">
      <c r="A6" s="511"/>
      <c r="B6" s="505"/>
      <c r="C6" s="506"/>
      <c r="D6" s="505"/>
      <c r="E6" s="506"/>
      <c r="F6" s="505"/>
      <c r="G6" s="506"/>
      <c r="H6" s="423"/>
      <c r="I6" s="507" t="s">
        <v>239</v>
      </c>
      <c r="J6" s="508"/>
      <c r="K6" s="370" t="s">
        <v>241</v>
      </c>
      <c r="L6" s="509" t="s">
        <v>501</v>
      </c>
      <c r="M6" s="423"/>
      <c r="N6" s="423"/>
      <c r="O6" s="423"/>
      <c r="P6" s="500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</row>
    <row r="7" spans="1:28" s="368" customFormat="1" ht="49.5" customHeight="1" thickBot="1">
      <c r="A7" s="371" t="s">
        <v>110</v>
      </c>
      <c r="B7" s="307" t="s">
        <v>239</v>
      </c>
      <c r="C7" s="307" t="s">
        <v>240</v>
      </c>
      <c r="D7" s="307" t="s">
        <v>239</v>
      </c>
      <c r="E7" s="307" t="s">
        <v>240</v>
      </c>
      <c r="F7" s="307" t="s">
        <v>239</v>
      </c>
      <c r="G7" s="307" t="s">
        <v>240</v>
      </c>
      <c r="H7" s="424"/>
      <c r="I7" s="307" t="s">
        <v>502</v>
      </c>
      <c r="J7" s="307" t="s">
        <v>503</v>
      </c>
      <c r="K7" s="307" t="s">
        <v>505</v>
      </c>
      <c r="L7" s="424"/>
      <c r="M7" s="424"/>
      <c r="N7" s="424"/>
      <c r="O7" s="424"/>
      <c r="P7" s="501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</row>
    <row r="8" spans="1:33" ht="12.75">
      <c r="A8" s="190" t="s">
        <v>203</v>
      </c>
      <c r="B8" s="116">
        <v>17</v>
      </c>
      <c r="C8" s="116">
        <v>7</v>
      </c>
      <c r="D8" s="116">
        <v>1</v>
      </c>
      <c r="E8" s="372" t="s">
        <v>498</v>
      </c>
      <c r="F8" s="116">
        <v>1</v>
      </c>
      <c r="G8" s="372" t="s">
        <v>498</v>
      </c>
      <c r="H8" s="116">
        <v>2</v>
      </c>
      <c r="I8" s="116">
        <v>2</v>
      </c>
      <c r="J8" s="372" t="s">
        <v>498</v>
      </c>
      <c r="K8" s="116">
        <v>2</v>
      </c>
      <c r="L8" s="372" t="s">
        <v>498</v>
      </c>
      <c r="M8" s="372" t="s">
        <v>498</v>
      </c>
      <c r="N8" s="372" t="s">
        <v>498</v>
      </c>
      <c r="O8" s="372" t="s">
        <v>498</v>
      </c>
      <c r="P8" s="117">
        <v>32</v>
      </c>
      <c r="AC8"/>
      <c r="AD8"/>
      <c r="AE8"/>
      <c r="AF8"/>
      <c r="AG8"/>
    </row>
    <row r="9" spans="1:33" ht="12.75">
      <c r="A9" s="120" t="s">
        <v>111</v>
      </c>
      <c r="B9" s="90">
        <v>46</v>
      </c>
      <c r="C9" s="90">
        <v>16</v>
      </c>
      <c r="D9" s="90">
        <v>16</v>
      </c>
      <c r="E9" s="372" t="s">
        <v>498</v>
      </c>
      <c r="F9" s="90">
        <v>8</v>
      </c>
      <c r="G9" s="372" t="s">
        <v>498</v>
      </c>
      <c r="H9" s="90">
        <v>2</v>
      </c>
      <c r="I9" s="90">
        <v>14</v>
      </c>
      <c r="J9" s="372" t="s">
        <v>498</v>
      </c>
      <c r="K9" s="90">
        <v>3</v>
      </c>
      <c r="L9" s="372" t="s">
        <v>498</v>
      </c>
      <c r="M9" s="372" t="s">
        <v>498</v>
      </c>
      <c r="N9" s="90">
        <v>12</v>
      </c>
      <c r="O9" s="372" t="s">
        <v>498</v>
      </c>
      <c r="P9" s="91">
        <v>117</v>
      </c>
      <c r="AC9"/>
      <c r="AD9"/>
      <c r="AE9"/>
      <c r="AF9"/>
      <c r="AG9"/>
    </row>
    <row r="10" spans="1:33" ht="12.75">
      <c r="A10" s="196" t="s">
        <v>204</v>
      </c>
      <c r="B10" s="90">
        <v>24</v>
      </c>
      <c r="C10" s="90">
        <v>8</v>
      </c>
      <c r="D10" s="90">
        <v>2</v>
      </c>
      <c r="E10" s="372" t="s">
        <v>498</v>
      </c>
      <c r="F10" s="372" t="s">
        <v>498</v>
      </c>
      <c r="G10" s="90">
        <v>1</v>
      </c>
      <c r="H10" s="90">
        <v>2</v>
      </c>
      <c r="I10" s="372" t="s">
        <v>498</v>
      </c>
      <c r="J10" s="372" t="s">
        <v>498</v>
      </c>
      <c r="K10" s="90">
        <v>1</v>
      </c>
      <c r="L10" s="372" t="s">
        <v>498</v>
      </c>
      <c r="M10" s="372" t="s">
        <v>498</v>
      </c>
      <c r="N10" s="90">
        <v>5</v>
      </c>
      <c r="O10" s="372" t="s">
        <v>498</v>
      </c>
      <c r="P10" s="91">
        <v>43</v>
      </c>
      <c r="AC10"/>
      <c r="AD10"/>
      <c r="AE10"/>
      <c r="AF10"/>
      <c r="AG10"/>
    </row>
    <row r="11" spans="1:33" ht="12.75">
      <c r="A11" s="120" t="s">
        <v>112</v>
      </c>
      <c r="B11" s="90">
        <v>4</v>
      </c>
      <c r="C11" s="90">
        <v>4</v>
      </c>
      <c r="D11" s="90">
        <v>1</v>
      </c>
      <c r="E11" s="372" t="s">
        <v>498</v>
      </c>
      <c r="F11" s="372" t="s">
        <v>498</v>
      </c>
      <c r="G11" s="372" t="s">
        <v>498</v>
      </c>
      <c r="H11" s="90">
        <v>2</v>
      </c>
      <c r="I11" s="90">
        <v>2</v>
      </c>
      <c r="J11" s="372" t="s">
        <v>498</v>
      </c>
      <c r="K11" s="90">
        <v>2</v>
      </c>
      <c r="L11" s="372" t="s">
        <v>498</v>
      </c>
      <c r="M11" s="372" t="s">
        <v>498</v>
      </c>
      <c r="N11" s="90">
        <v>5</v>
      </c>
      <c r="O11" s="372" t="s">
        <v>498</v>
      </c>
      <c r="P11" s="91">
        <v>20</v>
      </c>
      <c r="AC11"/>
      <c r="AD11"/>
      <c r="AE11"/>
      <c r="AF11"/>
      <c r="AG11"/>
    </row>
    <row r="12" spans="1:33" ht="12.75">
      <c r="A12" s="258" t="s">
        <v>113</v>
      </c>
      <c r="B12" s="268">
        <f>SUM(B8:B11)</f>
        <v>91</v>
      </c>
      <c r="C12" s="268">
        <f aca="true" t="shared" si="0" ref="C12:M12">SUM(C8:C11)</f>
        <v>35</v>
      </c>
      <c r="D12" s="268">
        <f t="shared" si="0"/>
        <v>20</v>
      </c>
      <c r="E12" s="268">
        <v>0</v>
      </c>
      <c r="F12" s="268">
        <f t="shared" si="0"/>
        <v>9</v>
      </c>
      <c r="G12" s="268">
        <f t="shared" si="0"/>
        <v>1</v>
      </c>
      <c r="H12" s="268">
        <f t="shared" si="0"/>
        <v>8</v>
      </c>
      <c r="I12" s="268">
        <f t="shared" si="0"/>
        <v>18</v>
      </c>
      <c r="J12" s="268">
        <f t="shared" si="0"/>
        <v>0</v>
      </c>
      <c r="K12" s="268">
        <f>SUM(K8:K11)</f>
        <v>8</v>
      </c>
      <c r="L12" s="268">
        <f>SUM(L8:L11)</f>
        <v>0</v>
      </c>
      <c r="M12" s="268">
        <f t="shared" si="0"/>
        <v>0</v>
      </c>
      <c r="N12" s="268">
        <f>SUM(N8:N11)</f>
        <v>22</v>
      </c>
      <c r="O12" s="268">
        <f>SUM(O8:O11)</f>
        <v>0</v>
      </c>
      <c r="P12" s="269">
        <f>SUM(P8:P11)</f>
        <v>212</v>
      </c>
      <c r="AC12"/>
      <c r="AD12"/>
      <c r="AE12"/>
      <c r="AF12"/>
      <c r="AG12"/>
    </row>
    <row r="13" spans="1:33" ht="12.75">
      <c r="A13" s="204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  <c r="AC13"/>
      <c r="AD13"/>
      <c r="AE13"/>
      <c r="AF13"/>
      <c r="AG13"/>
    </row>
    <row r="14" spans="1:33" ht="12.75">
      <c r="A14" s="258" t="s">
        <v>114</v>
      </c>
      <c r="B14" s="268">
        <v>219</v>
      </c>
      <c r="C14" s="268">
        <v>14</v>
      </c>
      <c r="D14" s="268">
        <v>34</v>
      </c>
      <c r="E14" s="268">
        <v>0</v>
      </c>
      <c r="F14" s="268">
        <v>24</v>
      </c>
      <c r="G14" s="268">
        <v>0</v>
      </c>
      <c r="H14" s="268">
        <v>1</v>
      </c>
      <c r="I14" s="268">
        <v>0</v>
      </c>
      <c r="J14" s="268">
        <v>0</v>
      </c>
      <c r="K14" s="268">
        <v>1</v>
      </c>
      <c r="L14" s="268">
        <v>0</v>
      </c>
      <c r="M14" s="268">
        <v>16</v>
      </c>
      <c r="N14" s="268">
        <v>19</v>
      </c>
      <c r="O14" s="268">
        <v>0</v>
      </c>
      <c r="P14" s="269">
        <v>328</v>
      </c>
      <c r="AC14"/>
      <c r="AD14"/>
      <c r="AE14"/>
      <c r="AF14"/>
      <c r="AG14"/>
    </row>
    <row r="15" spans="1:33" ht="12.75">
      <c r="A15" s="12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  <c r="AC15"/>
      <c r="AD15"/>
      <c r="AE15"/>
      <c r="AF15"/>
      <c r="AG15"/>
    </row>
    <row r="16" spans="1:33" ht="12.75">
      <c r="A16" s="258" t="s">
        <v>115</v>
      </c>
      <c r="B16" s="268">
        <v>57</v>
      </c>
      <c r="C16" s="268">
        <v>7</v>
      </c>
      <c r="D16" s="268">
        <v>11</v>
      </c>
      <c r="E16" s="268">
        <v>0</v>
      </c>
      <c r="F16" s="268">
        <v>3</v>
      </c>
      <c r="G16" s="268">
        <v>0</v>
      </c>
      <c r="H16" s="268">
        <v>1</v>
      </c>
      <c r="I16" s="268">
        <v>0</v>
      </c>
      <c r="J16" s="268">
        <v>0</v>
      </c>
      <c r="K16" s="268">
        <v>8</v>
      </c>
      <c r="L16" s="268">
        <v>0</v>
      </c>
      <c r="M16" s="268">
        <v>33</v>
      </c>
      <c r="N16" s="268">
        <v>14</v>
      </c>
      <c r="O16" s="268">
        <v>0</v>
      </c>
      <c r="P16" s="269">
        <v>134</v>
      </c>
      <c r="AC16"/>
      <c r="AD16"/>
      <c r="AE16"/>
      <c r="AF16"/>
      <c r="AG16"/>
    </row>
    <row r="17" spans="1:33" ht="12.75">
      <c r="A17" s="12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  <c r="AC17"/>
      <c r="AD17"/>
      <c r="AE17"/>
      <c r="AF17"/>
      <c r="AG17"/>
    </row>
    <row r="18" spans="1:33" ht="12.75">
      <c r="A18" s="120" t="s">
        <v>268</v>
      </c>
      <c r="B18" s="90">
        <v>4</v>
      </c>
      <c r="C18" s="372" t="s">
        <v>498</v>
      </c>
      <c r="D18" s="90">
        <v>1</v>
      </c>
      <c r="E18" s="372" t="s">
        <v>498</v>
      </c>
      <c r="F18" s="372" t="s">
        <v>498</v>
      </c>
      <c r="G18" s="372" t="s">
        <v>498</v>
      </c>
      <c r="H18" s="90">
        <v>1</v>
      </c>
      <c r="I18" s="90">
        <v>1</v>
      </c>
      <c r="J18" s="372" t="s">
        <v>498</v>
      </c>
      <c r="K18" s="90">
        <v>1</v>
      </c>
      <c r="L18" s="372" t="s">
        <v>498</v>
      </c>
      <c r="M18" s="90">
        <v>2</v>
      </c>
      <c r="N18" s="372" t="s">
        <v>498</v>
      </c>
      <c r="O18" s="372" t="s">
        <v>498</v>
      </c>
      <c r="P18" s="91">
        <v>10</v>
      </c>
      <c r="AC18"/>
      <c r="AD18"/>
      <c r="AE18"/>
      <c r="AF18"/>
      <c r="AG18"/>
    </row>
    <row r="19" spans="1:33" ht="12.75">
      <c r="A19" s="120" t="s">
        <v>116</v>
      </c>
      <c r="B19" s="90">
        <v>6</v>
      </c>
      <c r="C19" s="90">
        <v>3</v>
      </c>
      <c r="D19" s="90">
        <v>10</v>
      </c>
      <c r="E19" s="90">
        <v>5</v>
      </c>
      <c r="F19" s="372" t="s">
        <v>498</v>
      </c>
      <c r="G19" s="90">
        <v>1</v>
      </c>
      <c r="H19" s="90">
        <v>1</v>
      </c>
      <c r="I19" s="90">
        <v>1</v>
      </c>
      <c r="J19" s="372" t="s">
        <v>498</v>
      </c>
      <c r="K19" s="90">
        <v>5</v>
      </c>
      <c r="L19" s="372" t="s">
        <v>498</v>
      </c>
      <c r="M19" s="90">
        <v>4</v>
      </c>
      <c r="N19" s="90">
        <v>2</v>
      </c>
      <c r="O19" s="372" t="s">
        <v>498</v>
      </c>
      <c r="P19" s="91">
        <v>38</v>
      </c>
      <c r="AC19"/>
      <c r="AD19"/>
      <c r="AE19"/>
      <c r="AF19"/>
      <c r="AG19"/>
    </row>
    <row r="20" spans="1:33" ht="12.75">
      <c r="A20" s="120" t="s">
        <v>117</v>
      </c>
      <c r="B20" s="90">
        <v>10</v>
      </c>
      <c r="C20" s="90">
        <v>2</v>
      </c>
      <c r="D20" s="90">
        <v>5</v>
      </c>
      <c r="E20" s="90">
        <v>2</v>
      </c>
      <c r="F20" s="90">
        <v>2</v>
      </c>
      <c r="G20" s="90"/>
      <c r="H20" s="90">
        <v>2</v>
      </c>
      <c r="I20" s="372" t="s">
        <v>498</v>
      </c>
      <c r="J20" s="372" t="s">
        <v>498</v>
      </c>
      <c r="K20" s="90">
        <v>10</v>
      </c>
      <c r="L20" s="372" t="s">
        <v>498</v>
      </c>
      <c r="M20" s="90">
        <v>2</v>
      </c>
      <c r="N20" s="372" t="s">
        <v>498</v>
      </c>
      <c r="O20" s="90">
        <v>1</v>
      </c>
      <c r="P20" s="91">
        <v>36</v>
      </c>
      <c r="AC20"/>
      <c r="AD20"/>
      <c r="AE20"/>
      <c r="AF20"/>
      <c r="AG20"/>
    </row>
    <row r="21" spans="1:33" ht="12.75">
      <c r="A21" s="258" t="s">
        <v>269</v>
      </c>
      <c r="B21" s="268">
        <f aca="true" t="shared" si="1" ref="B21:P21">SUM(B18:B20)</f>
        <v>20</v>
      </c>
      <c r="C21" s="268">
        <f t="shared" si="1"/>
        <v>5</v>
      </c>
      <c r="D21" s="268">
        <f t="shared" si="1"/>
        <v>16</v>
      </c>
      <c r="E21" s="268">
        <f t="shared" si="1"/>
        <v>7</v>
      </c>
      <c r="F21" s="268">
        <f t="shared" si="1"/>
        <v>2</v>
      </c>
      <c r="G21" s="268">
        <f t="shared" si="1"/>
        <v>1</v>
      </c>
      <c r="H21" s="268">
        <f t="shared" si="1"/>
        <v>4</v>
      </c>
      <c r="I21" s="268">
        <f t="shared" si="1"/>
        <v>2</v>
      </c>
      <c r="J21" s="268">
        <f t="shared" si="1"/>
        <v>0</v>
      </c>
      <c r="K21" s="268">
        <f>SUM(K18:K20)</f>
        <v>16</v>
      </c>
      <c r="L21" s="268">
        <f>SUM(L18:L20)</f>
        <v>0</v>
      </c>
      <c r="M21" s="268">
        <f t="shared" si="1"/>
        <v>8</v>
      </c>
      <c r="N21" s="268">
        <f t="shared" si="1"/>
        <v>2</v>
      </c>
      <c r="O21" s="268">
        <f t="shared" si="1"/>
        <v>1</v>
      </c>
      <c r="P21" s="269">
        <f t="shared" si="1"/>
        <v>84</v>
      </c>
      <c r="AC21"/>
      <c r="AD21"/>
      <c r="AE21"/>
      <c r="AF21"/>
      <c r="AG21"/>
    </row>
    <row r="22" spans="1:33" ht="12.75">
      <c r="A22" s="12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  <c r="AC22"/>
      <c r="AD22"/>
      <c r="AE22"/>
      <c r="AF22"/>
      <c r="AG22"/>
    </row>
    <row r="23" spans="1:33" ht="12.75">
      <c r="A23" s="258" t="s">
        <v>118</v>
      </c>
      <c r="B23" s="268">
        <v>13</v>
      </c>
      <c r="C23" s="268">
        <v>2</v>
      </c>
      <c r="D23" s="268">
        <v>12</v>
      </c>
      <c r="E23" s="268">
        <v>4</v>
      </c>
      <c r="F23" s="268">
        <v>4</v>
      </c>
      <c r="G23" s="268">
        <v>0</v>
      </c>
      <c r="H23" s="268">
        <v>0</v>
      </c>
      <c r="I23" s="268">
        <v>0</v>
      </c>
      <c r="J23" s="268">
        <v>0</v>
      </c>
      <c r="K23" s="268">
        <v>3</v>
      </c>
      <c r="L23" s="268">
        <v>0</v>
      </c>
      <c r="M23" s="268">
        <v>25</v>
      </c>
      <c r="N23" s="268">
        <v>2</v>
      </c>
      <c r="O23" s="268">
        <v>0</v>
      </c>
      <c r="P23" s="269">
        <v>65</v>
      </c>
      <c r="AC23"/>
      <c r="AD23"/>
      <c r="AE23"/>
      <c r="AF23"/>
      <c r="AG23"/>
    </row>
    <row r="24" spans="1:33" ht="12.75">
      <c r="A24" s="12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1"/>
      <c r="AC24"/>
      <c r="AD24"/>
      <c r="AE24"/>
      <c r="AF24"/>
      <c r="AG24"/>
    </row>
    <row r="25" spans="1:33" ht="12.75">
      <c r="A25" s="258" t="s">
        <v>119</v>
      </c>
      <c r="B25" s="268">
        <v>1</v>
      </c>
      <c r="C25" s="268">
        <v>0</v>
      </c>
      <c r="D25" s="268">
        <v>0</v>
      </c>
      <c r="E25" s="268">
        <v>0</v>
      </c>
      <c r="F25" s="268">
        <v>0</v>
      </c>
      <c r="G25" s="268">
        <v>0</v>
      </c>
      <c r="H25" s="268">
        <v>1</v>
      </c>
      <c r="I25" s="268">
        <v>0</v>
      </c>
      <c r="J25" s="268">
        <v>0</v>
      </c>
      <c r="K25" s="268">
        <v>1</v>
      </c>
      <c r="L25" s="268">
        <v>0</v>
      </c>
      <c r="M25" s="268">
        <v>0</v>
      </c>
      <c r="N25" s="268">
        <v>7</v>
      </c>
      <c r="O25" s="268">
        <v>0</v>
      </c>
      <c r="P25" s="269">
        <v>10</v>
      </c>
      <c r="AC25"/>
      <c r="AD25"/>
      <c r="AE25"/>
      <c r="AF25"/>
      <c r="AG25"/>
    </row>
    <row r="26" spans="1:33" ht="12.75">
      <c r="A26" s="12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1"/>
      <c r="AC26"/>
      <c r="AD26"/>
      <c r="AE26"/>
      <c r="AF26"/>
      <c r="AG26"/>
    </row>
    <row r="27" spans="1:33" ht="12.75">
      <c r="A27" s="120" t="s">
        <v>120</v>
      </c>
      <c r="B27" s="90">
        <v>4</v>
      </c>
      <c r="C27" s="372" t="s">
        <v>498</v>
      </c>
      <c r="D27" s="90">
        <v>5</v>
      </c>
      <c r="E27" s="372" t="s">
        <v>498</v>
      </c>
      <c r="F27" s="90">
        <v>1</v>
      </c>
      <c r="G27" s="372" t="s">
        <v>498</v>
      </c>
      <c r="H27" s="372" t="s">
        <v>498</v>
      </c>
      <c r="I27" s="90">
        <v>1</v>
      </c>
      <c r="J27" s="372" t="s">
        <v>498</v>
      </c>
      <c r="K27" s="90">
        <v>1</v>
      </c>
      <c r="L27" s="372" t="s">
        <v>498</v>
      </c>
      <c r="M27" s="372" t="s">
        <v>498</v>
      </c>
      <c r="N27" s="372" t="s">
        <v>498</v>
      </c>
      <c r="O27" s="372" t="s">
        <v>498</v>
      </c>
      <c r="P27" s="91">
        <v>12</v>
      </c>
      <c r="AC27"/>
      <c r="AD27"/>
      <c r="AE27"/>
      <c r="AF27"/>
      <c r="AG27"/>
    </row>
    <row r="28" spans="1:33" ht="12.75">
      <c r="A28" s="120" t="s">
        <v>121</v>
      </c>
      <c r="B28" s="90">
        <v>3</v>
      </c>
      <c r="C28" s="372" t="s">
        <v>498</v>
      </c>
      <c r="D28" s="90">
        <v>5</v>
      </c>
      <c r="E28" s="372" t="s">
        <v>498</v>
      </c>
      <c r="F28" s="90">
        <v>1</v>
      </c>
      <c r="G28" s="372" t="s">
        <v>498</v>
      </c>
      <c r="H28" s="90">
        <v>1</v>
      </c>
      <c r="I28" s="372" t="s">
        <v>498</v>
      </c>
      <c r="J28" s="372" t="s">
        <v>498</v>
      </c>
      <c r="K28" s="372" t="s">
        <v>498</v>
      </c>
      <c r="L28" s="372" t="s">
        <v>498</v>
      </c>
      <c r="M28" s="372" t="s">
        <v>498</v>
      </c>
      <c r="N28" s="372" t="s">
        <v>498</v>
      </c>
      <c r="O28" s="372" t="s">
        <v>498</v>
      </c>
      <c r="P28" s="91">
        <v>10</v>
      </c>
      <c r="AC28"/>
      <c r="AD28"/>
      <c r="AE28"/>
      <c r="AF28"/>
      <c r="AG28"/>
    </row>
    <row r="29" spans="1:33" ht="12.75">
      <c r="A29" s="120" t="s">
        <v>122</v>
      </c>
      <c r="B29" s="372" t="s">
        <v>498</v>
      </c>
      <c r="C29" s="372" t="s">
        <v>498</v>
      </c>
      <c r="D29" s="90">
        <v>7</v>
      </c>
      <c r="E29" s="372" t="s">
        <v>498</v>
      </c>
      <c r="F29" s="90">
        <v>1</v>
      </c>
      <c r="G29" s="372" t="s">
        <v>498</v>
      </c>
      <c r="H29" s="90">
        <v>3</v>
      </c>
      <c r="I29" s="372" t="s">
        <v>498</v>
      </c>
      <c r="J29" s="372" t="s">
        <v>498</v>
      </c>
      <c r="K29" s="90">
        <v>1</v>
      </c>
      <c r="L29" s="372" t="s">
        <v>498</v>
      </c>
      <c r="M29" s="372" t="s">
        <v>498</v>
      </c>
      <c r="N29" s="372">
        <v>1</v>
      </c>
      <c r="O29" s="372" t="s">
        <v>498</v>
      </c>
      <c r="P29" s="91">
        <v>14</v>
      </c>
      <c r="AC29"/>
      <c r="AD29"/>
      <c r="AE29"/>
      <c r="AF29"/>
      <c r="AG29"/>
    </row>
    <row r="30" spans="1:33" ht="12.75">
      <c r="A30" s="258" t="s">
        <v>270</v>
      </c>
      <c r="B30" s="268">
        <f>SUM(B27:B29)</f>
        <v>7</v>
      </c>
      <c r="C30" s="268">
        <f aca="true" t="shared" si="2" ref="C30:P30">SUM(C27:C29)</f>
        <v>0</v>
      </c>
      <c r="D30" s="268">
        <f t="shared" si="2"/>
        <v>17</v>
      </c>
      <c r="E30" s="268">
        <f t="shared" si="2"/>
        <v>0</v>
      </c>
      <c r="F30" s="268">
        <f t="shared" si="2"/>
        <v>3</v>
      </c>
      <c r="G30" s="268">
        <f t="shared" si="2"/>
        <v>0</v>
      </c>
      <c r="H30" s="268">
        <f t="shared" si="2"/>
        <v>4</v>
      </c>
      <c r="I30" s="268">
        <f t="shared" si="2"/>
        <v>1</v>
      </c>
      <c r="J30" s="268">
        <f t="shared" si="2"/>
        <v>0</v>
      </c>
      <c r="K30" s="268">
        <f t="shared" si="2"/>
        <v>2</v>
      </c>
      <c r="L30" s="268">
        <f t="shared" si="2"/>
        <v>0</v>
      </c>
      <c r="M30" s="268">
        <f t="shared" si="2"/>
        <v>0</v>
      </c>
      <c r="N30" s="268">
        <f t="shared" si="2"/>
        <v>1</v>
      </c>
      <c r="O30" s="268">
        <f t="shared" si="2"/>
        <v>0</v>
      </c>
      <c r="P30" s="269">
        <f t="shared" si="2"/>
        <v>36</v>
      </c>
      <c r="AC30"/>
      <c r="AD30"/>
      <c r="AE30"/>
      <c r="AF30"/>
      <c r="AG30"/>
    </row>
    <row r="31" spans="1:33" ht="12.75">
      <c r="A31" s="12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1"/>
      <c r="AC31"/>
      <c r="AD31"/>
      <c r="AE31"/>
      <c r="AF31"/>
      <c r="AG31"/>
    </row>
    <row r="32" spans="1:33" ht="12.75">
      <c r="A32" s="120" t="s">
        <v>123</v>
      </c>
      <c r="B32" s="90">
        <v>54</v>
      </c>
      <c r="C32" s="90">
        <v>1</v>
      </c>
      <c r="D32" s="90">
        <v>16</v>
      </c>
      <c r="E32" s="372" t="s">
        <v>498</v>
      </c>
      <c r="F32" s="90">
        <v>12</v>
      </c>
      <c r="G32" s="90">
        <v>3</v>
      </c>
      <c r="H32" s="90">
        <v>6</v>
      </c>
      <c r="I32" s="90">
        <v>9</v>
      </c>
      <c r="J32" s="372" t="s">
        <v>498</v>
      </c>
      <c r="K32" s="90">
        <v>13</v>
      </c>
      <c r="L32" s="372" t="s">
        <v>498</v>
      </c>
      <c r="M32" s="90">
        <v>4</v>
      </c>
      <c r="N32" s="90">
        <v>5</v>
      </c>
      <c r="O32" s="90">
        <v>1</v>
      </c>
      <c r="P32" s="91">
        <v>124</v>
      </c>
      <c r="AC32"/>
      <c r="AD32"/>
      <c r="AE32"/>
      <c r="AF32"/>
      <c r="AG32"/>
    </row>
    <row r="33" spans="1:33" ht="12.75">
      <c r="A33" s="120" t="s">
        <v>124</v>
      </c>
      <c r="B33" s="90">
        <v>122</v>
      </c>
      <c r="C33" s="90">
        <v>5</v>
      </c>
      <c r="D33" s="90">
        <v>29</v>
      </c>
      <c r="E33" s="90">
        <v>2</v>
      </c>
      <c r="F33" s="90">
        <v>19</v>
      </c>
      <c r="G33" s="90">
        <v>1</v>
      </c>
      <c r="H33" s="90">
        <v>2</v>
      </c>
      <c r="I33" s="90">
        <v>9</v>
      </c>
      <c r="J33" s="372" t="s">
        <v>498</v>
      </c>
      <c r="K33" s="90">
        <v>6</v>
      </c>
      <c r="L33" s="372" t="s">
        <v>498</v>
      </c>
      <c r="M33" s="90">
        <v>24</v>
      </c>
      <c r="N33" s="90">
        <v>2</v>
      </c>
      <c r="O33" s="372" t="s">
        <v>498</v>
      </c>
      <c r="P33" s="91">
        <v>221</v>
      </c>
      <c r="AC33"/>
      <c r="AD33"/>
      <c r="AE33"/>
      <c r="AF33"/>
      <c r="AG33"/>
    </row>
    <row r="34" spans="1:33" ht="12.75">
      <c r="A34" s="120" t="s">
        <v>125</v>
      </c>
      <c r="B34" s="90">
        <v>196</v>
      </c>
      <c r="C34" s="372" t="s">
        <v>498</v>
      </c>
      <c r="D34" s="90">
        <v>44</v>
      </c>
      <c r="E34" s="372" t="s">
        <v>498</v>
      </c>
      <c r="F34" s="90">
        <v>41</v>
      </c>
      <c r="G34" s="372">
        <v>1</v>
      </c>
      <c r="H34" s="90">
        <v>1</v>
      </c>
      <c r="I34" s="90">
        <v>2</v>
      </c>
      <c r="J34" s="372" t="s">
        <v>498</v>
      </c>
      <c r="K34" s="90">
        <v>1</v>
      </c>
      <c r="L34" s="372" t="s">
        <v>498</v>
      </c>
      <c r="M34" s="90">
        <v>27</v>
      </c>
      <c r="N34" s="372" t="s">
        <v>498</v>
      </c>
      <c r="O34" s="372" t="s">
        <v>498</v>
      </c>
      <c r="P34" s="91">
        <v>313</v>
      </c>
      <c r="AC34"/>
      <c r="AD34"/>
      <c r="AE34"/>
      <c r="AF34"/>
      <c r="AG34"/>
    </row>
    <row r="35" spans="1:33" ht="12.75">
      <c r="A35" s="120" t="s">
        <v>126</v>
      </c>
      <c r="B35" s="372" t="s">
        <v>498</v>
      </c>
      <c r="C35" s="372" t="s">
        <v>498</v>
      </c>
      <c r="D35" s="90">
        <v>3</v>
      </c>
      <c r="E35" s="372" t="s">
        <v>498</v>
      </c>
      <c r="F35" s="90">
        <v>1</v>
      </c>
      <c r="G35" s="372" t="s">
        <v>498</v>
      </c>
      <c r="H35" s="372" t="s">
        <v>498</v>
      </c>
      <c r="I35" s="372" t="s">
        <v>498</v>
      </c>
      <c r="J35" s="372" t="s">
        <v>498</v>
      </c>
      <c r="K35" s="90">
        <v>3</v>
      </c>
      <c r="L35" s="372" t="s">
        <v>498</v>
      </c>
      <c r="M35" s="90">
        <v>1</v>
      </c>
      <c r="N35" s="90">
        <v>1</v>
      </c>
      <c r="O35" s="372" t="s">
        <v>498</v>
      </c>
      <c r="P35" s="91">
        <v>9</v>
      </c>
      <c r="AC35"/>
      <c r="AD35"/>
      <c r="AE35"/>
      <c r="AF35"/>
      <c r="AG35"/>
    </row>
    <row r="36" spans="1:33" ht="12.75">
      <c r="A36" s="258" t="s">
        <v>127</v>
      </c>
      <c r="B36" s="268">
        <f>SUM(B32:B35)</f>
        <v>372</v>
      </c>
      <c r="C36" s="268">
        <f aca="true" t="shared" si="3" ref="C36:P36">SUM(C32:C35)</f>
        <v>6</v>
      </c>
      <c r="D36" s="268">
        <f t="shared" si="3"/>
        <v>92</v>
      </c>
      <c r="E36" s="268">
        <f t="shared" si="3"/>
        <v>2</v>
      </c>
      <c r="F36" s="268">
        <f t="shared" si="3"/>
        <v>73</v>
      </c>
      <c r="G36" s="268">
        <f t="shared" si="3"/>
        <v>5</v>
      </c>
      <c r="H36" s="268">
        <f t="shared" si="3"/>
        <v>9</v>
      </c>
      <c r="I36" s="268">
        <f t="shared" si="3"/>
        <v>20</v>
      </c>
      <c r="J36" s="268">
        <f t="shared" si="3"/>
        <v>0</v>
      </c>
      <c r="K36" s="268">
        <f>SUM(K32:K35)</f>
        <v>23</v>
      </c>
      <c r="L36" s="268">
        <f>SUM(L32:L35)</f>
        <v>0</v>
      </c>
      <c r="M36" s="268">
        <v>56</v>
      </c>
      <c r="N36" s="268">
        <f t="shared" si="3"/>
        <v>8</v>
      </c>
      <c r="O36" s="268">
        <f t="shared" si="3"/>
        <v>1</v>
      </c>
      <c r="P36" s="269">
        <f t="shared" si="3"/>
        <v>667</v>
      </c>
      <c r="AC36"/>
      <c r="AD36"/>
      <c r="AE36"/>
      <c r="AF36"/>
      <c r="AG36"/>
    </row>
    <row r="37" spans="1:33" ht="12.75">
      <c r="A37" s="12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  <c r="AC37"/>
      <c r="AD37"/>
      <c r="AE37"/>
      <c r="AF37"/>
      <c r="AG37"/>
    </row>
    <row r="38" spans="1:33" ht="12.75">
      <c r="A38" s="258" t="s">
        <v>128</v>
      </c>
      <c r="B38" s="268">
        <v>58</v>
      </c>
      <c r="C38" s="268">
        <v>5</v>
      </c>
      <c r="D38" s="268">
        <v>146</v>
      </c>
      <c r="E38" s="268">
        <v>3</v>
      </c>
      <c r="F38" s="268">
        <v>23</v>
      </c>
      <c r="G38" s="268">
        <v>3</v>
      </c>
      <c r="H38" s="268">
        <v>42</v>
      </c>
      <c r="I38" s="268">
        <v>1</v>
      </c>
      <c r="J38" s="268">
        <v>2</v>
      </c>
      <c r="K38" s="268">
        <v>27</v>
      </c>
      <c r="L38" s="268">
        <v>0</v>
      </c>
      <c r="M38" s="268">
        <v>0</v>
      </c>
      <c r="N38" s="268">
        <v>6</v>
      </c>
      <c r="O38" s="268">
        <v>0</v>
      </c>
      <c r="P38" s="269">
        <v>315</v>
      </c>
      <c r="AC38"/>
      <c r="AD38"/>
      <c r="AE38"/>
      <c r="AF38"/>
      <c r="AG38"/>
    </row>
    <row r="39" spans="1:33" ht="12.75">
      <c r="A39" s="12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AC39"/>
      <c r="AD39"/>
      <c r="AE39"/>
      <c r="AF39"/>
      <c r="AG39"/>
    </row>
    <row r="40" spans="1:33" ht="12.75">
      <c r="A40" s="120" t="s">
        <v>271</v>
      </c>
      <c r="B40" s="90">
        <v>13</v>
      </c>
      <c r="C40" s="372" t="s">
        <v>498</v>
      </c>
      <c r="D40" s="372" t="s">
        <v>498</v>
      </c>
      <c r="E40" s="90"/>
      <c r="F40" s="372" t="s">
        <v>498</v>
      </c>
      <c r="G40" s="372" t="s">
        <v>498</v>
      </c>
      <c r="H40" s="90">
        <v>1</v>
      </c>
      <c r="I40" s="372" t="s">
        <v>498</v>
      </c>
      <c r="J40" s="372" t="s">
        <v>498</v>
      </c>
      <c r="K40" s="372" t="s">
        <v>498</v>
      </c>
      <c r="L40" s="372" t="s">
        <v>498</v>
      </c>
      <c r="M40" s="372" t="s">
        <v>498</v>
      </c>
      <c r="N40" s="90">
        <v>2</v>
      </c>
      <c r="O40" s="372" t="s">
        <v>498</v>
      </c>
      <c r="P40" s="91">
        <v>16</v>
      </c>
      <c r="AC40"/>
      <c r="AD40"/>
      <c r="AE40"/>
      <c r="AF40"/>
      <c r="AG40"/>
    </row>
    <row r="41" spans="1:33" ht="12.75">
      <c r="A41" s="120" t="s">
        <v>129</v>
      </c>
      <c r="B41" s="372" t="s">
        <v>498</v>
      </c>
      <c r="C41" s="372" t="s">
        <v>498</v>
      </c>
      <c r="D41" s="372" t="s">
        <v>498</v>
      </c>
      <c r="E41" s="90">
        <v>1</v>
      </c>
      <c r="F41" s="372" t="s">
        <v>498</v>
      </c>
      <c r="G41" s="90">
        <v>1</v>
      </c>
      <c r="H41" s="372" t="s">
        <v>498</v>
      </c>
      <c r="I41" s="372" t="s">
        <v>498</v>
      </c>
      <c r="J41" s="372" t="s">
        <v>498</v>
      </c>
      <c r="K41" s="372" t="s">
        <v>498</v>
      </c>
      <c r="L41" s="372" t="s">
        <v>498</v>
      </c>
      <c r="M41" s="372" t="s">
        <v>498</v>
      </c>
      <c r="N41" s="90">
        <v>2</v>
      </c>
      <c r="O41" s="372" t="s">
        <v>498</v>
      </c>
      <c r="P41" s="91">
        <v>4</v>
      </c>
      <c r="AC41"/>
      <c r="AD41"/>
      <c r="AE41"/>
      <c r="AF41"/>
      <c r="AG41"/>
    </row>
    <row r="42" spans="1:33" ht="12.75">
      <c r="A42" s="120" t="s">
        <v>130</v>
      </c>
      <c r="B42" s="90">
        <v>4</v>
      </c>
      <c r="C42" s="372" t="s">
        <v>498</v>
      </c>
      <c r="D42" s="372" t="s">
        <v>498</v>
      </c>
      <c r="E42" s="372" t="s">
        <v>498</v>
      </c>
      <c r="F42" s="372" t="s">
        <v>498</v>
      </c>
      <c r="G42" s="90">
        <v>2</v>
      </c>
      <c r="H42" s="372" t="s">
        <v>498</v>
      </c>
      <c r="I42" s="372" t="s">
        <v>498</v>
      </c>
      <c r="J42" s="372" t="s">
        <v>498</v>
      </c>
      <c r="K42" s="372" t="s">
        <v>498</v>
      </c>
      <c r="L42" s="372" t="s">
        <v>498</v>
      </c>
      <c r="M42" s="372" t="s">
        <v>498</v>
      </c>
      <c r="N42" s="372" t="s">
        <v>498</v>
      </c>
      <c r="O42" s="372" t="s">
        <v>498</v>
      </c>
      <c r="P42" s="91">
        <v>6</v>
      </c>
      <c r="AC42"/>
      <c r="AD42"/>
      <c r="AE42"/>
      <c r="AF42"/>
      <c r="AG42"/>
    </row>
    <row r="43" spans="1:33" ht="12.75">
      <c r="A43" s="120" t="s">
        <v>131</v>
      </c>
      <c r="B43" s="372" t="s">
        <v>498</v>
      </c>
      <c r="C43" s="372" t="s">
        <v>498</v>
      </c>
      <c r="D43" s="372" t="s">
        <v>498</v>
      </c>
      <c r="E43" s="372" t="s">
        <v>498</v>
      </c>
      <c r="F43" s="372" t="s">
        <v>498</v>
      </c>
      <c r="G43" s="372" t="s">
        <v>498</v>
      </c>
      <c r="H43" s="372" t="s">
        <v>498</v>
      </c>
      <c r="I43" s="90">
        <v>2</v>
      </c>
      <c r="J43" s="372" t="s">
        <v>498</v>
      </c>
      <c r="K43" s="372" t="s">
        <v>498</v>
      </c>
      <c r="L43" s="372" t="s">
        <v>498</v>
      </c>
      <c r="M43" s="372" t="s">
        <v>498</v>
      </c>
      <c r="N43" s="90">
        <v>2</v>
      </c>
      <c r="O43" s="372" t="s">
        <v>498</v>
      </c>
      <c r="P43" s="91">
        <v>4</v>
      </c>
      <c r="AC43"/>
      <c r="AD43"/>
      <c r="AE43"/>
      <c r="AF43"/>
      <c r="AG43"/>
    </row>
    <row r="44" spans="1:33" ht="12.75">
      <c r="A44" s="120" t="s">
        <v>132</v>
      </c>
      <c r="B44" s="372" t="s">
        <v>498</v>
      </c>
      <c r="C44" s="372" t="s">
        <v>498</v>
      </c>
      <c r="D44" s="372" t="s">
        <v>498</v>
      </c>
      <c r="E44" s="90">
        <v>1</v>
      </c>
      <c r="F44" s="372" t="s">
        <v>498</v>
      </c>
      <c r="G44" s="372" t="s">
        <v>498</v>
      </c>
      <c r="H44" s="372" t="s">
        <v>498</v>
      </c>
      <c r="I44" s="372" t="s">
        <v>498</v>
      </c>
      <c r="J44" s="372" t="s">
        <v>498</v>
      </c>
      <c r="K44" s="372" t="s">
        <v>498</v>
      </c>
      <c r="L44" s="372" t="s">
        <v>498</v>
      </c>
      <c r="M44" s="372" t="s">
        <v>498</v>
      </c>
      <c r="N44" s="90">
        <v>1</v>
      </c>
      <c r="O44" s="372" t="s">
        <v>498</v>
      </c>
      <c r="P44" s="91">
        <v>2</v>
      </c>
      <c r="AC44"/>
      <c r="AD44"/>
      <c r="AE44"/>
      <c r="AF44"/>
      <c r="AG44"/>
    </row>
    <row r="45" spans="1:33" ht="12.75">
      <c r="A45" s="120" t="s">
        <v>133</v>
      </c>
      <c r="B45" s="90">
        <v>3</v>
      </c>
      <c r="C45" s="372" t="s">
        <v>498</v>
      </c>
      <c r="D45" s="372" t="s">
        <v>498</v>
      </c>
      <c r="E45" s="90">
        <v>1</v>
      </c>
      <c r="F45" s="372" t="s">
        <v>498</v>
      </c>
      <c r="G45" s="372" t="s">
        <v>498</v>
      </c>
      <c r="H45" s="372" t="s">
        <v>498</v>
      </c>
      <c r="I45" s="90">
        <v>1</v>
      </c>
      <c r="J45" s="372" t="s">
        <v>498</v>
      </c>
      <c r="K45" s="90">
        <v>2</v>
      </c>
      <c r="L45" s="372" t="s">
        <v>498</v>
      </c>
      <c r="M45" s="372" t="s">
        <v>498</v>
      </c>
      <c r="N45" s="372" t="s">
        <v>498</v>
      </c>
      <c r="O45" s="372" t="s">
        <v>498</v>
      </c>
      <c r="P45" s="91">
        <v>7</v>
      </c>
      <c r="AC45"/>
      <c r="AD45"/>
      <c r="AE45"/>
      <c r="AF45"/>
      <c r="AG45"/>
    </row>
    <row r="46" spans="1:33" ht="12.75">
      <c r="A46" s="120" t="s">
        <v>134</v>
      </c>
      <c r="B46" s="372" t="s">
        <v>498</v>
      </c>
      <c r="C46" s="372" t="s">
        <v>498</v>
      </c>
      <c r="D46" s="372" t="s">
        <v>498</v>
      </c>
      <c r="E46" s="372" t="s">
        <v>498</v>
      </c>
      <c r="F46" s="372" t="s">
        <v>498</v>
      </c>
      <c r="G46" s="372" t="s">
        <v>498</v>
      </c>
      <c r="H46" s="372" t="s">
        <v>498</v>
      </c>
      <c r="I46" s="372" t="s">
        <v>498</v>
      </c>
      <c r="J46" s="372" t="s">
        <v>498</v>
      </c>
      <c r="K46" s="372" t="s">
        <v>498</v>
      </c>
      <c r="L46" s="372" t="s">
        <v>498</v>
      </c>
      <c r="M46" s="372" t="s">
        <v>498</v>
      </c>
      <c r="N46" s="90">
        <v>1</v>
      </c>
      <c r="O46" s="372" t="s">
        <v>498</v>
      </c>
      <c r="P46" s="91">
        <v>1</v>
      </c>
      <c r="AC46"/>
      <c r="AD46"/>
      <c r="AE46"/>
      <c r="AF46"/>
      <c r="AG46"/>
    </row>
    <row r="47" spans="1:33" ht="12.75">
      <c r="A47" s="120" t="s">
        <v>135</v>
      </c>
      <c r="B47" s="372" t="s">
        <v>498</v>
      </c>
      <c r="C47" s="90">
        <v>1</v>
      </c>
      <c r="D47" s="372" t="s">
        <v>498</v>
      </c>
      <c r="E47" s="372" t="s">
        <v>498</v>
      </c>
      <c r="F47" s="372" t="s">
        <v>498</v>
      </c>
      <c r="G47" s="372" t="s">
        <v>498</v>
      </c>
      <c r="H47" s="372" t="s">
        <v>498</v>
      </c>
      <c r="I47" s="372" t="s">
        <v>498</v>
      </c>
      <c r="J47" s="372" t="s">
        <v>498</v>
      </c>
      <c r="K47" s="90">
        <v>3</v>
      </c>
      <c r="L47" s="372" t="s">
        <v>498</v>
      </c>
      <c r="M47" s="372" t="s">
        <v>498</v>
      </c>
      <c r="N47" s="372" t="s">
        <v>498</v>
      </c>
      <c r="O47" s="372" t="s">
        <v>498</v>
      </c>
      <c r="P47" s="373">
        <v>4</v>
      </c>
      <c r="AC47"/>
      <c r="AD47"/>
      <c r="AE47"/>
      <c r="AF47"/>
      <c r="AG47"/>
    </row>
    <row r="48" spans="1:33" ht="12.75">
      <c r="A48" s="120" t="s">
        <v>136</v>
      </c>
      <c r="B48" s="90">
        <v>1</v>
      </c>
      <c r="C48" s="372" t="s">
        <v>498</v>
      </c>
      <c r="D48" s="90">
        <v>2</v>
      </c>
      <c r="E48" s="90">
        <v>1</v>
      </c>
      <c r="F48" s="90"/>
      <c r="G48" s="90">
        <v>1</v>
      </c>
      <c r="H48" s="372" t="s">
        <v>498</v>
      </c>
      <c r="I48" s="372" t="s">
        <v>498</v>
      </c>
      <c r="J48" s="372" t="s">
        <v>498</v>
      </c>
      <c r="K48" s="90">
        <v>1</v>
      </c>
      <c r="L48" s="372" t="s">
        <v>498</v>
      </c>
      <c r="M48" s="372" t="s">
        <v>498</v>
      </c>
      <c r="N48" s="372">
        <v>1</v>
      </c>
      <c r="O48" s="372" t="s">
        <v>498</v>
      </c>
      <c r="P48" s="373">
        <v>7</v>
      </c>
      <c r="AC48"/>
      <c r="AD48"/>
      <c r="AE48"/>
      <c r="AF48"/>
      <c r="AG48"/>
    </row>
    <row r="49" spans="1:33" ht="12.75">
      <c r="A49" s="258" t="s">
        <v>253</v>
      </c>
      <c r="B49" s="268">
        <f>SUM(B40:B48)</f>
        <v>21</v>
      </c>
      <c r="C49" s="268">
        <f aca="true" t="shared" si="4" ref="C49:P49">SUM(C40:C48)</f>
        <v>1</v>
      </c>
      <c r="D49" s="268">
        <f t="shared" si="4"/>
        <v>2</v>
      </c>
      <c r="E49" s="268">
        <f t="shared" si="4"/>
        <v>4</v>
      </c>
      <c r="F49" s="268">
        <f t="shared" si="4"/>
        <v>0</v>
      </c>
      <c r="G49" s="268">
        <f t="shared" si="4"/>
        <v>4</v>
      </c>
      <c r="H49" s="268">
        <f t="shared" si="4"/>
        <v>1</v>
      </c>
      <c r="I49" s="268">
        <f t="shared" si="4"/>
        <v>3</v>
      </c>
      <c r="J49" s="268">
        <f t="shared" si="4"/>
        <v>0</v>
      </c>
      <c r="K49" s="268">
        <f>SUM(K40:K48)</f>
        <v>6</v>
      </c>
      <c r="L49" s="268">
        <f>SUM(L40:L48)</f>
        <v>0</v>
      </c>
      <c r="M49" s="268">
        <f t="shared" si="4"/>
        <v>0</v>
      </c>
      <c r="N49" s="268">
        <f t="shared" si="4"/>
        <v>9</v>
      </c>
      <c r="O49" s="268">
        <f t="shared" si="4"/>
        <v>0</v>
      </c>
      <c r="P49" s="269">
        <f t="shared" si="4"/>
        <v>51</v>
      </c>
      <c r="AC49"/>
      <c r="AD49"/>
      <c r="AE49"/>
      <c r="AF49"/>
      <c r="AG49"/>
    </row>
    <row r="50" spans="1:33" ht="12.75">
      <c r="A50" s="12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AC50"/>
      <c r="AD50"/>
      <c r="AE50"/>
      <c r="AF50"/>
      <c r="AG50"/>
    </row>
    <row r="51" spans="1:33" ht="12.75">
      <c r="A51" s="258" t="s">
        <v>137</v>
      </c>
      <c r="B51" s="268">
        <v>10</v>
      </c>
      <c r="C51" s="268">
        <v>2</v>
      </c>
      <c r="D51" s="268">
        <v>0</v>
      </c>
      <c r="E51" s="268">
        <v>0</v>
      </c>
      <c r="F51" s="268">
        <v>0</v>
      </c>
      <c r="G51" s="268">
        <v>1</v>
      </c>
      <c r="H51" s="268">
        <v>0</v>
      </c>
      <c r="I51" s="268">
        <v>0</v>
      </c>
      <c r="J51" s="268">
        <v>0</v>
      </c>
      <c r="K51" s="268">
        <v>0</v>
      </c>
      <c r="L51" s="268">
        <v>0</v>
      </c>
      <c r="M51" s="268">
        <v>1</v>
      </c>
      <c r="N51" s="268">
        <v>4</v>
      </c>
      <c r="O51" s="268">
        <v>0</v>
      </c>
      <c r="P51" s="269">
        <v>18</v>
      </c>
      <c r="AC51"/>
      <c r="AD51"/>
      <c r="AE51"/>
      <c r="AF51"/>
      <c r="AG51"/>
    </row>
    <row r="52" spans="1:33" ht="12.75">
      <c r="A52" s="12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AC52"/>
      <c r="AD52"/>
      <c r="AE52"/>
      <c r="AF52"/>
      <c r="AG52"/>
    </row>
    <row r="53" spans="1:33" ht="12.75">
      <c r="A53" s="120" t="s">
        <v>138</v>
      </c>
      <c r="B53" s="90">
        <v>4</v>
      </c>
      <c r="C53" s="90">
        <v>1</v>
      </c>
      <c r="D53" s="90">
        <v>44</v>
      </c>
      <c r="E53" s="90">
        <v>4</v>
      </c>
      <c r="F53" s="90">
        <v>44</v>
      </c>
      <c r="G53" s="90">
        <v>8</v>
      </c>
      <c r="H53" s="90">
        <v>3</v>
      </c>
      <c r="I53" s="90">
        <v>2</v>
      </c>
      <c r="J53" s="372" t="s">
        <v>498</v>
      </c>
      <c r="K53" s="90">
        <v>2</v>
      </c>
      <c r="L53" s="372" t="s">
        <v>498</v>
      </c>
      <c r="M53" s="90">
        <v>2</v>
      </c>
      <c r="N53" s="90">
        <v>1</v>
      </c>
      <c r="O53" s="372" t="s">
        <v>498</v>
      </c>
      <c r="P53" s="91">
        <v>115</v>
      </c>
      <c r="AC53"/>
      <c r="AD53"/>
      <c r="AE53"/>
      <c r="AF53"/>
      <c r="AG53"/>
    </row>
    <row r="54" spans="1:33" ht="12.75">
      <c r="A54" s="120" t="s">
        <v>139</v>
      </c>
      <c r="B54" s="90">
        <v>16</v>
      </c>
      <c r="C54" s="372" t="s">
        <v>498</v>
      </c>
      <c r="D54" s="90">
        <v>46</v>
      </c>
      <c r="E54" s="90">
        <v>2</v>
      </c>
      <c r="F54" s="90">
        <v>5</v>
      </c>
      <c r="G54" s="372" t="s">
        <v>498</v>
      </c>
      <c r="H54" s="372" t="s">
        <v>498</v>
      </c>
      <c r="I54" s="372" t="s">
        <v>498</v>
      </c>
      <c r="J54" s="372" t="s">
        <v>498</v>
      </c>
      <c r="K54" s="90">
        <v>1</v>
      </c>
      <c r="L54" s="90">
        <v>1</v>
      </c>
      <c r="M54" s="372" t="s">
        <v>498</v>
      </c>
      <c r="N54" s="90">
        <v>2</v>
      </c>
      <c r="O54" s="372" t="s">
        <v>498</v>
      </c>
      <c r="P54" s="91">
        <v>73</v>
      </c>
      <c r="AC54"/>
      <c r="AD54"/>
      <c r="AE54"/>
      <c r="AF54"/>
      <c r="AG54"/>
    </row>
    <row r="55" spans="1:33" ht="12.75">
      <c r="A55" s="120" t="s">
        <v>140</v>
      </c>
      <c r="B55" s="372" t="s">
        <v>498</v>
      </c>
      <c r="C55" s="372" t="s">
        <v>498</v>
      </c>
      <c r="D55" s="90">
        <v>4</v>
      </c>
      <c r="E55" s="90">
        <v>1</v>
      </c>
      <c r="F55" s="372" t="s">
        <v>498</v>
      </c>
      <c r="G55" s="372" t="s">
        <v>498</v>
      </c>
      <c r="H55" s="372" t="s">
        <v>498</v>
      </c>
      <c r="I55" s="90">
        <v>1</v>
      </c>
      <c r="J55" s="372" t="s">
        <v>498</v>
      </c>
      <c r="K55" s="90">
        <v>1</v>
      </c>
      <c r="L55" s="372" t="s">
        <v>498</v>
      </c>
      <c r="M55" s="372" t="s">
        <v>498</v>
      </c>
      <c r="N55" s="372" t="s">
        <v>498</v>
      </c>
      <c r="O55" s="372" t="s">
        <v>498</v>
      </c>
      <c r="P55" s="91">
        <v>7</v>
      </c>
      <c r="AC55"/>
      <c r="AD55"/>
      <c r="AE55"/>
      <c r="AF55"/>
      <c r="AG55"/>
    </row>
    <row r="56" spans="1:33" ht="12.75">
      <c r="A56" s="120" t="s">
        <v>141</v>
      </c>
      <c r="B56" s="372" t="s">
        <v>498</v>
      </c>
      <c r="C56" s="372" t="s">
        <v>498</v>
      </c>
      <c r="D56" s="90">
        <v>4</v>
      </c>
      <c r="E56" s="90">
        <v>2</v>
      </c>
      <c r="F56" s="90">
        <v>2</v>
      </c>
      <c r="G56" s="372" t="s">
        <v>498</v>
      </c>
      <c r="H56" s="372" t="s">
        <v>498</v>
      </c>
      <c r="I56" s="372" t="s">
        <v>498</v>
      </c>
      <c r="J56" s="372" t="s">
        <v>498</v>
      </c>
      <c r="K56" s="372" t="s">
        <v>498</v>
      </c>
      <c r="L56" s="372" t="s">
        <v>498</v>
      </c>
      <c r="M56" s="372" t="s">
        <v>498</v>
      </c>
      <c r="N56" s="90">
        <v>2</v>
      </c>
      <c r="O56" s="372" t="s">
        <v>498</v>
      </c>
      <c r="P56" s="91">
        <v>10</v>
      </c>
      <c r="AC56"/>
      <c r="AD56"/>
      <c r="AE56"/>
      <c r="AF56"/>
      <c r="AG56"/>
    </row>
    <row r="57" spans="1:33" ht="12.75">
      <c r="A57" s="120" t="s">
        <v>142</v>
      </c>
      <c r="B57" s="90">
        <v>22</v>
      </c>
      <c r="C57" s="372" t="s">
        <v>498</v>
      </c>
      <c r="D57" s="90">
        <v>44</v>
      </c>
      <c r="E57" s="90">
        <v>2</v>
      </c>
      <c r="F57" s="90">
        <v>2</v>
      </c>
      <c r="G57" s="90">
        <v>1</v>
      </c>
      <c r="H57" s="372" t="s">
        <v>498</v>
      </c>
      <c r="I57" s="372" t="s">
        <v>498</v>
      </c>
      <c r="J57" s="372" t="s">
        <v>498</v>
      </c>
      <c r="K57" s="90">
        <v>1</v>
      </c>
      <c r="L57" s="372" t="s">
        <v>498</v>
      </c>
      <c r="M57" s="90">
        <v>1</v>
      </c>
      <c r="N57" s="372" t="s">
        <v>498</v>
      </c>
      <c r="O57" s="372" t="s">
        <v>498</v>
      </c>
      <c r="P57" s="91">
        <v>73</v>
      </c>
      <c r="AC57"/>
      <c r="AD57"/>
      <c r="AE57"/>
      <c r="AF57"/>
      <c r="AG57"/>
    </row>
    <row r="58" spans="1:33" ht="12.75">
      <c r="A58" s="258" t="s">
        <v>143</v>
      </c>
      <c r="B58" s="268">
        <f>SUM(B53:B57)</f>
        <v>42</v>
      </c>
      <c r="C58" s="268">
        <f aca="true" t="shared" si="5" ref="C58:P58">SUM(C53:C57)</f>
        <v>1</v>
      </c>
      <c r="D58" s="268">
        <f t="shared" si="5"/>
        <v>142</v>
      </c>
      <c r="E58" s="268">
        <f t="shared" si="5"/>
        <v>11</v>
      </c>
      <c r="F58" s="268">
        <f t="shared" si="5"/>
        <v>53</v>
      </c>
      <c r="G58" s="268">
        <f t="shared" si="5"/>
        <v>9</v>
      </c>
      <c r="H58" s="268">
        <f t="shared" si="5"/>
        <v>3</v>
      </c>
      <c r="I58" s="268">
        <f t="shared" si="5"/>
        <v>3</v>
      </c>
      <c r="J58" s="268">
        <f t="shared" si="5"/>
        <v>0</v>
      </c>
      <c r="K58" s="268">
        <f>SUM(K53:K57)</f>
        <v>5</v>
      </c>
      <c r="L58" s="268">
        <f>SUM(L53:L57)</f>
        <v>1</v>
      </c>
      <c r="M58" s="268">
        <f t="shared" si="5"/>
        <v>3</v>
      </c>
      <c r="N58" s="268">
        <f t="shared" si="5"/>
        <v>5</v>
      </c>
      <c r="O58" s="268">
        <f t="shared" si="5"/>
        <v>0</v>
      </c>
      <c r="P58" s="269">
        <f t="shared" si="5"/>
        <v>278</v>
      </c>
      <c r="AC58"/>
      <c r="AD58"/>
      <c r="AE58"/>
      <c r="AF58"/>
      <c r="AG58"/>
    </row>
    <row r="59" spans="1:33" ht="12.75">
      <c r="A59" s="12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1"/>
      <c r="AC59"/>
      <c r="AD59"/>
      <c r="AE59"/>
      <c r="AF59"/>
      <c r="AG59"/>
    </row>
    <row r="60" spans="1:33" ht="12.75">
      <c r="A60" s="120" t="s">
        <v>144</v>
      </c>
      <c r="B60" s="372" t="s">
        <v>498</v>
      </c>
      <c r="C60" s="372" t="s">
        <v>498</v>
      </c>
      <c r="D60" s="372" t="s">
        <v>498</v>
      </c>
      <c r="E60" s="372" t="s">
        <v>498</v>
      </c>
      <c r="F60" s="372" t="s">
        <v>498</v>
      </c>
      <c r="G60" s="372" t="s">
        <v>498</v>
      </c>
      <c r="H60" s="372" t="s">
        <v>498</v>
      </c>
      <c r="I60" s="372" t="s">
        <v>498</v>
      </c>
      <c r="J60" s="372" t="s">
        <v>498</v>
      </c>
      <c r="K60" s="90">
        <v>1</v>
      </c>
      <c r="L60" s="372" t="s">
        <v>498</v>
      </c>
      <c r="M60" s="372" t="s">
        <v>498</v>
      </c>
      <c r="N60" s="90">
        <v>1</v>
      </c>
      <c r="O60" s="372" t="s">
        <v>498</v>
      </c>
      <c r="P60" s="91">
        <v>2</v>
      </c>
      <c r="AC60"/>
      <c r="AD60"/>
      <c r="AE60"/>
      <c r="AF60"/>
      <c r="AG60"/>
    </row>
    <row r="61" spans="1:33" ht="12.75">
      <c r="A61" s="120" t="s">
        <v>145</v>
      </c>
      <c r="B61" s="90">
        <v>17</v>
      </c>
      <c r="C61" s="372" t="s">
        <v>498</v>
      </c>
      <c r="D61" s="90">
        <v>4</v>
      </c>
      <c r="E61" s="372" t="s">
        <v>498</v>
      </c>
      <c r="F61" s="372" t="s">
        <v>498</v>
      </c>
      <c r="G61" s="90">
        <v>1</v>
      </c>
      <c r="H61" s="372" t="s">
        <v>498</v>
      </c>
      <c r="I61" s="372" t="s">
        <v>498</v>
      </c>
      <c r="J61" s="372" t="s">
        <v>498</v>
      </c>
      <c r="K61" s="90">
        <v>1</v>
      </c>
      <c r="L61" s="372" t="s">
        <v>498</v>
      </c>
      <c r="M61" s="90">
        <v>1</v>
      </c>
      <c r="N61" s="372" t="s">
        <v>498</v>
      </c>
      <c r="O61" s="372" t="s">
        <v>498</v>
      </c>
      <c r="P61" s="91">
        <v>24</v>
      </c>
      <c r="AC61"/>
      <c r="AD61"/>
      <c r="AE61"/>
      <c r="AF61"/>
      <c r="AG61"/>
    </row>
    <row r="62" spans="1:33" ht="12.75">
      <c r="A62" s="120" t="s">
        <v>146</v>
      </c>
      <c r="B62" s="372" t="s">
        <v>498</v>
      </c>
      <c r="C62" s="372" t="s">
        <v>498</v>
      </c>
      <c r="D62" s="372" t="s">
        <v>498</v>
      </c>
      <c r="E62" s="372" t="s">
        <v>498</v>
      </c>
      <c r="F62" s="372" t="s">
        <v>498</v>
      </c>
      <c r="G62" s="372" t="s">
        <v>498</v>
      </c>
      <c r="H62" s="372" t="s">
        <v>498</v>
      </c>
      <c r="I62" s="372" t="s">
        <v>498</v>
      </c>
      <c r="J62" s="372" t="s">
        <v>498</v>
      </c>
      <c r="K62" s="90">
        <v>2</v>
      </c>
      <c r="L62" s="372" t="s">
        <v>498</v>
      </c>
      <c r="M62" s="372" t="s">
        <v>498</v>
      </c>
      <c r="N62" s="372" t="s">
        <v>498</v>
      </c>
      <c r="O62" s="372" t="s">
        <v>498</v>
      </c>
      <c r="P62" s="91">
        <v>2</v>
      </c>
      <c r="AC62"/>
      <c r="AD62"/>
      <c r="AE62"/>
      <c r="AF62"/>
      <c r="AG62"/>
    </row>
    <row r="63" spans="1:33" ht="12.75">
      <c r="A63" s="258" t="s">
        <v>147</v>
      </c>
      <c r="B63" s="268">
        <f>SUM(B60:B62)</f>
        <v>17</v>
      </c>
      <c r="C63" s="268">
        <f aca="true" t="shared" si="6" ref="C63:P63">SUM(C60:C62)</f>
        <v>0</v>
      </c>
      <c r="D63" s="268">
        <f t="shared" si="6"/>
        <v>4</v>
      </c>
      <c r="E63" s="268">
        <f t="shared" si="6"/>
        <v>0</v>
      </c>
      <c r="F63" s="268">
        <f t="shared" si="6"/>
        <v>0</v>
      </c>
      <c r="G63" s="268">
        <f>SUM(G60:G62)</f>
        <v>1</v>
      </c>
      <c r="H63" s="268">
        <f t="shared" si="6"/>
        <v>0</v>
      </c>
      <c r="I63" s="268">
        <f t="shared" si="6"/>
        <v>0</v>
      </c>
      <c r="J63" s="268">
        <f>SUM(J60:J62)</f>
        <v>0</v>
      </c>
      <c r="K63" s="268">
        <f>SUM(K60:K62)</f>
        <v>4</v>
      </c>
      <c r="L63" s="268">
        <f>SUM(L60:L62)</f>
        <v>0</v>
      </c>
      <c r="M63" s="268">
        <f t="shared" si="6"/>
        <v>1</v>
      </c>
      <c r="N63" s="268">
        <f t="shared" si="6"/>
        <v>1</v>
      </c>
      <c r="O63" s="268">
        <f t="shared" si="6"/>
        <v>0</v>
      </c>
      <c r="P63" s="269">
        <f t="shared" si="6"/>
        <v>28</v>
      </c>
      <c r="AC63"/>
      <c r="AD63"/>
      <c r="AE63"/>
      <c r="AF63"/>
      <c r="AG63"/>
    </row>
    <row r="64" spans="1:33" ht="12.75">
      <c r="A64" s="12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  <c r="AC64"/>
      <c r="AD64"/>
      <c r="AE64"/>
      <c r="AF64"/>
      <c r="AG64"/>
    </row>
    <row r="65" spans="1:33" ht="12.75">
      <c r="A65" s="258" t="s">
        <v>148</v>
      </c>
      <c r="B65" s="268">
        <v>0</v>
      </c>
      <c r="C65" s="268">
        <v>0</v>
      </c>
      <c r="D65" s="268">
        <v>1</v>
      </c>
      <c r="E65" s="268">
        <v>0</v>
      </c>
      <c r="F65" s="268">
        <v>0</v>
      </c>
      <c r="G65" s="268">
        <v>2</v>
      </c>
      <c r="H65" s="268">
        <v>0</v>
      </c>
      <c r="I65" s="268">
        <v>0</v>
      </c>
      <c r="J65" s="268">
        <v>0</v>
      </c>
      <c r="K65" s="268">
        <v>0</v>
      </c>
      <c r="L65" s="268">
        <v>0</v>
      </c>
      <c r="M65" s="268">
        <v>0</v>
      </c>
      <c r="N65" s="268">
        <v>1</v>
      </c>
      <c r="O65" s="268">
        <v>0</v>
      </c>
      <c r="P65" s="269">
        <v>4</v>
      </c>
      <c r="AC65"/>
      <c r="AD65"/>
      <c r="AE65"/>
      <c r="AF65"/>
      <c r="AG65"/>
    </row>
    <row r="66" spans="1:33" ht="12.75">
      <c r="A66" s="12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1"/>
      <c r="AC66"/>
      <c r="AD66"/>
      <c r="AE66"/>
      <c r="AF66"/>
      <c r="AG66"/>
    </row>
    <row r="67" spans="1:33" ht="12.75">
      <c r="A67" s="120" t="s">
        <v>149</v>
      </c>
      <c r="B67" s="90">
        <v>54</v>
      </c>
      <c r="C67" s="372" t="s">
        <v>498</v>
      </c>
      <c r="D67" s="90">
        <v>45</v>
      </c>
      <c r="E67" s="372" t="s">
        <v>498</v>
      </c>
      <c r="F67" s="90">
        <v>3</v>
      </c>
      <c r="G67" s="372" t="s">
        <v>498</v>
      </c>
      <c r="H67" s="90">
        <v>4</v>
      </c>
      <c r="I67" s="372" t="s">
        <v>498</v>
      </c>
      <c r="J67" s="90">
        <v>1</v>
      </c>
      <c r="K67" s="372" t="s">
        <v>498</v>
      </c>
      <c r="L67" s="372" t="s">
        <v>498</v>
      </c>
      <c r="M67" s="90">
        <v>1</v>
      </c>
      <c r="N67" s="372" t="s">
        <v>498</v>
      </c>
      <c r="O67" s="372" t="s">
        <v>498</v>
      </c>
      <c r="P67" s="91">
        <v>108</v>
      </c>
      <c r="AC67"/>
      <c r="AD67"/>
      <c r="AE67"/>
      <c r="AF67"/>
      <c r="AG67"/>
    </row>
    <row r="68" spans="1:33" ht="12.75">
      <c r="A68" s="120" t="s">
        <v>150</v>
      </c>
      <c r="B68" s="90">
        <v>29</v>
      </c>
      <c r="C68" s="372" t="s">
        <v>498</v>
      </c>
      <c r="D68" s="90">
        <v>5</v>
      </c>
      <c r="E68" s="372" t="s">
        <v>498</v>
      </c>
      <c r="F68" s="372" t="s">
        <v>498</v>
      </c>
      <c r="G68" s="372" t="s">
        <v>498</v>
      </c>
      <c r="H68" s="90">
        <v>1</v>
      </c>
      <c r="I68" s="372" t="s">
        <v>498</v>
      </c>
      <c r="J68" s="372" t="s">
        <v>498</v>
      </c>
      <c r="K68" s="90">
        <v>2</v>
      </c>
      <c r="L68" s="372" t="s">
        <v>498</v>
      </c>
      <c r="M68" s="90">
        <v>1</v>
      </c>
      <c r="N68" s="90">
        <v>3</v>
      </c>
      <c r="O68" s="372" t="s">
        <v>498</v>
      </c>
      <c r="P68" s="91">
        <v>41</v>
      </c>
      <c r="AC68"/>
      <c r="AD68"/>
      <c r="AE68"/>
      <c r="AF68"/>
      <c r="AG68"/>
    </row>
    <row r="69" spans="1:33" ht="12.75">
      <c r="A69" s="258" t="s">
        <v>151</v>
      </c>
      <c r="B69" s="268">
        <f>SUM(B67:B68)</f>
        <v>83</v>
      </c>
      <c r="C69" s="268">
        <f aca="true" t="shared" si="7" ref="C69:O69">SUM(C67:C68)</f>
        <v>0</v>
      </c>
      <c r="D69" s="268">
        <f t="shared" si="7"/>
        <v>50</v>
      </c>
      <c r="E69" s="268">
        <f t="shared" si="7"/>
        <v>0</v>
      </c>
      <c r="F69" s="268">
        <f t="shared" si="7"/>
        <v>3</v>
      </c>
      <c r="G69" s="268">
        <f t="shared" si="7"/>
        <v>0</v>
      </c>
      <c r="H69" s="268">
        <f t="shared" si="7"/>
        <v>5</v>
      </c>
      <c r="I69" s="268">
        <f t="shared" si="7"/>
        <v>0</v>
      </c>
      <c r="J69" s="268">
        <f t="shared" si="7"/>
        <v>1</v>
      </c>
      <c r="K69" s="268">
        <f>SUM(K67:K68)</f>
        <v>2</v>
      </c>
      <c r="L69" s="268">
        <f>SUM(L67:L68)</f>
        <v>0</v>
      </c>
      <c r="M69" s="268">
        <f t="shared" si="7"/>
        <v>2</v>
      </c>
      <c r="N69" s="268">
        <f t="shared" si="7"/>
        <v>3</v>
      </c>
      <c r="O69" s="268">
        <f t="shared" si="7"/>
        <v>0</v>
      </c>
      <c r="P69" s="269">
        <f>SUM(P67:P68)</f>
        <v>149</v>
      </c>
      <c r="AC69"/>
      <c r="AD69"/>
      <c r="AE69"/>
      <c r="AF69"/>
      <c r="AG69"/>
    </row>
    <row r="70" spans="1:33" ht="12.75">
      <c r="A70" s="12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1"/>
      <c r="AC70"/>
      <c r="AD70"/>
      <c r="AE70"/>
      <c r="AF70"/>
      <c r="AG70"/>
    </row>
    <row r="71" spans="1:33" ht="12.75">
      <c r="A71" s="120" t="s">
        <v>152</v>
      </c>
      <c r="B71" s="372" t="s">
        <v>498</v>
      </c>
      <c r="C71" s="372" t="s">
        <v>498</v>
      </c>
      <c r="D71" s="90">
        <v>30</v>
      </c>
      <c r="E71" s="372" t="s">
        <v>498</v>
      </c>
      <c r="F71" s="90">
        <v>20</v>
      </c>
      <c r="G71" s="372" t="s">
        <v>498</v>
      </c>
      <c r="H71" s="372" t="s">
        <v>498</v>
      </c>
      <c r="I71" s="372" t="s">
        <v>498</v>
      </c>
      <c r="J71" s="372" t="s">
        <v>498</v>
      </c>
      <c r="K71" s="90">
        <v>1</v>
      </c>
      <c r="L71" s="372" t="s">
        <v>498</v>
      </c>
      <c r="M71" s="372" t="s">
        <v>498</v>
      </c>
      <c r="N71" s="90">
        <v>7</v>
      </c>
      <c r="O71" s="372" t="s">
        <v>498</v>
      </c>
      <c r="P71" s="91">
        <v>58</v>
      </c>
      <c r="AC71"/>
      <c r="AD71"/>
      <c r="AE71"/>
      <c r="AF71"/>
      <c r="AG71"/>
    </row>
    <row r="72" spans="1:33" ht="12.75">
      <c r="A72" s="120" t="s">
        <v>153</v>
      </c>
      <c r="B72" s="90">
        <v>695</v>
      </c>
      <c r="C72" s="372" t="s">
        <v>498</v>
      </c>
      <c r="D72" s="90">
        <v>64</v>
      </c>
      <c r="E72" s="90">
        <v>1</v>
      </c>
      <c r="F72" s="90">
        <v>19</v>
      </c>
      <c r="G72" s="90">
        <v>23</v>
      </c>
      <c r="H72" s="90">
        <v>16</v>
      </c>
      <c r="I72" s="372" t="s">
        <v>498</v>
      </c>
      <c r="J72" s="372" t="s">
        <v>498</v>
      </c>
      <c r="K72" s="90">
        <v>2</v>
      </c>
      <c r="L72" s="372" t="s">
        <v>498</v>
      </c>
      <c r="M72" s="90">
        <v>3</v>
      </c>
      <c r="N72" s="90">
        <v>14</v>
      </c>
      <c r="O72" s="372" t="s">
        <v>498</v>
      </c>
      <c r="P72" s="91">
        <v>837</v>
      </c>
      <c r="AC72"/>
      <c r="AD72"/>
      <c r="AE72"/>
      <c r="AF72"/>
      <c r="AG72"/>
    </row>
    <row r="73" spans="1:33" ht="12.75">
      <c r="A73" s="120" t="s">
        <v>154</v>
      </c>
      <c r="B73" s="90">
        <v>313</v>
      </c>
      <c r="C73" s="372" t="s">
        <v>498</v>
      </c>
      <c r="D73" s="90">
        <v>260</v>
      </c>
      <c r="E73" s="90">
        <v>1</v>
      </c>
      <c r="F73" s="90">
        <v>10</v>
      </c>
      <c r="G73" s="90">
        <v>5</v>
      </c>
      <c r="H73" s="90">
        <v>2</v>
      </c>
      <c r="I73" s="372" t="s">
        <v>498</v>
      </c>
      <c r="J73" s="372" t="s">
        <v>498</v>
      </c>
      <c r="K73" s="90">
        <v>5</v>
      </c>
      <c r="L73" s="372" t="s">
        <v>498</v>
      </c>
      <c r="M73" s="90">
        <v>3</v>
      </c>
      <c r="N73" s="90">
        <v>1</v>
      </c>
      <c r="O73" s="372" t="s">
        <v>498</v>
      </c>
      <c r="P73" s="91">
        <v>600</v>
      </c>
      <c r="AC73"/>
      <c r="AD73"/>
      <c r="AE73"/>
      <c r="AF73"/>
      <c r="AG73"/>
    </row>
    <row r="74" spans="1:33" ht="12.75">
      <c r="A74" s="120" t="s">
        <v>155</v>
      </c>
      <c r="B74" s="90">
        <v>31</v>
      </c>
      <c r="C74" s="372" t="s">
        <v>498</v>
      </c>
      <c r="D74" s="90">
        <v>126</v>
      </c>
      <c r="E74" s="372" t="s">
        <v>498</v>
      </c>
      <c r="F74" s="90">
        <v>70</v>
      </c>
      <c r="G74" s="90">
        <v>18</v>
      </c>
      <c r="H74" s="372" t="s">
        <v>498</v>
      </c>
      <c r="I74" s="372" t="s">
        <v>498</v>
      </c>
      <c r="J74" s="372" t="s">
        <v>498</v>
      </c>
      <c r="K74" s="90">
        <v>5</v>
      </c>
      <c r="L74" s="372" t="s">
        <v>498</v>
      </c>
      <c r="M74" s="372" t="s">
        <v>498</v>
      </c>
      <c r="N74" s="90">
        <v>7</v>
      </c>
      <c r="O74" s="372" t="s">
        <v>498</v>
      </c>
      <c r="P74" s="91">
        <v>257</v>
      </c>
      <c r="AC74"/>
      <c r="AD74"/>
      <c r="AE74"/>
      <c r="AF74"/>
      <c r="AG74"/>
    </row>
    <row r="75" spans="1:33" ht="12.75">
      <c r="A75" s="120" t="s">
        <v>156</v>
      </c>
      <c r="B75" s="90">
        <v>401</v>
      </c>
      <c r="C75" s="372" t="s">
        <v>498</v>
      </c>
      <c r="D75" s="90">
        <v>136</v>
      </c>
      <c r="E75" s="372" t="s">
        <v>498</v>
      </c>
      <c r="F75" s="90">
        <v>27</v>
      </c>
      <c r="G75" s="90">
        <v>14</v>
      </c>
      <c r="H75" s="90">
        <v>30</v>
      </c>
      <c r="I75" s="372" t="s">
        <v>498</v>
      </c>
      <c r="J75" s="372" t="s">
        <v>498</v>
      </c>
      <c r="K75" s="90">
        <v>3</v>
      </c>
      <c r="L75" s="372" t="s">
        <v>498</v>
      </c>
      <c r="M75" s="90">
        <v>62</v>
      </c>
      <c r="N75" s="90">
        <v>17</v>
      </c>
      <c r="O75" s="372" t="s">
        <v>498</v>
      </c>
      <c r="P75" s="91">
        <v>690</v>
      </c>
      <c r="AC75"/>
      <c r="AD75"/>
      <c r="AE75"/>
      <c r="AF75"/>
      <c r="AG75"/>
    </row>
    <row r="76" spans="1:33" ht="12.75">
      <c r="A76" s="120" t="s">
        <v>157</v>
      </c>
      <c r="B76" s="90">
        <v>52</v>
      </c>
      <c r="C76" s="372" t="s">
        <v>498</v>
      </c>
      <c r="D76" s="90">
        <v>181</v>
      </c>
      <c r="E76" s="372" t="s">
        <v>498</v>
      </c>
      <c r="F76" s="90">
        <v>110</v>
      </c>
      <c r="G76" s="90">
        <v>17</v>
      </c>
      <c r="H76" s="372" t="s">
        <v>498</v>
      </c>
      <c r="I76" s="90">
        <v>1</v>
      </c>
      <c r="J76" s="372" t="s">
        <v>498</v>
      </c>
      <c r="K76" s="90">
        <v>3</v>
      </c>
      <c r="L76" s="372" t="s">
        <v>498</v>
      </c>
      <c r="M76" s="90">
        <v>5</v>
      </c>
      <c r="N76" s="372" t="s">
        <v>498</v>
      </c>
      <c r="O76" s="372" t="s">
        <v>498</v>
      </c>
      <c r="P76" s="91">
        <v>369</v>
      </c>
      <c r="AC76"/>
      <c r="AD76"/>
      <c r="AE76"/>
      <c r="AF76"/>
      <c r="AG76"/>
    </row>
    <row r="77" spans="1:33" ht="12.75">
      <c r="A77" s="120" t="s">
        <v>158</v>
      </c>
      <c r="B77" s="90">
        <v>49</v>
      </c>
      <c r="C77" s="372" t="s">
        <v>498</v>
      </c>
      <c r="D77" s="90">
        <v>47</v>
      </c>
      <c r="E77" s="372" t="s">
        <v>498</v>
      </c>
      <c r="F77" s="90">
        <v>10</v>
      </c>
      <c r="G77" s="90">
        <v>5</v>
      </c>
      <c r="H77" s="90">
        <v>2</v>
      </c>
      <c r="I77" s="90">
        <v>2</v>
      </c>
      <c r="J77" s="372" t="s">
        <v>498</v>
      </c>
      <c r="K77" s="90">
        <v>4</v>
      </c>
      <c r="L77" s="372" t="s">
        <v>498</v>
      </c>
      <c r="M77" s="90">
        <v>1</v>
      </c>
      <c r="N77" s="90">
        <v>9</v>
      </c>
      <c r="O77" s="372" t="s">
        <v>498</v>
      </c>
      <c r="P77" s="91">
        <v>129</v>
      </c>
      <c r="AC77"/>
      <c r="AD77"/>
      <c r="AE77"/>
      <c r="AF77"/>
      <c r="AG77"/>
    </row>
    <row r="78" spans="1:33" ht="12.75">
      <c r="A78" s="120" t="s">
        <v>159</v>
      </c>
      <c r="B78" s="90">
        <v>153</v>
      </c>
      <c r="C78" s="372" t="s">
        <v>498</v>
      </c>
      <c r="D78" s="90">
        <v>169</v>
      </c>
      <c r="E78" s="372" t="s">
        <v>498</v>
      </c>
      <c r="F78" s="90">
        <v>10</v>
      </c>
      <c r="G78" s="90">
        <v>5</v>
      </c>
      <c r="H78" s="90">
        <v>4</v>
      </c>
      <c r="I78" s="90">
        <v>1</v>
      </c>
      <c r="J78" s="90">
        <v>3</v>
      </c>
      <c r="K78" s="90">
        <v>2</v>
      </c>
      <c r="L78" s="372" t="s">
        <v>498</v>
      </c>
      <c r="M78" s="90">
        <v>19</v>
      </c>
      <c r="N78" s="90">
        <v>3</v>
      </c>
      <c r="O78" s="372" t="s">
        <v>498</v>
      </c>
      <c r="P78" s="91">
        <v>369</v>
      </c>
      <c r="AC78"/>
      <c r="AD78"/>
      <c r="AE78"/>
      <c r="AF78"/>
      <c r="AG78"/>
    </row>
    <row r="79" spans="1:33" ht="12.75">
      <c r="A79" s="258" t="s">
        <v>246</v>
      </c>
      <c r="B79" s="268">
        <f>SUM(B71:B78)</f>
        <v>1694</v>
      </c>
      <c r="C79" s="268">
        <f aca="true" t="shared" si="8" ref="C79:P79">SUM(C71:C78)</f>
        <v>0</v>
      </c>
      <c r="D79" s="268">
        <f t="shared" si="8"/>
        <v>1013</v>
      </c>
      <c r="E79" s="268">
        <f t="shared" si="8"/>
        <v>2</v>
      </c>
      <c r="F79" s="268">
        <f t="shared" si="8"/>
        <v>276</v>
      </c>
      <c r="G79" s="268">
        <f t="shared" si="8"/>
        <v>87</v>
      </c>
      <c r="H79" s="268">
        <f t="shared" si="8"/>
        <v>54</v>
      </c>
      <c r="I79" s="268">
        <f t="shared" si="8"/>
        <v>4</v>
      </c>
      <c r="J79" s="268">
        <f t="shared" si="8"/>
        <v>3</v>
      </c>
      <c r="K79" s="268">
        <f t="shared" si="8"/>
        <v>25</v>
      </c>
      <c r="L79" s="268">
        <v>0</v>
      </c>
      <c r="M79" s="268">
        <f t="shared" si="8"/>
        <v>93</v>
      </c>
      <c r="N79" s="268">
        <f>SUM(N71:N78)</f>
        <v>58</v>
      </c>
      <c r="O79" s="268">
        <f>SUM(O71:O78)</f>
        <v>0</v>
      </c>
      <c r="P79" s="269">
        <f t="shared" si="8"/>
        <v>3309</v>
      </c>
      <c r="AC79"/>
      <c r="AD79"/>
      <c r="AE79"/>
      <c r="AF79"/>
      <c r="AG79"/>
    </row>
    <row r="80" spans="1:33" ht="12.75">
      <c r="A80" s="12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1"/>
      <c r="AC80"/>
      <c r="AD80"/>
      <c r="AE80"/>
      <c r="AF80"/>
      <c r="AG80"/>
    </row>
    <row r="81" spans="1:33" ht="12.75">
      <c r="A81" s="196" t="s">
        <v>201</v>
      </c>
      <c r="B81" s="372" t="s">
        <v>498</v>
      </c>
      <c r="C81" s="372" t="s">
        <v>498</v>
      </c>
      <c r="D81" s="90">
        <v>3</v>
      </c>
      <c r="E81" s="90">
        <v>3</v>
      </c>
      <c r="F81" s="90">
        <v>2</v>
      </c>
      <c r="G81" s="90">
        <v>5</v>
      </c>
      <c r="H81" s="90">
        <v>2</v>
      </c>
      <c r="I81" s="90">
        <v>4</v>
      </c>
      <c r="J81" s="372" t="s">
        <v>498</v>
      </c>
      <c r="K81" s="90">
        <v>14</v>
      </c>
      <c r="L81" s="372" t="s">
        <v>498</v>
      </c>
      <c r="M81" s="372" t="s">
        <v>498</v>
      </c>
      <c r="N81" s="90">
        <v>12</v>
      </c>
      <c r="O81" s="372" t="s">
        <v>498</v>
      </c>
      <c r="P81" s="91">
        <v>45</v>
      </c>
      <c r="AC81"/>
      <c r="AD81"/>
      <c r="AE81"/>
      <c r="AF81"/>
      <c r="AG81"/>
    </row>
    <row r="82" spans="1:33" ht="12.75">
      <c r="A82" s="120" t="s">
        <v>160</v>
      </c>
      <c r="B82" s="90">
        <v>2</v>
      </c>
      <c r="C82" s="90">
        <v>2</v>
      </c>
      <c r="D82" s="90">
        <v>6</v>
      </c>
      <c r="E82" s="90">
        <v>16</v>
      </c>
      <c r="F82" s="90">
        <v>4</v>
      </c>
      <c r="G82" s="90">
        <v>6</v>
      </c>
      <c r="H82" s="90">
        <v>2</v>
      </c>
      <c r="I82" s="372" t="s">
        <v>498</v>
      </c>
      <c r="J82" s="372" t="s">
        <v>498</v>
      </c>
      <c r="K82" s="90">
        <v>15</v>
      </c>
      <c r="L82" s="372" t="s">
        <v>498</v>
      </c>
      <c r="M82" s="372" t="s">
        <v>498</v>
      </c>
      <c r="N82" s="90">
        <v>21</v>
      </c>
      <c r="O82" s="90">
        <v>1</v>
      </c>
      <c r="P82" s="91">
        <v>75</v>
      </c>
      <c r="AC82"/>
      <c r="AD82"/>
      <c r="AE82"/>
      <c r="AF82"/>
      <c r="AG82"/>
    </row>
    <row r="83" spans="1:33" ht="12.75">
      <c r="A83" s="258" t="s">
        <v>161</v>
      </c>
      <c r="B83" s="268">
        <f>SUM(B81:B82)</f>
        <v>2</v>
      </c>
      <c r="C83" s="268">
        <f aca="true" t="shared" si="9" ref="C83:P83">SUM(C81:C82)</f>
        <v>2</v>
      </c>
      <c r="D83" s="268">
        <f t="shared" si="9"/>
        <v>9</v>
      </c>
      <c r="E83" s="268">
        <f t="shared" si="9"/>
        <v>19</v>
      </c>
      <c r="F83" s="268">
        <f t="shared" si="9"/>
        <v>6</v>
      </c>
      <c r="G83" s="268">
        <f t="shared" si="9"/>
        <v>11</v>
      </c>
      <c r="H83" s="268">
        <f t="shared" si="9"/>
        <v>4</v>
      </c>
      <c r="I83" s="268">
        <f t="shared" si="9"/>
        <v>4</v>
      </c>
      <c r="J83" s="268">
        <f t="shared" si="9"/>
        <v>0</v>
      </c>
      <c r="K83" s="268">
        <f t="shared" si="9"/>
        <v>29</v>
      </c>
      <c r="L83" s="268">
        <f t="shared" si="9"/>
        <v>0</v>
      </c>
      <c r="M83" s="268">
        <f t="shared" si="9"/>
        <v>0</v>
      </c>
      <c r="N83" s="268">
        <f t="shared" si="9"/>
        <v>33</v>
      </c>
      <c r="O83" s="268">
        <f t="shared" si="9"/>
        <v>1</v>
      </c>
      <c r="P83" s="269">
        <f t="shared" si="9"/>
        <v>120</v>
      </c>
      <c r="AC83"/>
      <c r="AD83"/>
      <c r="AE83"/>
      <c r="AF83"/>
      <c r="AG83"/>
    </row>
    <row r="84" spans="1:33" ht="12.75">
      <c r="A84" s="12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1"/>
      <c r="AC84"/>
      <c r="AD84"/>
      <c r="AE84"/>
      <c r="AF84"/>
      <c r="AG84"/>
    </row>
    <row r="85" spans="1:33" ht="13.5" thickBot="1">
      <c r="A85" s="255" t="s">
        <v>202</v>
      </c>
      <c r="B85" s="256">
        <f>B83+B79+B69+B65+B63+B58+B51+B49+B38+B36+B30+B25+B23+B21+B16+B14+B12</f>
        <v>2707</v>
      </c>
      <c r="C85" s="256">
        <f>C83+C79+C69+C65+C63+C58+C51+C49+C38+C36+C30+C25+C23+C21+C16+C14+C12</f>
        <v>80</v>
      </c>
      <c r="D85" s="256">
        <f>D83+D79+D69+D65+D63+D58+D51+D49+D38+D36+D30+D25+D23+D21+D16+D14+D12</f>
        <v>1569</v>
      </c>
      <c r="E85" s="256">
        <f aca="true" t="shared" si="10" ref="E85:P85">E83+E79+E69+E65+E63+E58+E51+E49+E38+E36+E30+E25+E23+E21+E16+E14+E12</f>
        <v>52</v>
      </c>
      <c r="F85" s="256">
        <f t="shared" si="10"/>
        <v>479</v>
      </c>
      <c r="G85" s="256">
        <f t="shared" si="10"/>
        <v>125</v>
      </c>
      <c r="H85" s="256">
        <f t="shared" si="10"/>
        <v>137</v>
      </c>
      <c r="I85" s="256">
        <f t="shared" si="10"/>
        <v>56</v>
      </c>
      <c r="J85" s="256">
        <f t="shared" si="10"/>
        <v>6</v>
      </c>
      <c r="K85" s="256">
        <f t="shared" si="10"/>
        <v>160</v>
      </c>
      <c r="L85" s="256">
        <f t="shared" si="10"/>
        <v>1</v>
      </c>
      <c r="M85" s="256">
        <f t="shared" si="10"/>
        <v>238</v>
      </c>
      <c r="N85" s="256">
        <f t="shared" si="10"/>
        <v>195</v>
      </c>
      <c r="O85" s="256">
        <f t="shared" si="10"/>
        <v>3</v>
      </c>
      <c r="P85" s="257">
        <f t="shared" si="10"/>
        <v>5808</v>
      </c>
      <c r="AC85"/>
      <c r="AD85"/>
      <c r="AE85"/>
      <c r="AF85"/>
      <c r="AG85"/>
    </row>
    <row r="86" spans="1:33" ht="12.75">
      <c r="A86" s="502"/>
      <c r="B86" s="502"/>
      <c r="C86" s="502"/>
      <c r="D86" s="502"/>
      <c r="E86" s="502"/>
      <c r="F86" s="502"/>
      <c r="G86" s="59"/>
      <c r="H86" s="59"/>
      <c r="I86" s="59"/>
      <c r="J86" s="59"/>
      <c r="K86" s="59"/>
      <c r="L86" s="59"/>
      <c r="M86" s="59"/>
      <c r="N86" s="59"/>
      <c r="O86" s="59"/>
      <c r="AC86"/>
      <c r="AD86"/>
      <c r="AE86"/>
      <c r="AF86"/>
      <c r="AG86"/>
    </row>
    <row r="87" spans="1:33" ht="21" customHeight="1">
      <c r="A87" s="487" t="s">
        <v>455</v>
      </c>
      <c r="B87" s="487"/>
      <c r="C87" s="487"/>
      <c r="D87" s="487"/>
      <c r="E87" s="487"/>
      <c r="F87" s="59"/>
      <c r="G87" s="59"/>
      <c r="H87" s="59"/>
      <c r="I87" s="59"/>
      <c r="J87" s="59"/>
      <c r="K87" s="59"/>
      <c r="L87" s="59"/>
      <c r="M87" s="59"/>
      <c r="N87" s="59"/>
      <c r="O87" s="59"/>
      <c r="AC87"/>
      <c r="AD87"/>
      <c r="AE87"/>
      <c r="AF87"/>
      <c r="AG87"/>
    </row>
    <row r="88" spans="1:15" ht="12.75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</row>
    <row r="89" spans="1:15" ht="12.75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</row>
    <row r="90" spans="1:15" ht="12.75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</row>
    <row r="91" spans="1:15" ht="12.75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</row>
    <row r="92" spans="1:15" ht="12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15" ht="12.7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</row>
    <row r="94" spans="1:15" ht="12.7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</row>
    <row r="95" spans="1:15" ht="12.75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</row>
    <row r="96" spans="1:15" ht="12.75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2.7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</row>
    <row r="98" spans="1:15" ht="12.75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</row>
    <row r="99" spans="1:15" ht="12.75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</row>
    <row r="100" spans="1:15" ht="12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</row>
    <row r="101" spans="1:15" ht="12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</row>
    <row r="102" spans="1:15" ht="12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</row>
    <row r="103" spans="1:15" ht="12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</row>
    <row r="104" spans="1:15" ht="12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</row>
    <row r="105" spans="1:15" ht="12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ht="12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ht="12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</row>
    <row r="108" spans="1:15" ht="12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</row>
    <row r="109" spans="1:15" ht="12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</row>
    <row r="110" spans="1:15" ht="12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</row>
    <row r="111" spans="1:15" ht="12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2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</row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</sheetData>
  <mergeCells count="16">
    <mergeCell ref="M5:M7"/>
    <mergeCell ref="O5:O7"/>
    <mergeCell ref="I6:J6"/>
    <mergeCell ref="L6:L7"/>
    <mergeCell ref="A5:A6"/>
    <mergeCell ref="H5:H7"/>
    <mergeCell ref="P5:P7"/>
    <mergeCell ref="A1:P1"/>
    <mergeCell ref="A86:F86"/>
    <mergeCell ref="A87:E87"/>
    <mergeCell ref="I5:L5"/>
    <mergeCell ref="N5:N7"/>
    <mergeCell ref="A3:P3"/>
    <mergeCell ref="B5:C6"/>
    <mergeCell ref="D5:E6"/>
    <mergeCell ref="F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7">
    <pageSetUpPr fitToPage="1"/>
  </sheetPr>
  <dimension ref="A1:O39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4.28125" style="222" customWidth="1"/>
    <col min="2" max="2" width="16.00390625" style="222" customWidth="1"/>
    <col min="3" max="3" width="17.28125" style="222" customWidth="1"/>
    <col min="4" max="4" width="17.421875" style="222" customWidth="1"/>
    <col min="5" max="5" width="22.8515625" style="222" customWidth="1"/>
    <col min="6" max="6" width="18.57421875" style="222" customWidth="1"/>
    <col min="7" max="7" width="17.7109375" style="222" customWidth="1"/>
    <col min="8" max="8" width="4.7109375" style="222" customWidth="1"/>
    <col min="9" max="16384" width="11.421875" style="222" customWidth="1"/>
  </cols>
  <sheetData>
    <row r="1" spans="1:7" s="218" customFormat="1" ht="18">
      <c r="A1" s="406" t="s">
        <v>252</v>
      </c>
      <c r="B1" s="406"/>
      <c r="C1" s="406"/>
      <c r="D1" s="406"/>
      <c r="E1" s="406"/>
      <c r="F1" s="406"/>
      <c r="G1" s="406"/>
    </row>
    <row r="2" s="220" customFormat="1" ht="15" customHeight="1">
      <c r="A2" s="219"/>
    </row>
    <row r="3" spans="1:7" s="220" customFormat="1" ht="15" customHeight="1">
      <c r="A3" s="407" t="s">
        <v>484</v>
      </c>
      <c r="B3" s="407"/>
      <c r="C3" s="407"/>
      <c r="D3" s="407"/>
      <c r="E3" s="407"/>
      <c r="F3" s="407"/>
      <c r="G3" s="407"/>
    </row>
    <row r="4" spans="1:7" s="220" customFormat="1" ht="15" customHeight="1">
      <c r="A4" s="407" t="s">
        <v>410</v>
      </c>
      <c r="B4" s="407"/>
      <c r="C4" s="407"/>
      <c r="D4" s="407"/>
      <c r="E4" s="407"/>
      <c r="F4" s="407"/>
      <c r="G4" s="407"/>
    </row>
    <row r="5" spans="1:7" s="220" customFormat="1" ht="15.75" thickBot="1">
      <c r="A5" s="221"/>
      <c r="B5" s="227"/>
      <c r="C5" s="227"/>
      <c r="D5" s="227"/>
      <c r="E5" s="227"/>
      <c r="F5" s="227"/>
      <c r="G5" s="227"/>
    </row>
    <row r="6" spans="1:7" ht="12.75">
      <c r="A6" s="411" t="s">
        <v>235</v>
      </c>
      <c r="B6" s="403" t="s">
        <v>348</v>
      </c>
      <c r="C6" s="403" t="s">
        <v>349</v>
      </c>
      <c r="D6" s="403" t="s">
        <v>344</v>
      </c>
      <c r="E6" s="403" t="s">
        <v>346</v>
      </c>
      <c r="F6" s="403" t="s">
        <v>345</v>
      </c>
      <c r="G6" s="408" t="s">
        <v>347</v>
      </c>
    </row>
    <row r="7" spans="1:7" ht="12.75">
      <c r="A7" s="412"/>
      <c r="B7" s="404"/>
      <c r="C7" s="404"/>
      <c r="D7" s="404"/>
      <c r="E7" s="404"/>
      <c r="F7" s="404"/>
      <c r="G7" s="409"/>
    </row>
    <row r="8" spans="1:7" ht="13.5" thickBot="1">
      <c r="A8" s="413"/>
      <c r="B8" s="405"/>
      <c r="C8" s="405"/>
      <c r="D8" s="405"/>
      <c r="E8" s="405"/>
      <c r="F8" s="405"/>
      <c r="G8" s="410"/>
    </row>
    <row r="9" spans="1:15" ht="12.75">
      <c r="A9" s="223"/>
      <c r="B9" s="322"/>
      <c r="C9" s="322"/>
      <c r="D9" s="322"/>
      <c r="E9" s="322"/>
      <c r="F9" s="322"/>
      <c r="G9" s="323"/>
      <c r="H9" s="226"/>
      <c r="I9" s="80"/>
      <c r="J9" s="81"/>
      <c r="K9" s="81"/>
      <c r="L9" s="81"/>
      <c r="M9" s="81"/>
      <c r="N9" s="81"/>
      <c r="O9" s="81"/>
    </row>
    <row r="10" spans="1:15" ht="12.75">
      <c r="A10" s="224" t="s">
        <v>326</v>
      </c>
      <c r="B10" s="311" t="s">
        <v>366</v>
      </c>
      <c r="C10" s="311" t="s">
        <v>366</v>
      </c>
      <c r="D10" s="311" t="s">
        <v>366</v>
      </c>
      <c r="E10" s="311" t="s">
        <v>366</v>
      </c>
      <c r="F10" s="311">
        <v>48.5</v>
      </c>
      <c r="G10" s="312" t="s">
        <v>366</v>
      </c>
      <c r="H10" s="226"/>
      <c r="I10" s="80"/>
      <c r="J10" s="81"/>
      <c r="K10" s="81"/>
      <c r="L10" s="81"/>
      <c r="M10" s="81"/>
      <c r="N10" s="81"/>
      <c r="O10" s="81"/>
    </row>
    <row r="11" spans="1:15" ht="12.75">
      <c r="A11" s="223"/>
      <c r="B11" s="313"/>
      <c r="C11" s="313"/>
      <c r="D11" s="313"/>
      <c r="E11" s="313"/>
      <c r="F11" s="313"/>
      <c r="G11" s="314"/>
      <c r="H11" s="226"/>
      <c r="I11" s="80"/>
      <c r="J11" s="81"/>
      <c r="K11" s="81"/>
      <c r="L11" s="81"/>
      <c r="M11" s="81"/>
      <c r="N11" s="81"/>
      <c r="O11" s="81"/>
    </row>
    <row r="12" spans="1:15" ht="12.75">
      <c r="A12" s="224" t="s">
        <v>328</v>
      </c>
      <c r="B12" s="311" t="s">
        <v>366</v>
      </c>
      <c r="C12" s="311" t="s">
        <v>366</v>
      </c>
      <c r="D12" s="311" t="s">
        <v>366</v>
      </c>
      <c r="E12" s="311" t="s">
        <v>366</v>
      </c>
      <c r="F12" s="311" t="s">
        <v>366</v>
      </c>
      <c r="G12" s="312" t="s">
        <v>366</v>
      </c>
      <c r="H12" s="226"/>
      <c r="I12" s="80"/>
      <c r="J12" s="81"/>
      <c r="K12" s="81"/>
      <c r="L12" s="81"/>
      <c r="M12" s="81"/>
      <c r="N12" s="81"/>
      <c r="O12" s="81"/>
    </row>
    <row r="13" spans="1:15" ht="12.75">
      <c r="A13" s="223"/>
      <c r="B13" s="313"/>
      <c r="C13" s="313"/>
      <c r="D13" s="313"/>
      <c r="E13" s="313"/>
      <c r="F13" s="313"/>
      <c r="G13" s="314"/>
      <c r="H13" s="226"/>
      <c r="I13" s="80"/>
      <c r="J13" s="81"/>
      <c r="K13" s="81"/>
      <c r="L13" s="81"/>
      <c r="M13" s="81"/>
      <c r="N13" s="81"/>
      <c r="O13" s="81"/>
    </row>
    <row r="14" spans="1:15" ht="12.75">
      <c r="A14" s="224" t="s">
        <v>329</v>
      </c>
      <c r="B14" s="311">
        <v>2750.6</v>
      </c>
      <c r="C14" s="311">
        <v>643.75</v>
      </c>
      <c r="D14" s="311" t="s">
        <v>366</v>
      </c>
      <c r="E14" s="311" t="s">
        <v>366</v>
      </c>
      <c r="F14" s="311">
        <v>2594.75</v>
      </c>
      <c r="G14" s="312">
        <v>443.25</v>
      </c>
      <c r="H14" s="226"/>
      <c r="I14" s="80"/>
      <c r="J14" s="81"/>
      <c r="K14" s="81"/>
      <c r="L14" s="81"/>
      <c r="M14" s="81"/>
      <c r="N14" s="81"/>
      <c r="O14" s="81"/>
    </row>
    <row r="15" spans="1:15" ht="12.75">
      <c r="A15" s="223"/>
      <c r="B15" s="313"/>
      <c r="C15" s="313"/>
      <c r="D15" s="313"/>
      <c r="E15" s="313"/>
      <c r="F15" s="313"/>
      <c r="G15" s="314"/>
      <c r="H15" s="226"/>
      <c r="I15" s="80"/>
      <c r="J15" s="81"/>
      <c r="K15" s="81"/>
      <c r="L15" s="81"/>
      <c r="M15" s="81"/>
      <c r="N15" s="81"/>
      <c r="O15" s="81"/>
    </row>
    <row r="16" spans="1:15" ht="12.75">
      <c r="A16" s="224" t="s">
        <v>330</v>
      </c>
      <c r="B16" s="311">
        <v>5404.81</v>
      </c>
      <c r="C16" s="311">
        <v>192.6</v>
      </c>
      <c r="D16" s="311" t="s">
        <v>366</v>
      </c>
      <c r="E16" s="311" t="s">
        <v>366</v>
      </c>
      <c r="F16" s="311">
        <v>6876.2</v>
      </c>
      <c r="G16" s="312">
        <v>4102.25</v>
      </c>
      <c r="H16" s="226"/>
      <c r="I16" s="80"/>
      <c r="J16" s="81"/>
      <c r="K16" s="81"/>
      <c r="L16" s="81"/>
      <c r="M16" s="81"/>
      <c r="N16" s="81"/>
      <c r="O16" s="81"/>
    </row>
    <row r="17" spans="1:15" ht="12.75">
      <c r="A17" s="223"/>
      <c r="B17" s="313"/>
      <c r="C17" s="313"/>
      <c r="D17" s="313"/>
      <c r="E17" s="313"/>
      <c r="F17" s="313"/>
      <c r="G17" s="314"/>
      <c r="H17" s="226"/>
      <c r="I17" s="80"/>
      <c r="J17" s="81"/>
      <c r="K17" s="81"/>
      <c r="L17" s="81"/>
      <c r="M17" s="81"/>
      <c r="N17" s="81"/>
      <c r="O17" s="81"/>
    </row>
    <row r="18" spans="1:15" ht="12.75">
      <c r="A18" s="224" t="s">
        <v>331</v>
      </c>
      <c r="B18" s="311">
        <v>347.5</v>
      </c>
      <c r="C18" s="311" t="s">
        <v>366</v>
      </c>
      <c r="D18" s="311" t="s">
        <v>366</v>
      </c>
      <c r="E18" s="311" t="s">
        <v>366</v>
      </c>
      <c r="F18" s="311">
        <v>17599</v>
      </c>
      <c r="G18" s="312" t="s">
        <v>366</v>
      </c>
      <c r="H18" s="226"/>
      <c r="I18" s="226"/>
      <c r="J18" s="226"/>
      <c r="K18" s="226"/>
      <c r="L18" s="226"/>
      <c r="M18" s="226"/>
      <c r="N18" s="226"/>
      <c r="O18" s="226"/>
    </row>
    <row r="19" spans="1:13" ht="12.75">
      <c r="A19" s="223"/>
      <c r="B19" s="313"/>
      <c r="C19" s="313"/>
      <c r="D19" s="313"/>
      <c r="E19" s="313"/>
      <c r="F19" s="313"/>
      <c r="G19" s="314"/>
      <c r="H19" s="226"/>
      <c r="I19" s="226"/>
      <c r="J19" s="226"/>
      <c r="K19" s="226"/>
      <c r="L19" s="226"/>
      <c r="M19" s="226"/>
    </row>
    <row r="20" spans="1:13" ht="12.75">
      <c r="A20" s="224" t="s">
        <v>332</v>
      </c>
      <c r="B20" s="311" t="s">
        <v>366</v>
      </c>
      <c r="C20" s="311" t="s">
        <v>366</v>
      </c>
      <c r="D20" s="311" t="s">
        <v>366</v>
      </c>
      <c r="E20" s="311" t="s">
        <v>366</v>
      </c>
      <c r="F20" s="311" t="s">
        <v>366</v>
      </c>
      <c r="G20" s="312" t="s">
        <v>366</v>
      </c>
      <c r="H20" s="226"/>
      <c r="I20" s="226"/>
      <c r="J20" s="226"/>
      <c r="K20" s="226"/>
      <c r="L20" s="226"/>
      <c r="M20" s="226"/>
    </row>
    <row r="21" spans="1:7" ht="12.75">
      <c r="A21" s="223"/>
      <c r="B21" s="313"/>
      <c r="C21" s="313"/>
      <c r="D21" s="313"/>
      <c r="E21" s="313"/>
      <c r="F21" s="313"/>
      <c r="G21" s="314"/>
    </row>
    <row r="22" spans="1:7" ht="12.75">
      <c r="A22" s="224" t="s">
        <v>333</v>
      </c>
      <c r="B22" s="311" t="s">
        <v>366</v>
      </c>
      <c r="C22" s="311" t="s">
        <v>366</v>
      </c>
      <c r="D22" s="311" t="s">
        <v>366</v>
      </c>
      <c r="E22" s="311" t="s">
        <v>366</v>
      </c>
      <c r="F22" s="311">
        <v>10235.3</v>
      </c>
      <c r="G22" s="312" t="s">
        <v>366</v>
      </c>
    </row>
    <row r="23" spans="1:7" ht="12.75">
      <c r="A23" s="223"/>
      <c r="B23" s="313"/>
      <c r="C23" s="313"/>
      <c r="D23" s="313"/>
      <c r="E23" s="313"/>
      <c r="F23" s="313"/>
      <c r="G23" s="314"/>
    </row>
    <row r="24" spans="1:7" ht="12.75">
      <c r="A24" s="224" t="s">
        <v>336</v>
      </c>
      <c r="B24" s="311" t="s">
        <v>366</v>
      </c>
      <c r="C24" s="311" t="s">
        <v>366</v>
      </c>
      <c r="D24" s="311" t="s">
        <v>366</v>
      </c>
      <c r="E24" s="311" t="s">
        <v>366</v>
      </c>
      <c r="F24" s="311">
        <v>926.8</v>
      </c>
      <c r="G24" s="312" t="s">
        <v>366</v>
      </c>
    </row>
    <row r="25" spans="1:7" ht="12.75">
      <c r="A25" s="223"/>
      <c r="B25" s="313"/>
      <c r="C25" s="313"/>
      <c r="D25" s="313"/>
      <c r="E25" s="313"/>
      <c r="F25" s="313"/>
      <c r="G25" s="314"/>
    </row>
    <row r="26" spans="1:7" ht="13.5" thickBot="1">
      <c r="A26" s="225" t="s">
        <v>202</v>
      </c>
      <c r="B26" s="317">
        <v>8502.91</v>
      </c>
      <c r="C26" s="317">
        <v>836.35</v>
      </c>
      <c r="D26" s="317" t="s">
        <v>366</v>
      </c>
      <c r="E26" s="317" t="s">
        <v>366</v>
      </c>
      <c r="F26" s="317">
        <v>38280.55</v>
      </c>
      <c r="G26" s="318">
        <v>4545.5</v>
      </c>
    </row>
    <row r="27" spans="2:7" ht="12.75">
      <c r="B27" s="228"/>
      <c r="C27" s="228"/>
      <c r="D27" s="228"/>
      <c r="E27" s="228"/>
      <c r="F27" s="228"/>
      <c r="G27" s="228"/>
    </row>
    <row r="31" spans="1:7" ht="12.75">
      <c r="A31" s="226"/>
      <c r="B31" s="226"/>
      <c r="C31" s="226"/>
      <c r="D31" s="226"/>
      <c r="E31" s="226"/>
      <c r="F31" s="226"/>
      <c r="G31" s="226"/>
    </row>
    <row r="32" spans="1:7" ht="12.75">
      <c r="A32" s="80"/>
      <c r="B32" s="81"/>
      <c r="C32" s="81"/>
      <c r="D32" s="81"/>
      <c r="E32" s="81"/>
      <c r="F32" s="81"/>
      <c r="G32" s="81"/>
    </row>
    <row r="33" spans="1:7" ht="12.75">
      <c r="A33" s="80"/>
      <c r="B33" s="81"/>
      <c r="C33" s="81"/>
      <c r="D33" s="81"/>
      <c r="E33" s="81"/>
      <c r="F33" s="81"/>
      <c r="G33" s="81"/>
    </row>
    <row r="34" spans="1:7" ht="12.75">
      <c r="A34" s="80"/>
      <c r="B34" s="80"/>
      <c r="C34" s="80"/>
      <c r="D34" s="80"/>
      <c r="E34" s="81"/>
      <c r="F34" s="81"/>
      <c r="G34" s="81"/>
    </row>
    <row r="35" spans="1:7" ht="12.75">
      <c r="A35" s="80"/>
      <c r="B35" s="81"/>
      <c r="C35" s="81"/>
      <c r="D35" s="81"/>
      <c r="E35" s="81"/>
      <c r="F35" s="81"/>
      <c r="G35" s="81"/>
    </row>
    <row r="36" spans="1:7" ht="12.75">
      <c r="A36" s="80"/>
      <c r="B36" s="81"/>
      <c r="C36" s="81"/>
      <c r="D36" s="81"/>
      <c r="E36" s="81"/>
      <c r="F36" s="81"/>
      <c r="G36" s="81"/>
    </row>
    <row r="37" spans="1:7" ht="12.75">
      <c r="A37" s="226"/>
      <c r="B37" s="226"/>
      <c r="C37" s="226"/>
      <c r="D37" s="226"/>
      <c r="E37" s="226"/>
      <c r="F37" s="226"/>
      <c r="G37" s="226"/>
    </row>
    <row r="38" spans="1:7" ht="12.75">
      <c r="A38" s="226"/>
      <c r="B38" s="226"/>
      <c r="C38" s="226"/>
      <c r="D38" s="226"/>
      <c r="E38" s="226"/>
      <c r="F38" s="226"/>
      <c r="G38" s="226"/>
    </row>
    <row r="39" spans="1:7" ht="12.75">
      <c r="A39" s="226"/>
      <c r="B39" s="226"/>
      <c r="C39" s="226"/>
      <c r="D39" s="226"/>
      <c r="E39" s="226"/>
      <c r="F39" s="226"/>
      <c r="G39" s="226"/>
    </row>
  </sheetData>
  <mergeCells count="10">
    <mergeCell ref="A3:G3"/>
    <mergeCell ref="A1:G1"/>
    <mergeCell ref="A6:A8"/>
    <mergeCell ref="B6:B8"/>
    <mergeCell ref="C6:C8"/>
    <mergeCell ref="D6:D8"/>
    <mergeCell ref="E6:E8"/>
    <mergeCell ref="F6:F8"/>
    <mergeCell ref="G6:G8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98">
    <pageSetUpPr fitToPage="1"/>
  </sheetPr>
  <dimension ref="A1:M45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2.140625" style="222" customWidth="1"/>
    <col min="2" max="2" width="16.57421875" style="222" customWidth="1"/>
    <col min="3" max="3" width="15.140625" style="222" customWidth="1"/>
    <col min="4" max="5" width="14.28125" style="222" customWidth="1"/>
    <col min="6" max="6" width="4.140625" style="222" customWidth="1"/>
    <col min="7" max="16384" width="11.421875" style="222" customWidth="1"/>
  </cols>
  <sheetData>
    <row r="1" spans="1:5" s="218" customFormat="1" ht="18">
      <c r="A1" s="406" t="s">
        <v>252</v>
      </c>
      <c r="B1" s="406"/>
      <c r="C1" s="406"/>
      <c r="D1" s="406"/>
      <c r="E1" s="406"/>
    </row>
    <row r="2" s="220" customFormat="1" ht="15" customHeight="1">
      <c r="A2" s="219"/>
    </row>
    <row r="3" spans="1:7" s="220" customFormat="1" ht="15" customHeight="1">
      <c r="A3" s="407" t="s">
        <v>390</v>
      </c>
      <c r="B3" s="407"/>
      <c r="C3" s="407"/>
      <c r="D3" s="407"/>
      <c r="E3" s="407"/>
      <c r="F3" s="231"/>
      <c r="G3" s="231"/>
    </row>
    <row r="4" spans="1:7" s="220" customFormat="1" ht="15" customHeight="1">
      <c r="A4" s="407" t="s">
        <v>485</v>
      </c>
      <c r="B4" s="407"/>
      <c r="C4" s="407"/>
      <c r="D4" s="407"/>
      <c r="E4" s="407"/>
      <c r="F4" s="231"/>
      <c r="G4" s="231"/>
    </row>
    <row r="5" spans="1:5" s="220" customFormat="1" ht="15.75" thickBot="1">
      <c r="A5" s="221"/>
      <c r="B5" s="227"/>
      <c r="C5" s="227"/>
      <c r="D5" s="227"/>
      <c r="E5" s="227"/>
    </row>
    <row r="6" spans="1:5" ht="12.75">
      <c r="A6" s="411" t="s">
        <v>235</v>
      </c>
      <c r="B6" s="403" t="s">
        <v>350</v>
      </c>
      <c r="C6" s="403" t="s">
        <v>351</v>
      </c>
      <c r="D6" s="403" t="s">
        <v>352</v>
      </c>
      <c r="E6" s="408" t="s">
        <v>353</v>
      </c>
    </row>
    <row r="7" spans="1:5" ht="12.75">
      <c r="A7" s="412"/>
      <c r="B7" s="404"/>
      <c r="C7" s="404"/>
      <c r="D7" s="404"/>
      <c r="E7" s="409"/>
    </row>
    <row r="8" spans="1:5" ht="13.5" thickBot="1">
      <c r="A8" s="413"/>
      <c r="B8" s="405"/>
      <c r="C8" s="405"/>
      <c r="D8" s="405"/>
      <c r="E8" s="410"/>
    </row>
    <row r="9" spans="1:13" ht="12.75">
      <c r="A9" s="223"/>
      <c r="B9" s="313"/>
      <c r="C9" s="313"/>
      <c r="D9" s="313"/>
      <c r="E9" s="321"/>
      <c r="F9" s="226"/>
      <c r="G9" s="226"/>
      <c r="H9" s="226"/>
      <c r="I9" s="226"/>
      <c r="J9" s="226"/>
      <c r="K9" s="226"/>
      <c r="L9" s="226"/>
      <c r="M9" s="226"/>
    </row>
    <row r="10" spans="1:13" ht="12.75">
      <c r="A10" s="224" t="s">
        <v>326</v>
      </c>
      <c r="B10" s="311" t="s">
        <v>366</v>
      </c>
      <c r="C10" s="311">
        <v>415.2</v>
      </c>
      <c r="D10" s="311">
        <v>263</v>
      </c>
      <c r="E10" s="312" t="s">
        <v>366</v>
      </c>
      <c r="F10" s="226"/>
      <c r="G10" s="226"/>
      <c r="H10" s="226"/>
      <c r="I10" s="226"/>
      <c r="J10" s="226"/>
      <c r="K10" s="226"/>
      <c r="L10" s="226"/>
      <c r="M10" s="226"/>
    </row>
    <row r="11" spans="1:13" ht="12.75">
      <c r="A11" s="223"/>
      <c r="B11" s="313"/>
      <c r="C11" s="313"/>
      <c r="D11" s="313"/>
      <c r="E11" s="314"/>
      <c r="F11" s="226"/>
      <c r="G11" s="80"/>
      <c r="H11" s="81"/>
      <c r="I11" s="81"/>
      <c r="J11" s="81"/>
      <c r="K11" s="81"/>
      <c r="L11" s="81"/>
      <c r="M11" s="81"/>
    </row>
    <row r="12" spans="1:13" ht="12.75">
      <c r="A12" s="224" t="s">
        <v>327</v>
      </c>
      <c r="B12" s="311" t="s">
        <v>366</v>
      </c>
      <c r="C12" s="311">
        <v>1574.1</v>
      </c>
      <c r="D12" s="311" t="s">
        <v>366</v>
      </c>
      <c r="E12" s="312" t="s">
        <v>366</v>
      </c>
      <c r="F12" s="226"/>
      <c r="G12" s="80"/>
      <c r="H12" s="81"/>
      <c r="I12" s="81"/>
      <c r="J12" s="81"/>
      <c r="K12" s="81"/>
      <c r="L12" s="81"/>
      <c r="M12" s="81"/>
    </row>
    <row r="13" spans="1:13" ht="12.75">
      <c r="A13" s="223"/>
      <c r="B13" s="313"/>
      <c r="C13" s="313"/>
      <c r="D13" s="313"/>
      <c r="E13" s="314"/>
      <c r="F13" s="226"/>
      <c r="G13" s="80"/>
      <c r="H13" s="81"/>
      <c r="I13" s="81"/>
      <c r="J13" s="81"/>
      <c r="K13" s="81"/>
      <c r="L13" s="81"/>
      <c r="M13" s="81"/>
    </row>
    <row r="14" spans="1:13" ht="12.75">
      <c r="A14" s="224" t="s">
        <v>328</v>
      </c>
      <c r="B14" s="311" t="s">
        <v>366</v>
      </c>
      <c r="C14" s="311" t="s">
        <v>366</v>
      </c>
      <c r="D14" s="311" t="s">
        <v>366</v>
      </c>
      <c r="E14" s="312" t="s">
        <v>366</v>
      </c>
      <c r="F14" s="226"/>
      <c r="G14" s="80"/>
      <c r="H14" s="81"/>
      <c r="I14" s="81"/>
      <c r="J14" s="81"/>
      <c r="K14" s="81"/>
      <c r="L14" s="81"/>
      <c r="M14" s="81"/>
    </row>
    <row r="15" spans="1:13" ht="12.75">
      <c r="A15" s="223"/>
      <c r="B15" s="313"/>
      <c r="C15" s="313"/>
      <c r="D15" s="313"/>
      <c r="E15" s="314"/>
      <c r="F15" s="226"/>
      <c r="G15" s="80"/>
      <c r="H15" s="81"/>
      <c r="I15" s="81"/>
      <c r="J15" s="81"/>
      <c r="K15" s="81"/>
      <c r="L15" s="81"/>
      <c r="M15" s="81"/>
    </row>
    <row r="16" spans="1:13" ht="12.75">
      <c r="A16" s="224" t="s">
        <v>329</v>
      </c>
      <c r="B16" s="311" t="s">
        <v>366</v>
      </c>
      <c r="C16" s="311">
        <v>16660.8</v>
      </c>
      <c r="D16" s="311" t="s">
        <v>366</v>
      </c>
      <c r="E16" s="312" t="s">
        <v>366</v>
      </c>
      <c r="F16" s="226"/>
      <c r="G16" s="80"/>
      <c r="H16" s="81"/>
      <c r="I16" s="81"/>
      <c r="J16" s="81"/>
      <c r="K16" s="81"/>
      <c r="L16" s="81"/>
      <c r="M16" s="81"/>
    </row>
    <row r="17" spans="1:13" ht="12.75">
      <c r="A17" s="223"/>
      <c r="B17" s="313"/>
      <c r="C17" s="313"/>
      <c r="D17" s="313"/>
      <c r="E17" s="314"/>
      <c r="F17" s="226"/>
      <c r="G17" s="80"/>
      <c r="H17" s="81"/>
      <c r="I17" s="81"/>
      <c r="J17" s="81"/>
      <c r="K17" s="81"/>
      <c r="L17" s="81"/>
      <c r="M17" s="81"/>
    </row>
    <row r="18" spans="1:13" ht="12.75">
      <c r="A18" s="224" t="s">
        <v>330</v>
      </c>
      <c r="B18" s="311" t="s">
        <v>366</v>
      </c>
      <c r="C18" s="311">
        <v>15406.1</v>
      </c>
      <c r="D18" s="311">
        <v>115.91</v>
      </c>
      <c r="E18" s="312" t="s">
        <v>366</v>
      </c>
      <c r="F18" s="226"/>
      <c r="G18" s="80"/>
      <c r="H18" s="81"/>
      <c r="I18" s="81"/>
      <c r="J18" s="81"/>
      <c r="K18" s="81"/>
      <c r="L18" s="81"/>
      <c r="M18" s="81"/>
    </row>
    <row r="19" spans="1:13" ht="12.75">
      <c r="A19" s="223"/>
      <c r="B19" s="313"/>
      <c r="C19" s="313"/>
      <c r="D19" s="313"/>
      <c r="E19" s="314"/>
      <c r="F19" s="226"/>
      <c r="G19" s="80"/>
      <c r="H19" s="81"/>
      <c r="I19" s="81"/>
      <c r="J19" s="81"/>
      <c r="K19" s="81"/>
      <c r="L19" s="81"/>
      <c r="M19" s="81"/>
    </row>
    <row r="20" spans="1:13" ht="12.75">
      <c r="A20" s="224" t="s">
        <v>331</v>
      </c>
      <c r="B20" s="311" t="s">
        <v>366</v>
      </c>
      <c r="C20" s="311">
        <v>12226.87</v>
      </c>
      <c r="D20" s="311" t="s">
        <v>366</v>
      </c>
      <c r="E20" s="312" t="s">
        <v>366</v>
      </c>
      <c r="F20" s="226"/>
      <c r="G20" s="80"/>
      <c r="H20" s="81"/>
      <c r="I20" s="81"/>
      <c r="J20" s="81"/>
      <c r="K20" s="81"/>
      <c r="L20" s="81"/>
      <c r="M20" s="81"/>
    </row>
    <row r="21" spans="1:13" ht="12.75">
      <c r="A21" s="223"/>
      <c r="B21" s="313"/>
      <c r="C21" s="313"/>
      <c r="D21" s="313"/>
      <c r="E21" s="314"/>
      <c r="F21" s="226"/>
      <c r="G21" s="226"/>
      <c r="H21" s="226"/>
      <c r="I21" s="226"/>
      <c r="J21" s="226"/>
      <c r="K21" s="226"/>
      <c r="L21" s="226"/>
      <c r="M21" s="226"/>
    </row>
    <row r="22" spans="1:13" ht="12.75">
      <c r="A22" s="224" t="s">
        <v>332</v>
      </c>
      <c r="B22" s="311" t="s">
        <v>366</v>
      </c>
      <c r="C22" s="311" t="s">
        <v>366</v>
      </c>
      <c r="D22" s="311" t="s">
        <v>366</v>
      </c>
      <c r="E22" s="312" t="s">
        <v>366</v>
      </c>
      <c r="F22" s="226"/>
      <c r="G22" s="226"/>
      <c r="H22" s="226"/>
      <c r="I22" s="226"/>
      <c r="J22" s="226"/>
      <c r="K22" s="226"/>
      <c r="L22" s="226"/>
      <c r="M22" s="226"/>
    </row>
    <row r="23" spans="1:13" ht="12.75">
      <c r="A23" s="223"/>
      <c r="B23" s="313"/>
      <c r="C23" s="313"/>
      <c r="D23" s="313"/>
      <c r="E23" s="314"/>
      <c r="G23" s="226"/>
      <c r="H23" s="226"/>
      <c r="I23" s="226"/>
      <c r="J23" s="226"/>
      <c r="K23" s="226"/>
      <c r="L23" s="226"/>
      <c r="M23" s="226"/>
    </row>
    <row r="24" spans="1:13" ht="12.75">
      <c r="A24" s="224" t="s">
        <v>333</v>
      </c>
      <c r="B24" s="311" t="s">
        <v>366</v>
      </c>
      <c r="C24" s="311">
        <v>5703.9</v>
      </c>
      <c r="D24" s="311" t="s">
        <v>366</v>
      </c>
      <c r="E24" s="312">
        <v>1122.9</v>
      </c>
      <c r="G24" s="80"/>
      <c r="H24" s="81"/>
      <c r="I24" s="81"/>
      <c r="J24" s="81"/>
      <c r="K24" s="81"/>
      <c r="L24" s="81"/>
      <c r="M24" s="81"/>
    </row>
    <row r="25" spans="1:13" ht="12.75">
      <c r="A25" s="223"/>
      <c r="B25" s="313"/>
      <c r="C25" s="313"/>
      <c r="D25" s="313"/>
      <c r="E25" s="314"/>
      <c r="G25" s="80"/>
      <c r="H25" s="81"/>
      <c r="I25" s="81"/>
      <c r="J25" s="81"/>
      <c r="K25" s="81"/>
      <c r="L25" s="81"/>
      <c r="M25" s="81"/>
    </row>
    <row r="26" spans="1:13" ht="12.75">
      <c r="A26" s="224" t="s">
        <v>334</v>
      </c>
      <c r="B26" s="311" t="s">
        <v>366</v>
      </c>
      <c r="C26" s="311" t="s">
        <v>366</v>
      </c>
      <c r="D26" s="311" t="s">
        <v>366</v>
      </c>
      <c r="E26" s="312" t="s">
        <v>366</v>
      </c>
      <c r="G26" s="80"/>
      <c r="H26" s="81"/>
      <c r="I26" s="81"/>
      <c r="J26" s="81"/>
      <c r="K26" s="81"/>
      <c r="L26" s="81"/>
      <c r="M26" s="81"/>
    </row>
    <row r="27" spans="1:13" ht="12.75">
      <c r="A27" s="223"/>
      <c r="B27" s="313"/>
      <c r="C27" s="313"/>
      <c r="D27" s="313"/>
      <c r="E27" s="314"/>
      <c r="G27" s="80"/>
      <c r="H27" s="81"/>
      <c r="I27" s="81"/>
      <c r="J27" s="81"/>
      <c r="K27" s="81"/>
      <c r="L27" s="81"/>
      <c r="M27" s="81"/>
    </row>
    <row r="28" spans="1:13" ht="12.75">
      <c r="A28" s="224" t="s">
        <v>335</v>
      </c>
      <c r="B28" s="311" t="s">
        <v>366</v>
      </c>
      <c r="C28" s="311">
        <v>439.2</v>
      </c>
      <c r="D28" s="311" t="s">
        <v>366</v>
      </c>
      <c r="E28" s="312" t="s">
        <v>366</v>
      </c>
      <c r="G28" s="80"/>
      <c r="H28" s="81"/>
      <c r="I28" s="81"/>
      <c r="J28" s="81"/>
      <c r="K28" s="81"/>
      <c r="L28" s="81"/>
      <c r="M28" s="81"/>
    </row>
    <row r="29" spans="1:13" ht="12.75">
      <c r="A29" s="223"/>
      <c r="B29" s="313"/>
      <c r="C29" s="313"/>
      <c r="D29" s="313"/>
      <c r="E29" s="314"/>
      <c r="G29" s="226"/>
      <c r="H29" s="226"/>
      <c r="I29" s="226"/>
      <c r="J29" s="226"/>
      <c r="K29" s="226"/>
      <c r="L29" s="226"/>
      <c r="M29" s="226"/>
    </row>
    <row r="30" spans="1:13" ht="12.75">
      <c r="A30" s="224" t="s">
        <v>336</v>
      </c>
      <c r="B30" s="311" t="s">
        <v>366</v>
      </c>
      <c r="C30" s="311">
        <v>40</v>
      </c>
      <c r="D30" s="311">
        <v>164.17</v>
      </c>
      <c r="E30" s="312" t="s">
        <v>366</v>
      </c>
      <c r="G30" s="226"/>
      <c r="H30" s="226"/>
      <c r="I30" s="226"/>
      <c r="J30" s="226"/>
      <c r="K30" s="226"/>
      <c r="L30" s="226"/>
      <c r="M30" s="226"/>
    </row>
    <row r="31" spans="1:5" ht="12.75">
      <c r="A31" s="223"/>
      <c r="B31" s="313"/>
      <c r="C31" s="313"/>
      <c r="D31" s="313"/>
      <c r="E31" s="314"/>
    </row>
    <row r="32" spans="1:5" ht="13.5" thickBot="1">
      <c r="A32" s="225" t="s">
        <v>202</v>
      </c>
      <c r="B32" s="317" t="s">
        <v>366</v>
      </c>
      <c r="C32" s="317">
        <f>SUM(C10:C30)</f>
        <v>52466.17</v>
      </c>
      <c r="D32" s="317">
        <f>SUM(D10:D30)</f>
        <v>543.0799999999999</v>
      </c>
      <c r="E32" s="318">
        <f>SUM(E10:E30)</f>
        <v>1122.9</v>
      </c>
    </row>
    <row r="33" spans="2:5" ht="12.75">
      <c r="B33" s="228"/>
      <c r="C33" s="228"/>
      <c r="D33" s="228"/>
      <c r="E33" s="228"/>
    </row>
    <row r="37" spans="1:5" ht="12.75">
      <c r="A37" s="226"/>
      <c r="B37" s="226"/>
      <c r="C37" s="226"/>
      <c r="D37" s="226"/>
      <c r="E37" s="226"/>
    </row>
    <row r="38" spans="1:5" ht="12.75">
      <c r="A38" s="80"/>
      <c r="B38" s="81"/>
      <c r="C38" s="81"/>
      <c r="D38" s="81"/>
      <c r="E38" s="81"/>
    </row>
    <row r="39" spans="1:5" ht="12.75">
      <c r="A39" s="80"/>
      <c r="B39" s="81"/>
      <c r="C39" s="81"/>
      <c r="D39" s="81"/>
      <c r="E39" s="81"/>
    </row>
    <row r="40" spans="1:5" ht="12.75">
      <c r="A40" s="80"/>
      <c r="B40" s="80"/>
      <c r="C40" s="80"/>
      <c r="D40" s="80"/>
      <c r="E40" s="81"/>
    </row>
    <row r="41" spans="1:5" ht="12.75">
      <c r="A41" s="80"/>
      <c r="B41" s="81"/>
      <c r="C41" s="81"/>
      <c r="D41" s="81"/>
      <c r="E41" s="81"/>
    </row>
    <row r="42" spans="1:5" ht="12.75">
      <c r="A42" s="80"/>
      <c r="B42" s="81"/>
      <c r="C42" s="81"/>
      <c r="D42" s="81"/>
      <c r="E42" s="81"/>
    </row>
    <row r="43" spans="1:5" ht="12.75">
      <c r="A43" s="226"/>
      <c r="B43" s="226"/>
      <c r="C43" s="226"/>
      <c r="D43" s="226"/>
      <c r="E43" s="226"/>
    </row>
    <row r="44" spans="1:5" ht="12.75">
      <c r="A44" s="226"/>
      <c r="B44" s="226"/>
      <c r="C44" s="226"/>
      <c r="D44" s="226"/>
      <c r="E44" s="226"/>
    </row>
    <row r="45" spans="1:5" ht="12.75">
      <c r="A45" s="226"/>
      <c r="B45" s="226"/>
      <c r="C45" s="226"/>
      <c r="D45" s="226"/>
      <c r="E45" s="226"/>
    </row>
  </sheetData>
  <mergeCells count="8">
    <mergeCell ref="A3:E3"/>
    <mergeCell ref="A4:E4"/>
    <mergeCell ref="A1:E1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9">
    <pageSetUpPr fitToPage="1"/>
  </sheetPr>
  <dimension ref="A1:L32"/>
  <sheetViews>
    <sheetView view="pageBreakPreview" zoomScale="75" zoomScaleNormal="75" zoomScaleSheetLayoutView="75" workbookViewId="0" topLeftCell="A1">
      <selection activeCell="A1" sqref="A1:D1"/>
    </sheetView>
  </sheetViews>
  <sheetFormatPr defaultColWidth="11.421875" defaultRowHeight="12.75"/>
  <cols>
    <col min="1" max="1" width="32.57421875" style="222" customWidth="1"/>
    <col min="2" max="2" width="36.7109375" style="222" customWidth="1"/>
    <col min="3" max="3" width="21.421875" style="222" customWidth="1"/>
    <col min="4" max="4" width="28.57421875" style="222" customWidth="1"/>
    <col min="5" max="5" width="8.140625" style="222" customWidth="1"/>
    <col min="6" max="16384" width="11.421875" style="222" customWidth="1"/>
  </cols>
  <sheetData>
    <row r="1" spans="1:4" s="218" customFormat="1" ht="18">
      <c r="A1" s="406" t="s">
        <v>252</v>
      </c>
      <c r="B1" s="406"/>
      <c r="C1" s="406"/>
      <c r="D1" s="406"/>
    </row>
    <row r="2" s="220" customFormat="1" ht="15" customHeight="1">
      <c r="A2" s="219"/>
    </row>
    <row r="3" spans="1:4" s="220" customFormat="1" ht="15" customHeight="1">
      <c r="A3" s="407" t="s">
        <v>486</v>
      </c>
      <c r="B3" s="407"/>
      <c r="C3" s="407"/>
      <c r="D3" s="407"/>
    </row>
    <row r="4" spans="1:4" s="220" customFormat="1" ht="15.75" thickBot="1">
      <c r="A4" s="221"/>
      <c r="B4" s="227"/>
      <c r="C4" s="227"/>
      <c r="D4" s="227"/>
    </row>
    <row r="5" spans="1:4" ht="12.75">
      <c r="A5" s="411" t="s">
        <v>235</v>
      </c>
      <c r="B5" s="403" t="s">
        <v>322</v>
      </c>
      <c r="C5" s="403" t="s">
        <v>354</v>
      </c>
      <c r="D5" s="408" t="s">
        <v>355</v>
      </c>
    </row>
    <row r="6" spans="1:4" ht="12.75">
      <c r="A6" s="412"/>
      <c r="B6" s="404"/>
      <c r="C6" s="404"/>
      <c r="D6" s="409"/>
    </row>
    <row r="7" spans="1:4" ht="13.5" thickBot="1">
      <c r="A7" s="413"/>
      <c r="B7" s="405"/>
      <c r="C7" s="405"/>
      <c r="D7" s="410"/>
    </row>
    <row r="8" spans="1:10" ht="12.75">
      <c r="A8" s="223"/>
      <c r="B8" s="313"/>
      <c r="C8" s="313"/>
      <c r="D8" s="314"/>
      <c r="E8" s="226"/>
      <c r="F8" s="226"/>
      <c r="G8" s="226"/>
      <c r="H8" s="226"/>
      <c r="I8" s="226"/>
      <c r="J8" s="226"/>
    </row>
    <row r="9" spans="1:12" ht="12.75">
      <c r="A9" s="224" t="s">
        <v>326</v>
      </c>
      <c r="B9" s="311" t="s">
        <v>366</v>
      </c>
      <c r="C9" s="311" t="s">
        <v>366</v>
      </c>
      <c r="D9" s="312" t="s">
        <v>366</v>
      </c>
      <c r="E9" s="226"/>
      <c r="F9" s="80"/>
      <c r="G9" s="81"/>
      <c r="H9" s="81"/>
      <c r="I9" s="81"/>
      <c r="J9" s="81"/>
      <c r="K9" s="81"/>
      <c r="L9" s="81"/>
    </row>
    <row r="10" spans="1:12" ht="12.75">
      <c r="A10" s="223"/>
      <c r="B10" s="313"/>
      <c r="C10" s="313"/>
      <c r="D10" s="314"/>
      <c r="E10" s="226"/>
      <c r="F10" s="80"/>
      <c r="G10" s="81"/>
      <c r="H10" s="81"/>
      <c r="I10" s="81"/>
      <c r="J10" s="81"/>
      <c r="K10" s="81"/>
      <c r="L10" s="81"/>
    </row>
    <row r="11" spans="1:12" ht="12.75">
      <c r="A11" s="224" t="s">
        <v>327</v>
      </c>
      <c r="B11" s="311">
        <v>983.37</v>
      </c>
      <c r="C11" s="311" t="s">
        <v>366</v>
      </c>
      <c r="D11" s="312" t="s">
        <v>366</v>
      </c>
      <c r="E11" s="226"/>
      <c r="F11" s="80"/>
      <c r="G11" s="81"/>
      <c r="H11" s="81"/>
      <c r="I11" s="81"/>
      <c r="J11" s="81"/>
      <c r="K11" s="81"/>
      <c r="L11" s="81"/>
    </row>
    <row r="12" spans="1:10" ht="12.75">
      <c r="A12" s="223"/>
      <c r="B12" s="313"/>
      <c r="C12" s="313"/>
      <c r="D12" s="314"/>
      <c r="E12" s="226"/>
      <c r="F12" s="226"/>
      <c r="G12" s="226"/>
      <c r="H12" s="226"/>
      <c r="I12" s="226"/>
      <c r="J12" s="226"/>
    </row>
    <row r="13" spans="1:10" ht="12.75">
      <c r="A13" s="224" t="s">
        <v>328</v>
      </c>
      <c r="B13" s="311" t="s">
        <v>366</v>
      </c>
      <c r="C13" s="311" t="s">
        <v>366</v>
      </c>
      <c r="D13" s="312" t="s">
        <v>366</v>
      </c>
      <c r="E13" s="226"/>
      <c r="F13" s="226"/>
      <c r="G13" s="226"/>
      <c r="H13" s="226"/>
      <c r="I13" s="226"/>
      <c r="J13" s="226"/>
    </row>
    <row r="14" spans="1:10" ht="12.75">
      <c r="A14" s="223"/>
      <c r="B14" s="313"/>
      <c r="C14" s="313"/>
      <c r="D14" s="314"/>
      <c r="E14" s="226"/>
      <c r="F14" s="226"/>
      <c r="G14" s="226"/>
      <c r="H14" s="226"/>
      <c r="I14" s="226"/>
      <c r="J14" s="226"/>
    </row>
    <row r="15" spans="1:10" ht="12.75">
      <c r="A15" s="224" t="s">
        <v>329</v>
      </c>
      <c r="B15" s="311" t="s">
        <v>366</v>
      </c>
      <c r="C15" s="311" t="s">
        <v>366</v>
      </c>
      <c r="D15" s="312" t="s">
        <v>366</v>
      </c>
      <c r="E15" s="226"/>
      <c r="F15" s="226"/>
      <c r="G15" s="226"/>
      <c r="H15" s="226"/>
      <c r="I15" s="226"/>
      <c r="J15" s="226"/>
    </row>
    <row r="16" spans="1:10" ht="12.75">
      <c r="A16" s="223"/>
      <c r="B16" s="313"/>
      <c r="C16" s="313"/>
      <c r="D16" s="314"/>
      <c r="E16" s="226"/>
      <c r="F16" s="226"/>
      <c r="G16" s="226"/>
      <c r="H16" s="226"/>
      <c r="I16" s="226"/>
      <c r="J16" s="226"/>
    </row>
    <row r="17" spans="1:10" ht="12.75">
      <c r="A17" s="224" t="s">
        <v>330</v>
      </c>
      <c r="B17" s="311" t="s">
        <v>366</v>
      </c>
      <c r="C17" s="311" t="s">
        <v>366</v>
      </c>
      <c r="D17" s="312" t="s">
        <v>366</v>
      </c>
      <c r="E17" s="226"/>
      <c r="F17" s="226"/>
      <c r="G17" s="226"/>
      <c r="H17" s="226"/>
      <c r="I17" s="226"/>
      <c r="J17" s="226"/>
    </row>
    <row r="18" spans="1:10" ht="12.75">
      <c r="A18" s="223"/>
      <c r="B18" s="313"/>
      <c r="C18" s="313"/>
      <c r="D18" s="314"/>
      <c r="E18" s="226"/>
      <c r="F18" s="226"/>
      <c r="G18" s="226"/>
      <c r="H18" s="226"/>
      <c r="I18" s="226"/>
      <c r="J18" s="226"/>
    </row>
    <row r="19" spans="1:4" ht="13.5" thickBot="1">
      <c r="A19" s="225" t="s">
        <v>202</v>
      </c>
      <c r="B19" s="317">
        <f>SUM(B9:B17)</f>
        <v>983.37</v>
      </c>
      <c r="C19" s="317" t="s">
        <v>366</v>
      </c>
      <c r="D19" s="318" t="s">
        <v>366</v>
      </c>
    </row>
    <row r="20" spans="2:4" ht="12.75">
      <c r="B20" s="228"/>
      <c r="C20" s="228"/>
      <c r="D20" s="228"/>
    </row>
    <row r="24" spans="1:4" ht="12.75">
      <c r="A24" s="226"/>
      <c r="B24" s="226"/>
      <c r="C24" s="226"/>
      <c r="D24" s="226"/>
    </row>
    <row r="25" spans="1:4" ht="12.75">
      <c r="A25" s="80"/>
      <c r="B25" s="81"/>
      <c r="C25" s="81"/>
      <c r="D25" s="81"/>
    </row>
    <row r="26" spans="1:4" ht="12.75">
      <c r="A26" s="80"/>
      <c r="B26" s="81"/>
      <c r="C26" s="81"/>
      <c r="D26" s="81"/>
    </row>
    <row r="27" spans="1:4" ht="12.75">
      <c r="A27" s="80"/>
      <c r="B27" s="80"/>
      <c r="C27" s="80"/>
      <c r="D27" s="80"/>
    </row>
    <row r="28" spans="1:4" ht="12.75">
      <c r="A28" s="80"/>
      <c r="B28" s="81"/>
      <c r="C28" s="81"/>
      <c r="D28" s="81"/>
    </row>
    <row r="29" spans="1:4" ht="12.75">
      <c r="A29" s="80"/>
      <c r="B29" s="81"/>
      <c r="C29" s="81"/>
      <c r="D29" s="81"/>
    </row>
    <row r="30" spans="1:4" ht="12.75">
      <c r="A30" s="226"/>
      <c r="B30" s="226"/>
      <c r="C30" s="226"/>
      <c r="D30" s="226"/>
    </row>
    <row r="31" spans="1:4" ht="12.75">
      <c r="A31" s="226"/>
      <c r="B31" s="226"/>
      <c r="C31" s="226"/>
      <c r="D31" s="226"/>
    </row>
    <row r="32" spans="1:4" ht="12.75">
      <c r="A32" s="226"/>
      <c r="B32" s="226"/>
      <c r="C32" s="226"/>
      <c r="D32" s="226"/>
    </row>
  </sheetData>
  <mergeCells count="6">
    <mergeCell ref="A3:D3"/>
    <mergeCell ref="A1:D1"/>
    <mergeCell ref="A5:A7"/>
    <mergeCell ref="B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0"/>
  <dimension ref="A1:I33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5.00390625" style="222" customWidth="1"/>
    <col min="2" max="2" width="21.7109375" style="222" customWidth="1"/>
    <col min="3" max="3" width="23.421875" style="222" customWidth="1"/>
    <col min="4" max="4" width="8.7109375" style="222" customWidth="1"/>
    <col min="5" max="16384" width="11.421875" style="222" customWidth="1"/>
  </cols>
  <sheetData>
    <row r="1" spans="1:4" s="218" customFormat="1" ht="18">
      <c r="A1" s="406" t="s">
        <v>252</v>
      </c>
      <c r="B1" s="406"/>
      <c r="C1" s="406"/>
      <c r="D1" s="243"/>
    </row>
    <row r="2" s="220" customFormat="1" ht="15" customHeight="1">
      <c r="A2" s="219"/>
    </row>
    <row r="3" spans="1:4" s="220" customFormat="1" ht="15" customHeight="1">
      <c r="A3" s="407" t="s">
        <v>391</v>
      </c>
      <c r="B3" s="407"/>
      <c r="C3" s="407"/>
      <c r="D3" s="231"/>
    </row>
    <row r="4" spans="1:3" s="220" customFormat="1" ht="15" customHeight="1">
      <c r="A4" s="407" t="s">
        <v>487</v>
      </c>
      <c r="B4" s="407"/>
      <c r="C4" s="407"/>
    </row>
    <row r="5" spans="1:3" s="220" customFormat="1" ht="15.75" thickBot="1">
      <c r="A5" s="221"/>
      <c r="B5" s="227"/>
      <c r="C5" s="227"/>
    </row>
    <row r="6" spans="1:3" ht="12.75">
      <c r="A6" s="411" t="s">
        <v>235</v>
      </c>
      <c r="B6" s="403" t="s">
        <v>460</v>
      </c>
      <c r="C6" s="408" t="s">
        <v>356</v>
      </c>
    </row>
    <row r="7" spans="1:3" ht="12.75">
      <c r="A7" s="412"/>
      <c r="B7" s="404"/>
      <c r="C7" s="409"/>
    </row>
    <row r="8" spans="1:3" ht="13.5" thickBot="1">
      <c r="A8" s="413"/>
      <c r="B8" s="405"/>
      <c r="C8" s="410"/>
    </row>
    <row r="9" spans="1:9" ht="12.75">
      <c r="A9" s="223"/>
      <c r="B9" s="322"/>
      <c r="C9" s="323"/>
      <c r="D9" s="226"/>
      <c r="E9" s="226"/>
      <c r="F9" s="226"/>
      <c r="G9" s="226"/>
      <c r="H9" s="226"/>
      <c r="I9" s="226"/>
    </row>
    <row r="10" spans="1:9" ht="12.75">
      <c r="A10" s="224" t="s">
        <v>331</v>
      </c>
      <c r="B10" s="311">
        <v>688.1</v>
      </c>
      <c r="C10" s="312">
        <v>360.8</v>
      </c>
      <c r="D10" s="226"/>
      <c r="E10" s="226"/>
      <c r="F10" s="226"/>
      <c r="G10" s="226"/>
      <c r="H10" s="226"/>
      <c r="I10" s="226"/>
    </row>
    <row r="11" spans="1:9" ht="12.75">
      <c r="A11" s="223"/>
      <c r="B11" s="313"/>
      <c r="C11" s="314"/>
      <c r="D11" s="226"/>
      <c r="E11" s="226"/>
      <c r="F11" s="226"/>
      <c r="G11" s="226"/>
      <c r="H11" s="226"/>
      <c r="I11" s="226"/>
    </row>
    <row r="12" spans="1:9" ht="12.75">
      <c r="A12" s="224" t="s">
        <v>332</v>
      </c>
      <c r="B12" s="311" t="s">
        <v>366</v>
      </c>
      <c r="C12" s="312" t="s">
        <v>366</v>
      </c>
      <c r="D12" s="226"/>
      <c r="E12" s="226"/>
      <c r="F12" s="226"/>
      <c r="G12" s="226"/>
      <c r="H12" s="226"/>
      <c r="I12" s="226"/>
    </row>
    <row r="13" spans="1:3" ht="12.75">
      <c r="A13" s="223"/>
      <c r="B13" s="313"/>
      <c r="C13" s="314"/>
    </row>
    <row r="14" spans="1:3" ht="12.75">
      <c r="A14" s="224" t="s">
        <v>333</v>
      </c>
      <c r="B14" s="312">
        <v>299.8</v>
      </c>
      <c r="C14" s="312" t="s">
        <v>366</v>
      </c>
    </row>
    <row r="15" spans="1:3" ht="12.75">
      <c r="A15" s="223"/>
      <c r="B15" s="313"/>
      <c r="C15" s="314"/>
    </row>
    <row r="16" spans="1:3" ht="12.75">
      <c r="A16" s="224" t="s">
        <v>335</v>
      </c>
      <c r="B16" s="312">
        <v>31.2</v>
      </c>
      <c r="C16" s="312" t="s">
        <v>366</v>
      </c>
    </row>
    <row r="17" spans="1:3" ht="12.75">
      <c r="A17" s="223"/>
      <c r="B17" s="313"/>
      <c r="C17" s="314"/>
    </row>
    <row r="18" spans="1:3" ht="12.75">
      <c r="A18" s="224" t="s">
        <v>336</v>
      </c>
      <c r="B18" s="312">
        <v>339.37</v>
      </c>
      <c r="C18" s="312" t="s">
        <v>366</v>
      </c>
    </row>
    <row r="19" spans="1:3" ht="12.75">
      <c r="A19" s="223"/>
      <c r="B19" s="313"/>
      <c r="C19" s="314"/>
    </row>
    <row r="20" spans="1:3" ht="13.5" thickBot="1">
      <c r="A20" s="225" t="s">
        <v>202</v>
      </c>
      <c r="B20" s="317">
        <v>1358.47</v>
      </c>
      <c r="C20" s="318">
        <v>360.8</v>
      </c>
    </row>
    <row r="21" spans="2:3" ht="12.75">
      <c r="B21" s="228"/>
      <c r="C21" s="228"/>
    </row>
    <row r="25" spans="1:3" ht="12.75">
      <c r="A25" s="226"/>
      <c r="B25" s="226"/>
      <c r="C25" s="226"/>
    </row>
    <row r="26" spans="1:3" ht="12.75">
      <c r="A26" s="80"/>
      <c r="B26" s="81"/>
      <c r="C26" s="81"/>
    </row>
    <row r="27" spans="1:3" ht="12.75">
      <c r="A27" s="80"/>
      <c r="B27" s="81"/>
      <c r="C27" s="81"/>
    </row>
    <row r="28" spans="1:3" ht="12.75">
      <c r="A28" s="80"/>
      <c r="B28" s="80"/>
      <c r="C28" s="80"/>
    </row>
    <row r="29" spans="1:3" ht="12.75">
      <c r="A29" s="80"/>
      <c r="B29" s="81"/>
      <c r="C29" s="81"/>
    </row>
    <row r="30" spans="1:3" ht="12.75">
      <c r="A30" s="80"/>
      <c r="B30" s="81"/>
      <c r="C30" s="81"/>
    </row>
    <row r="31" spans="1:3" ht="12.75">
      <c r="A31" s="226"/>
      <c r="B31" s="226"/>
      <c r="C31" s="226"/>
    </row>
    <row r="32" spans="1:3" ht="12.75">
      <c r="A32" s="226"/>
      <c r="B32" s="226"/>
      <c r="C32" s="226"/>
    </row>
    <row r="33" spans="1:3" ht="12.75">
      <c r="A33" s="226"/>
      <c r="B33" s="226"/>
      <c r="C33" s="226"/>
    </row>
  </sheetData>
  <mergeCells count="6">
    <mergeCell ref="A1:C1"/>
    <mergeCell ref="A4:C4"/>
    <mergeCell ref="A3:C3"/>
    <mergeCell ref="A6:A8"/>
    <mergeCell ref="B6:B8"/>
    <mergeCell ref="C6:C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1">
    <pageSetUpPr fitToPage="1"/>
  </sheetPr>
  <dimension ref="A1:K33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34.8515625" style="222" customWidth="1"/>
    <col min="2" max="2" width="40.00390625" style="222" customWidth="1"/>
    <col min="3" max="16384" width="11.421875" style="222" customWidth="1"/>
  </cols>
  <sheetData>
    <row r="1" spans="1:2" s="218" customFormat="1" ht="18">
      <c r="A1" s="406" t="s">
        <v>252</v>
      </c>
      <c r="B1" s="406"/>
    </row>
    <row r="2" s="220" customFormat="1" ht="15" customHeight="1">
      <c r="A2" s="219"/>
    </row>
    <row r="3" spans="1:2" s="220" customFormat="1" ht="15" customHeight="1">
      <c r="A3" s="414" t="s">
        <v>392</v>
      </c>
      <c r="B3" s="414"/>
    </row>
    <row r="4" spans="1:2" s="220" customFormat="1" ht="15" customHeight="1">
      <c r="A4" s="407" t="s">
        <v>488</v>
      </c>
      <c r="B4" s="407"/>
    </row>
    <row r="5" spans="1:2" s="220" customFormat="1" ht="15.75" thickBot="1">
      <c r="A5" s="221"/>
      <c r="B5" s="227"/>
    </row>
    <row r="6" spans="1:2" ht="12.75">
      <c r="A6" s="411" t="s">
        <v>235</v>
      </c>
      <c r="B6" s="408" t="s">
        <v>357</v>
      </c>
    </row>
    <row r="7" spans="1:2" ht="12.75">
      <c r="A7" s="412"/>
      <c r="B7" s="409"/>
    </row>
    <row r="8" spans="1:2" ht="13.5" thickBot="1">
      <c r="A8" s="413"/>
      <c r="B8" s="410"/>
    </row>
    <row r="9" spans="1:11" ht="12.75">
      <c r="A9" s="223"/>
      <c r="B9" s="314"/>
      <c r="C9" s="226"/>
      <c r="D9" s="226"/>
      <c r="E9" s="232"/>
      <c r="F9" s="232"/>
      <c r="G9" s="232"/>
      <c r="H9" s="232"/>
      <c r="I9" s="233"/>
      <c r="J9" s="233"/>
      <c r="K9" s="233"/>
    </row>
    <row r="10" spans="1:11" ht="12.75">
      <c r="A10" s="224" t="s">
        <v>326</v>
      </c>
      <c r="B10" s="312" t="s">
        <v>366</v>
      </c>
      <c r="C10" s="226"/>
      <c r="D10" s="226"/>
      <c r="E10" s="80"/>
      <c r="F10" s="232"/>
      <c r="G10" s="232"/>
      <c r="H10" s="232"/>
      <c r="I10" s="233"/>
      <c r="J10" s="233"/>
      <c r="K10" s="233"/>
    </row>
    <row r="11" spans="1:11" ht="12.75">
      <c r="A11" s="223"/>
      <c r="B11" s="314"/>
      <c r="C11" s="226"/>
      <c r="D11" s="226"/>
      <c r="E11" s="80"/>
      <c r="F11" s="232"/>
      <c r="G11" s="232"/>
      <c r="H11" s="232"/>
      <c r="I11" s="233"/>
      <c r="J11" s="233"/>
      <c r="K11" s="233"/>
    </row>
    <row r="12" spans="1:11" ht="12.75">
      <c r="A12" s="224" t="s">
        <v>329</v>
      </c>
      <c r="B12" s="312">
        <v>452.88</v>
      </c>
      <c r="C12" s="226"/>
      <c r="D12" s="226"/>
      <c r="E12" s="232"/>
      <c r="F12" s="232"/>
      <c r="G12" s="232"/>
      <c r="H12" s="232"/>
      <c r="I12" s="233"/>
      <c r="J12" s="233"/>
      <c r="K12" s="233"/>
    </row>
    <row r="13" spans="1:11" ht="12.75">
      <c r="A13" s="223"/>
      <c r="B13" s="314"/>
      <c r="C13" s="226"/>
      <c r="D13" s="226"/>
      <c r="E13" s="226"/>
      <c r="F13" s="226"/>
      <c r="G13" s="226"/>
      <c r="H13" s="226"/>
      <c r="I13" s="226"/>
      <c r="J13" s="226"/>
      <c r="K13" s="226"/>
    </row>
    <row r="14" spans="1:11" ht="12.75">
      <c r="A14" s="224" t="s">
        <v>330</v>
      </c>
      <c r="B14" s="312">
        <v>218.09</v>
      </c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11" ht="12.75">
      <c r="A15" s="223"/>
      <c r="B15" s="314"/>
      <c r="E15" s="226"/>
      <c r="F15" s="226"/>
      <c r="G15" s="226"/>
      <c r="H15" s="226"/>
      <c r="I15" s="226"/>
      <c r="J15" s="226"/>
      <c r="K15" s="226"/>
    </row>
    <row r="16" spans="1:2" ht="12.75">
      <c r="A16" s="224" t="s">
        <v>331</v>
      </c>
      <c r="B16" s="312" t="s">
        <v>366</v>
      </c>
    </row>
    <row r="17" spans="1:2" ht="12.75">
      <c r="A17" s="223"/>
      <c r="B17" s="314"/>
    </row>
    <row r="18" spans="1:2" ht="12.75">
      <c r="A18" s="224" t="s">
        <v>333</v>
      </c>
      <c r="B18" s="312" t="s">
        <v>366</v>
      </c>
    </row>
    <row r="19" spans="1:2" ht="12.75">
      <c r="A19" s="223"/>
      <c r="B19" s="314"/>
    </row>
    <row r="20" spans="1:2" ht="12.75">
      <c r="A20" s="224" t="s">
        <v>336</v>
      </c>
      <c r="B20" s="312" t="s">
        <v>366</v>
      </c>
    </row>
    <row r="21" spans="1:2" ht="12.75">
      <c r="A21" s="223"/>
      <c r="B21" s="314"/>
    </row>
    <row r="22" spans="1:2" ht="13.5" thickBot="1">
      <c r="A22" s="225" t="s">
        <v>202</v>
      </c>
      <c r="B22" s="318">
        <v>670.97</v>
      </c>
    </row>
    <row r="25" spans="1:2" ht="12.75">
      <c r="A25" s="226"/>
      <c r="B25" s="226"/>
    </row>
    <row r="26" spans="1:2" ht="12.75">
      <c r="A26" s="80"/>
      <c r="B26" s="81"/>
    </row>
    <row r="27" spans="1:2" ht="12.75">
      <c r="A27" s="80"/>
      <c r="B27" s="81"/>
    </row>
    <row r="28" spans="1:2" ht="12.75">
      <c r="A28" s="80"/>
      <c r="B28" s="80"/>
    </row>
    <row r="29" spans="1:2" ht="12.75">
      <c r="A29" s="80"/>
      <c r="B29" s="81"/>
    </row>
    <row r="30" spans="1:2" ht="12.75">
      <c r="A30" s="80"/>
      <c r="B30" s="81"/>
    </row>
    <row r="31" spans="1:2" ht="12.75">
      <c r="A31" s="226"/>
      <c r="B31" s="226"/>
    </row>
    <row r="32" spans="1:2" ht="12.75">
      <c r="A32" s="226"/>
      <c r="B32" s="226"/>
    </row>
    <row r="33" spans="1:2" ht="12.75">
      <c r="A33" s="226"/>
      <c r="B33" s="226"/>
    </row>
  </sheetData>
  <mergeCells count="5">
    <mergeCell ref="A3:B3"/>
    <mergeCell ref="A1:B1"/>
    <mergeCell ref="A4:B4"/>
    <mergeCell ref="A6:A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2">
    <pageSetUpPr fitToPage="1"/>
  </sheetPr>
  <dimension ref="A1:N37"/>
  <sheetViews>
    <sheetView view="pageBreakPreview" zoomScale="75" zoomScaleNormal="75" zoomScaleSheetLayoutView="75" workbookViewId="0" topLeftCell="A1">
      <selection activeCell="A9" sqref="A9:G23"/>
    </sheetView>
  </sheetViews>
  <sheetFormatPr defaultColWidth="11.421875" defaultRowHeight="12.75"/>
  <cols>
    <col min="1" max="1" width="29.28125" style="222" customWidth="1"/>
    <col min="2" max="2" width="15.7109375" style="222" customWidth="1"/>
    <col min="3" max="3" width="12.7109375" style="222" customWidth="1"/>
    <col min="4" max="4" width="13.57421875" style="222" customWidth="1"/>
    <col min="5" max="5" width="15.57421875" style="222" customWidth="1"/>
    <col min="6" max="6" width="19.28125" style="222" customWidth="1"/>
    <col min="7" max="7" width="16.7109375" style="222" customWidth="1"/>
    <col min="8" max="16384" width="11.421875" style="222" customWidth="1"/>
  </cols>
  <sheetData>
    <row r="1" spans="1:7" s="218" customFormat="1" ht="18">
      <c r="A1" s="406" t="s">
        <v>252</v>
      </c>
      <c r="B1" s="406"/>
      <c r="C1" s="406"/>
      <c r="D1" s="406"/>
      <c r="E1" s="406"/>
      <c r="F1" s="406"/>
      <c r="G1" s="406"/>
    </row>
    <row r="2" spans="1:2" s="220" customFormat="1" ht="22.5" customHeight="1">
      <c r="A2" s="219"/>
      <c r="B2" s="219"/>
    </row>
    <row r="3" spans="1:8" s="220" customFormat="1" ht="15" customHeight="1">
      <c r="A3" s="418" t="s">
        <v>490</v>
      </c>
      <c r="B3" s="419"/>
      <c r="C3" s="419"/>
      <c r="D3" s="419"/>
      <c r="E3" s="419"/>
      <c r="F3" s="419"/>
      <c r="G3" s="419"/>
      <c r="H3" s="419"/>
    </row>
    <row r="4" spans="1:8" s="220" customFormat="1" ht="15" customHeight="1">
      <c r="A4" s="407" t="s">
        <v>491</v>
      </c>
      <c r="B4" s="407"/>
      <c r="C4" s="407"/>
      <c r="D4" s="407"/>
      <c r="E4" s="407"/>
      <c r="F4" s="407"/>
      <c r="G4" s="407"/>
      <c r="H4" s="407"/>
    </row>
    <row r="5" spans="1:14" s="220" customFormat="1" ht="15.75" thickBot="1">
      <c r="A5" s="221"/>
      <c r="B5" s="221"/>
      <c r="C5" s="227"/>
      <c r="D5" s="227"/>
      <c r="E5" s="227"/>
      <c r="F5" s="227"/>
      <c r="G5" s="227"/>
      <c r="H5" s="234"/>
      <c r="I5" s="234"/>
      <c r="J5" s="234"/>
      <c r="K5" s="234"/>
      <c r="L5" s="234"/>
      <c r="M5" s="234"/>
      <c r="N5" s="234"/>
    </row>
    <row r="6" spans="1:14" ht="18" customHeight="1">
      <c r="A6" s="411" t="s">
        <v>235</v>
      </c>
      <c r="B6" s="415" t="s">
        <v>479</v>
      </c>
      <c r="C6" s="403" t="s">
        <v>429</v>
      </c>
      <c r="D6" s="403" t="s">
        <v>358</v>
      </c>
      <c r="E6" s="403" t="s">
        <v>359</v>
      </c>
      <c r="F6" s="403" t="s">
        <v>360</v>
      </c>
      <c r="G6" s="403" t="s">
        <v>361</v>
      </c>
      <c r="H6" s="408" t="s">
        <v>362</v>
      </c>
      <c r="I6" s="80"/>
      <c r="J6" s="80"/>
      <c r="K6" s="80"/>
      <c r="L6" s="81"/>
      <c r="M6" s="81"/>
      <c r="N6" s="81"/>
    </row>
    <row r="7" spans="1:14" ht="12.75">
      <c r="A7" s="412"/>
      <c r="B7" s="416"/>
      <c r="C7" s="404"/>
      <c r="D7" s="404"/>
      <c r="E7" s="404"/>
      <c r="F7" s="404"/>
      <c r="G7" s="404"/>
      <c r="H7" s="409"/>
      <c r="I7" s="235"/>
      <c r="J7" s="235"/>
      <c r="K7" s="235"/>
      <c r="L7" s="236"/>
      <c r="M7" s="236"/>
      <c r="N7" s="236"/>
    </row>
    <row r="8" spans="1:14" ht="13.5" thickBot="1">
      <c r="A8" s="413"/>
      <c r="B8" s="417"/>
      <c r="C8" s="405"/>
      <c r="D8" s="405"/>
      <c r="E8" s="405"/>
      <c r="F8" s="405"/>
      <c r="G8" s="405"/>
      <c r="H8" s="410"/>
      <c r="I8" s="81"/>
      <c r="J8" s="81"/>
      <c r="K8" s="81"/>
      <c r="L8" s="81"/>
      <c r="M8" s="81"/>
      <c r="N8" s="81"/>
    </row>
    <row r="9" spans="1:14" ht="12.75">
      <c r="A9" s="223"/>
      <c r="B9" s="329"/>
      <c r="C9" s="329"/>
      <c r="D9" s="330"/>
      <c r="E9" s="330"/>
      <c r="F9" s="330"/>
      <c r="G9" s="330"/>
      <c r="H9" s="331"/>
      <c r="I9" s="81"/>
      <c r="J9" s="81"/>
      <c r="K9" s="81"/>
      <c r="L9" s="81"/>
      <c r="M9" s="81"/>
      <c r="N9" s="81"/>
    </row>
    <row r="10" spans="1:14" ht="12.75">
      <c r="A10" s="224" t="s">
        <v>327</v>
      </c>
      <c r="B10" s="325"/>
      <c r="C10" s="326" t="s">
        <v>366</v>
      </c>
      <c r="D10" s="311" t="s">
        <v>366</v>
      </c>
      <c r="E10" s="311">
        <v>222.87</v>
      </c>
      <c r="F10" s="311" t="s">
        <v>366</v>
      </c>
      <c r="G10" s="311" t="s">
        <v>366</v>
      </c>
      <c r="H10" s="312" t="s">
        <v>366</v>
      </c>
      <c r="I10" s="235"/>
      <c r="J10" s="235"/>
      <c r="K10" s="235"/>
      <c r="L10" s="236"/>
      <c r="M10" s="236"/>
      <c r="N10" s="236"/>
    </row>
    <row r="11" spans="1:14" ht="12.75">
      <c r="A11" s="223"/>
      <c r="B11" s="324"/>
      <c r="C11" s="324"/>
      <c r="D11" s="313"/>
      <c r="E11" s="313"/>
      <c r="F11" s="313"/>
      <c r="G11" s="313"/>
      <c r="H11" s="314"/>
      <c r="I11" s="81"/>
      <c r="J11" s="81"/>
      <c r="K11" s="81"/>
      <c r="L11" s="81"/>
      <c r="M11" s="81"/>
      <c r="N11" s="81"/>
    </row>
    <row r="12" spans="1:14" ht="12.75">
      <c r="A12" s="224" t="s">
        <v>329</v>
      </c>
      <c r="B12" s="325"/>
      <c r="C12" s="326" t="s">
        <v>366</v>
      </c>
      <c r="D12" s="311">
        <v>6191.8</v>
      </c>
      <c r="E12" s="311">
        <v>2080.43</v>
      </c>
      <c r="F12" s="311">
        <v>645.58</v>
      </c>
      <c r="G12" s="311" t="s">
        <v>366</v>
      </c>
      <c r="H12" s="312" t="s">
        <v>366</v>
      </c>
      <c r="I12" s="81"/>
      <c r="J12" s="81"/>
      <c r="K12" s="81"/>
      <c r="L12" s="81"/>
      <c r="M12" s="81"/>
      <c r="N12" s="81"/>
    </row>
    <row r="13" spans="1:14" ht="12.75">
      <c r="A13" s="223"/>
      <c r="B13" s="324"/>
      <c r="C13" s="324"/>
      <c r="D13" s="313"/>
      <c r="E13" s="313"/>
      <c r="F13" s="313"/>
      <c r="G13" s="313"/>
      <c r="H13" s="314"/>
      <c r="I13" s="81"/>
      <c r="J13" s="81"/>
      <c r="K13" s="81"/>
      <c r="L13" s="81"/>
      <c r="M13" s="81"/>
      <c r="N13" s="81"/>
    </row>
    <row r="14" spans="1:14" ht="12.75">
      <c r="A14" s="224" t="s">
        <v>330</v>
      </c>
      <c r="B14" s="325"/>
      <c r="C14" s="326" t="s">
        <v>366</v>
      </c>
      <c r="D14" s="311">
        <v>268.5</v>
      </c>
      <c r="E14" s="311">
        <v>912.76</v>
      </c>
      <c r="F14" s="311">
        <v>545.8</v>
      </c>
      <c r="G14" s="311">
        <v>44.3</v>
      </c>
      <c r="H14" s="312" t="s">
        <v>366</v>
      </c>
      <c r="I14" s="81"/>
      <c r="J14" s="81"/>
      <c r="K14" s="81"/>
      <c r="L14" s="81"/>
      <c r="M14" s="81"/>
      <c r="N14" s="81"/>
    </row>
    <row r="15" spans="1:14" ht="12.75">
      <c r="A15" s="223"/>
      <c r="B15" s="324"/>
      <c r="C15" s="324"/>
      <c r="D15" s="313"/>
      <c r="E15" s="313"/>
      <c r="F15" s="313"/>
      <c r="G15" s="313"/>
      <c r="H15" s="314"/>
      <c r="I15" s="81"/>
      <c r="J15" s="81"/>
      <c r="K15" s="81"/>
      <c r="L15" s="81"/>
      <c r="M15" s="81"/>
      <c r="N15" s="81"/>
    </row>
    <row r="16" spans="1:14" ht="12.75">
      <c r="A16" s="224" t="s">
        <v>331</v>
      </c>
      <c r="B16" s="325"/>
      <c r="C16" s="326" t="s">
        <v>366</v>
      </c>
      <c r="D16" s="311" t="s">
        <v>366</v>
      </c>
      <c r="E16" s="311">
        <v>11.65</v>
      </c>
      <c r="F16" s="311">
        <v>102.5</v>
      </c>
      <c r="G16" s="311" t="s">
        <v>366</v>
      </c>
      <c r="H16" s="312" t="s">
        <v>366</v>
      </c>
      <c r="I16" s="81"/>
      <c r="J16" s="81"/>
      <c r="K16" s="81"/>
      <c r="L16" s="81"/>
      <c r="M16" s="81"/>
      <c r="N16" s="81"/>
    </row>
    <row r="17" spans="1:14" ht="12.75">
      <c r="A17" s="223"/>
      <c r="B17" s="324"/>
      <c r="C17" s="324"/>
      <c r="D17" s="313"/>
      <c r="E17" s="313"/>
      <c r="F17" s="313"/>
      <c r="G17" s="313"/>
      <c r="H17" s="314"/>
      <c r="I17" s="81"/>
      <c r="J17" s="81"/>
      <c r="K17" s="81"/>
      <c r="L17" s="81"/>
      <c r="M17" s="81"/>
      <c r="N17" s="81"/>
    </row>
    <row r="18" spans="1:14" ht="12.75">
      <c r="A18" s="224" t="s">
        <v>333</v>
      </c>
      <c r="B18" s="325"/>
      <c r="C18" s="326">
        <v>384</v>
      </c>
      <c r="D18" s="311">
        <v>414.75</v>
      </c>
      <c r="E18" s="311">
        <v>685.27</v>
      </c>
      <c r="F18" s="311">
        <v>236.49</v>
      </c>
      <c r="G18" s="311">
        <v>36.84</v>
      </c>
      <c r="H18" s="312" t="s">
        <v>366</v>
      </c>
      <c r="I18" s="81"/>
      <c r="J18" s="81"/>
      <c r="K18" s="81"/>
      <c r="L18" s="81"/>
      <c r="M18" s="81"/>
      <c r="N18" s="81"/>
    </row>
    <row r="19" spans="1:14" ht="12.75">
      <c r="A19" s="223"/>
      <c r="B19" s="324"/>
      <c r="C19" s="324"/>
      <c r="D19" s="313"/>
      <c r="E19" s="313"/>
      <c r="F19" s="313"/>
      <c r="G19" s="313"/>
      <c r="H19" s="314"/>
      <c r="I19" s="81"/>
      <c r="J19" s="81"/>
      <c r="K19" s="81"/>
      <c r="L19" s="81"/>
      <c r="M19" s="81"/>
      <c r="N19" s="81"/>
    </row>
    <row r="20" spans="1:14" ht="12.75">
      <c r="A20" s="224" t="s">
        <v>335</v>
      </c>
      <c r="B20" s="327">
        <v>1843.75</v>
      </c>
      <c r="C20" s="326" t="s">
        <v>366</v>
      </c>
      <c r="D20" s="311">
        <v>701.03</v>
      </c>
      <c r="E20" s="311" t="s">
        <v>366</v>
      </c>
      <c r="F20" s="311" t="s">
        <v>366</v>
      </c>
      <c r="G20" s="311" t="s">
        <v>366</v>
      </c>
      <c r="H20" s="312" t="s">
        <v>366</v>
      </c>
      <c r="I20" s="236"/>
      <c r="J20" s="236"/>
      <c r="K20" s="236"/>
      <c r="L20" s="236"/>
      <c r="M20" s="236"/>
      <c r="N20" s="236"/>
    </row>
    <row r="21" spans="1:14" ht="12.75">
      <c r="A21" s="223"/>
      <c r="B21" s="324"/>
      <c r="C21" s="324"/>
      <c r="D21" s="313"/>
      <c r="E21" s="313"/>
      <c r="F21" s="313"/>
      <c r="G21" s="313"/>
      <c r="H21" s="314"/>
      <c r="I21" s="81"/>
      <c r="J21" s="81"/>
      <c r="K21" s="81"/>
      <c r="L21" s="81"/>
      <c r="M21" s="81"/>
      <c r="N21" s="81"/>
    </row>
    <row r="22" spans="1:14" ht="12.75">
      <c r="A22" s="224" t="s">
        <v>489</v>
      </c>
      <c r="B22" s="326" t="s">
        <v>366</v>
      </c>
      <c r="C22" s="326" t="s">
        <v>366</v>
      </c>
      <c r="D22" s="326" t="s">
        <v>366</v>
      </c>
      <c r="E22" s="311" t="s">
        <v>366</v>
      </c>
      <c r="F22" s="311" t="s">
        <v>366</v>
      </c>
      <c r="G22" s="328">
        <v>0.16</v>
      </c>
      <c r="H22" s="312" t="s">
        <v>366</v>
      </c>
      <c r="I22" s="81"/>
      <c r="J22" s="81"/>
      <c r="K22" s="81"/>
      <c r="L22" s="81"/>
      <c r="M22" s="81"/>
      <c r="N22" s="81"/>
    </row>
    <row r="23" spans="1:14" ht="12.75">
      <c r="A23" s="223"/>
      <c r="B23" s="324"/>
      <c r="C23" s="324"/>
      <c r="D23" s="313"/>
      <c r="E23" s="313"/>
      <c r="F23" s="313"/>
      <c r="G23" s="313"/>
      <c r="H23" s="314"/>
      <c r="I23" s="81"/>
      <c r="J23" s="81"/>
      <c r="K23" s="81"/>
      <c r="L23" s="81"/>
      <c r="M23" s="81"/>
      <c r="N23" s="81"/>
    </row>
    <row r="24" spans="1:14" ht="12.75">
      <c r="A24" s="224" t="s">
        <v>336</v>
      </c>
      <c r="B24" s="325"/>
      <c r="C24" s="326">
        <v>60</v>
      </c>
      <c r="D24" s="311">
        <v>187.5</v>
      </c>
      <c r="E24" s="311">
        <v>68632.06</v>
      </c>
      <c r="F24" s="311">
        <v>22.3</v>
      </c>
      <c r="G24" s="311">
        <v>3.17</v>
      </c>
      <c r="H24" s="312" t="s">
        <v>366</v>
      </c>
      <c r="I24" s="81"/>
      <c r="J24" s="81"/>
      <c r="K24" s="81"/>
      <c r="L24" s="81"/>
      <c r="M24" s="81"/>
      <c r="N24" s="81"/>
    </row>
    <row r="25" spans="1:14" ht="12.75">
      <c r="A25" s="223"/>
      <c r="B25" s="324"/>
      <c r="C25" s="324"/>
      <c r="D25" s="313"/>
      <c r="E25" s="313"/>
      <c r="F25" s="313"/>
      <c r="G25" s="313"/>
      <c r="H25" s="314"/>
      <c r="I25" s="235"/>
      <c r="J25" s="235"/>
      <c r="K25" s="235"/>
      <c r="L25" s="236"/>
      <c r="M25" s="236"/>
      <c r="N25" s="236"/>
    </row>
    <row r="26" spans="1:14" ht="13.5" thickBot="1">
      <c r="A26" s="225" t="s">
        <v>202</v>
      </c>
      <c r="B26" s="317">
        <f aca="true" t="shared" si="0" ref="B26:G26">+SUM(B9:B25)</f>
        <v>1843.75</v>
      </c>
      <c r="C26" s="317">
        <f t="shared" si="0"/>
        <v>444</v>
      </c>
      <c r="D26" s="317">
        <f t="shared" si="0"/>
        <v>7763.58</v>
      </c>
      <c r="E26" s="317">
        <f t="shared" si="0"/>
        <v>72545.04</v>
      </c>
      <c r="F26" s="317">
        <f t="shared" si="0"/>
        <v>1552.67</v>
      </c>
      <c r="G26" s="317">
        <f t="shared" si="0"/>
        <v>84.47</v>
      </c>
      <c r="H26" s="318" t="s">
        <v>366</v>
      </c>
      <c r="I26" s="81"/>
      <c r="J26" s="81"/>
      <c r="K26" s="81"/>
      <c r="L26" s="81"/>
      <c r="M26" s="81"/>
      <c r="N26" s="81"/>
    </row>
    <row r="27" spans="8:14" ht="12.75">
      <c r="H27" s="80"/>
      <c r="I27" s="81"/>
      <c r="J27" s="81"/>
      <c r="K27" s="81"/>
      <c r="L27" s="81"/>
      <c r="M27" s="81"/>
      <c r="N27" s="81"/>
    </row>
    <row r="28" spans="8:14" ht="12.75">
      <c r="H28" s="80"/>
      <c r="I28" s="81"/>
      <c r="J28" s="81"/>
      <c r="K28" s="81"/>
      <c r="L28" s="81"/>
      <c r="M28" s="81"/>
      <c r="N28" s="81"/>
    </row>
    <row r="29" spans="1:7" ht="12.75">
      <c r="A29" s="226"/>
      <c r="B29" s="226"/>
      <c r="C29" s="226"/>
      <c r="D29" s="226"/>
      <c r="E29" s="226"/>
      <c r="F29" s="226"/>
      <c r="G29" s="226"/>
    </row>
    <row r="30" spans="1:7" ht="12.75">
      <c r="A30" s="80"/>
      <c r="B30" s="80"/>
      <c r="C30" s="81"/>
      <c r="D30" s="81"/>
      <c r="E30" s="81"/>
      <c r="F30" s="81"/>
      <c r="G30" s="81"/>
    </row>
    <row r="31" spans="1:7" ht="12.75">
      <c r="A31" s="80"/>
      <c r="B31" s="80"/>
      <c r="C31" s="81"/>
      <c r="D31" s="81"/>
      <c r="E31" s="81"/>
      <c r="F31" s="81"/>
      <c r="G31" s="81"/>
    </row>
    <row r="32" spans="1:7" ht="12.75">
      <c r="A32" s="80"/>
      <c r="B32" s="80"/>
      <c r="C32" s="80"/>
      <c r="D32" s="80"/>
      <c r="E32" s="80"/>
      <c r="F32" s="81"/>
      <c r="G32" s="81"/>
    </row>
    <row r="33" spans="1:7" ht="12.75">
      <c r="A33" s="80"/>
      <c r="B33" s="80"/>
      <c r="C33" s="81"/>
      <c r="D33" s="81"/>
      <c r="E33" s="81"/>
      <c r="F33" s="81"/>
      <c r="G33" s="81"/>
    </row>
    <row r="34" spans="1:7" ht="12.75">
      <c r="A34" s="80"/>
      <c r="B34" s="80"/>
      <c r="C34" s="81"/>
      <c r="D34" s="81"/>
      <c r="E34" s="81"/>
      <c r="F34" s="81"/>
      <c r="G34" s="81"/>
    </row>
    <row r="35" spans="1:7" ht="12.75">
      <c r="A35" s="226"/>
      <c r="B35" s="226"/>
      <c r="C35" s="226"/>
      <c r="D35" s="226"/>
      <c r="E35" s="226"/>
      <c r="F35" s="226"/>
      <c r="G35" s="226"/>
    </row>
    <row r="36" spans="1:7" ht="12.75">
      <c r="A36" s="226"/>
      <c r="B36" s="226"/>
      <c r="C36" s="226"/>
      <c r="D36" s="226"/>
      <c r="E36" s="226"/>
      <c r="F36" s="226"/>
      <c r="G36" s="226"/>
    </row>
    <row r="37" spans="1:7" ht="12.75">
      <c r="A37" s="226"/>
      <c r="B37" s="226"/>
      <c r="C37" s="226"/>
      <c r="D37" s="226"/>
      <c r="E37" s="226"/>
      <c r="F37" s="226"/>
      <c r="G37" s="226"/>
    </row>
  </sheetData>
  <mergeCells count="11">
    <mergeCell ref="H6:H8"/>
    <mergeCell ref="A3:H3"/>
    <mergeCell ref="A4:H4"/>
    <mergeCell ref="A1:G1"/>
    <mergeCell ref="A6:A8"/>
    <mergeCell ref="C6:C8"/>
    <mergeCell ref="D6:D8"/>
    <mergeCell ref="E6:E8"/>
    <mergeCell ref="F6:F8"/>
    <mergeCell ref="G6:G8"/>
    <mergeCell ref="B6:B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Items matching ( hound dog taylor )</dc:title>
  <dc:subject/>
  <dc:creator>S.G.E.A.</dc:creator>
  <cp:keywords/>
  <dc:description/>
  <cp:lastModifiedBy>jlopezperez</cp:lastModifiedBy>
  <cp:lastPrinted>2014-11-04T14:09:07Z</cp:lastPrinted>
  <dcterms:created xsi:type="dcterms:W3CDTF">2001-05-18T10:12:47Z</dcterms:created>
  <dcterms:modified xsi:type="dcterms:W3CDTF">2014-11-06T09:03:48Z</dcterms:modified>
  <cp:category/>
  <cp:version/>
  <cp:contentType/>
  <cp:contentStatus/>
</cp:coreProperties>
</file>