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'[4]GANADE1'!$B$77</definedName>
    <definedName name="\A">#REF!</definedName>
    <definedName name="\B" localSheetId="0">'[2]19.22'!#REF!</definedName>
    <definedName name="\B">'[3]p405'!#REF!</definedName>
    <definedName name="\C" localSheetId="0">'[4]GANADE1'!$B$79</definedName>
    <definedName name="\C">#REF!</definedName>
    <definedName name="\D" localSheetId="0">'[2]19.11-12'!$B$51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'[2]19.11-12'!$B$53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localSheetId="0" hidden="1">'[2]19.14-15'!$B$34:$B$37</definedName>
    <definedName name="__123Graph_A" hidden="1">'[2]p399fao'!#REF!</definedName>
    <definedName name="__123Graph_ACurrent" localSheetId="0" hidden="1">'[2]19.14-15'!$B$34:$B$37</definedName>
    <definedName name="__123Graph_ACurrent" hidden="1">'[2]p399fao'!#REF!</definedName>
    <definedName name="__123Graph_AGrßfico1" localSheetId="0" hidden="1">'[2]19.14-15'!$B$34:$B$37</definedName>
    <definedName name="__123Graph_AGrßfico1" hidden="1">'[2]p399fao'!#REF!</definedName>
    <definedName name="__123Graph_B" localSheetId="0" hidden="1">'[2]19.14-15'!#REF!</definedName>
    <definedName name="__123Graph_B" hidden="1">'[1]p122'!#REF!</definedName>
    <definedName name="__123Graph_BCurrent" localSheetId="0" hidden="1">'[2]19.14-15'!#REF!</definedName>
    <definedName name="__123Graph_BCurrent" hidden="1">'[2]p399fao'!#REF!</definedName>
    <definedName name="__123Graph_BGrßfico1" localSheetId="0" hidden="1">'[2]19.14-15'!#REF!</definedName>
    <definedName name="__123Graph_BGrßfico1" hidden="1">'[2]p399fao'!#REF!</definedName>
    <definedName name="__123Graph_C" localSheetId="0" hidden="1">'[2]19.14-15'!$C$34:$C$37</definedName>
    <definedName name="__123Graph_C" hidden="1">'[2]p399fao'!#REF!</definedName>
    <definedName name="__123Graph_CCurrent" localSheetId="0" hidden="1">'[2]19.14-15'!$C$34:$C$37</definedName>
    <definedName name="__123Graph_CCurrent" hidden="1">'[2]p399fao'!#REF!</definedName>
    <definedName name="__123Graph_CGrßfico1" localSheetId="0" hidden="1">'[2]19.14-15'!$C$34:$C$37</definedName>
    <definedName name="__123Graph_CGrßfico1" hidden="1">'[2]p399fao'!#REF!</definedName>
    <definedName name="__123Graph_D" localSheetId="0" hidden="1">'[2]19.14-15'!#REF!</definedName>
    <definedName name="__123Graph_D" hidden="1">'[1]p122'!#REF!</definedName>
    <definedName name="__123Graph_DCurrent" localSheetId="0" hidden="1">'[2]19.14-15'!#REF!</definedName>
    <definedName name="__123Graph_DCurrent" hidden="1">'[2]p399fao'!#REF!</definedName>
    <definedName name="__123Graph_DGrßfico1" localSheetId="0" hidden="1">'[2]19.14-15'!#REF!</definedName>
    <definedName name="__123Graph_DGrßfico1" hidden="1">'[2]p399fao'!#REF!</definedName>
    <definedName name="__123Graph_E" localSheetId="0" hidden="1">'[2]19.14-15'!$D$34:$D$37</definedName>
    <definedName name="__123Graph_E" hidden="1">'[2]p399fao'!#REF!</definedName>
    <definedName name="__123Graph_ECurrent" localSheetId="0" hidden="1">'[2]19.14-15'!$D$34:$D$37</definedName>
    <definedName name="__123Graph_ECurrent" hidden="1">'[2]p399fao'!#REF!</definedName>
    <definedName name="__123Graph_EGrßfico1" localSheetId="0" hidden="1">'[2]19.14-15'!$D$34:$D$37</definedName>
    <definedName name="__123Graph_EGrßfico1" hidden="1">'[2]p399fao'!#REF!</definedName>
    <definedName name="__123Graph_F" localSheetId="0" hidden="1">'[2]19.14-15'!#REF!</definedName>
    <definedName name="__123Graph_F" hidden="1">'[1]p122'!#REF!</definedName>
    <definedName name="__123Graph_FCurrent" localSheetId="0" hidden="1">'[2]19.14-15'!#REF!</definedName>
    <definedName name="__123Graph_FCurrent" hidden="1">'[2]p399fao'!#REF!</definedName>
    <definedName name="__123Graph_FGrßfico1" localSheetId="0" hidden="1">'[2]19.14-15'!#REF!</definedName>
    <definedName name="__123Graph_FGrßfico1" hidden="1">'[2]p399fao'!#REF!</definedName>
    <definedName name="__123Graph_X" localSheetId="0" hidden="1">'[2]19.14-15'!#REF!</definedName>
    <definedName name="__123Graph_X" hidden="1">'[1]p122'!#REF!</definedName>
    <definedName name="__123Graph_XCurrent" localSheetId="0" hidden="1">'[2]19.14-15'!#REF!</definedName>
    <definedName name="__123Graph_XCurrent" hidden="1">'[2]p399fao'!#REF!</definedName>
    <definedName name="__123Graph_XGrßfico1" localSheetId="0" hidden="1">'[2]19.14-15'!#REF!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'24.1'!$A$1:$F$50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>'[5]CARNE1'!$B$44</definedName>
    <definedName name="p431" hidden="1">'[5]CARNE7'!$G$11:$G$93</definedName>
    <definedName name="p7" hidden="1">'[11]19.14-15'!#REF!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<sst xmlns="http://schemas.openxmlformats.org/spreadsheetml/2006/main" count="24" uniqueCount="19">
  <si>
    <t>MIEL Y CERA</t>
  </si>
  <si>
    <t xml:space="preserve"> 24.1.  MIEL Y CERA: Serie histórica de colmenas, producción, precio, valor y comercio exterior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</si>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</sst>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  <numFmt numFmtId="215" formatCode="#,##0.0__;\–#,##0.0__;0.0__;@__"/>
    <numFmt numFmtId="216" formatCode="#,##0.00__;\–#,##0.00__;0.00__;@__"/>
    <numFmt numFmtId="21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76" fontId="0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176" fontId="0" fillId="2" borderId="14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77" fontId="0" fillId="2" borderId="1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77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177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G49"/>
  <sheetViews>
    <sheetView showGridLines="0" tabSelected="1" zoomScale="75" zoomScaleNormal="75" workbookViewId="0" topLeftCell="A4">
      <selection activeCell="H25" sqref="H25"/>
    </sheetView>
  </sheetViews>
  <sheetFormatPr defaultColWidth="11.421875" defaultRowHeight="12.75"/>
  <cols>
    <col min="1" max="1" width="22.7109375" style="8" customWidth="1"/>
    <col min="2" max="5" width="15.8515625" style="8" customWidth="1"/>
    <col min="6" max="6" width="17.421875" style="8" customWidth="1"/>
    <col min="7" max="7" width="14.7109375" style="8" customWidth="1"/>
    <col min="8" max="8" width="11.421875" style="8" customWidth="1"/>
    <col min="9" max="9" width="12.7109375" style="8" customWidth="1"/>
    <col min="10" max="15" width="13.00390625" style="8" customWidth="1"/>
    <col min="16" max="16384" width="11.421875" style="8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7" s="6" customFormat="1" ht="15">
      <c r="A3" s="4" t="s">
        <v>1</v>
      </c>
      <c r="B3" s="4"/>
      <c r="C3" s="4"/>
      <c r="D3" s="4"/>
      <c r="E3" s="4"/>
      <c r="F3" s="4"/>
      <c r="G3" s="5"/>
    </row>
    <row r="4" spans="1:7" ht="15.75" thickBot="1">
      <c r="A4" s="7"/>
      <c r="B4" s="7"/>
      <c r="C4" s="7"/>
      <c r="D4" s="7"/>
      <c r="E4" s="7"/>
      <c r="F4" s="7"/>
      <c r="G4" s="7"/>
    </row>
    <row r="5" spans="1:7" ht="12.75">
      <c r="A5" s="9"/>
      <c r="B5" s="10" t="s">
        <v>2</v>
      </c>
      <c r="C5" s="11"/>
      <c r="D5" s="12"/>
      <c r="E5" s="10" t="s">
        <v>3</v>
      </c>
      <c r="F5" s="11"/>
      <c r="G5" s="13"/>
    </row>
    <row r="6" spans="1:6" ht="12.75">
      <c r="A6" s="14" t="s">
        <v>4</v>
      </c>
      <c r="B6" s="15" t="s">
        <v>5</v>
      </c>
      <c r="C6" s="16"/>
      <c r="D6" s="17"/>
      <c r="E6" s="15" t="s">
        <v>6</v>
      </c>
      <c r="F6" s="16"/>
    </row>
    <row r="7" spans="1:6" ht="13.5" thickBot="1">
      <c r="A7" s="18"/>
      <c r="B7" s="19" t="s">
        <v>7</v>
      </c>
      <c r="C7" s="20" t="s">
        <v>8</v>
      </c>
      <c r="D7" s="20" t="s">
        <v>9</v>
      </c>
      <c r="E7" s="19" t="s">
        <v>10</v>
      </c>
      <c r="F7" s="20" t="s">
        <v>11</v>
      </c>
    </row>
    <row r="8" spans="1:6" ht="12.75">
      <c r="A8" s="21">
        <v>1990</v>
      </c>
      <c r="B8" s="22">
        <v>1350</v>
      </c>
      <c r="C8" s="22">
        <v>210</v>
      </c>
      <c r="D8" s="22">
        <v>1560</v>
      </c>
      <c r="E8" s="22">
        <v>23458</v>
      </c>
      <c r="F8" s="22">
        <v>1073</v>
      </c>
    </row>
    <row r="9" spans="1:6" ht="12.75">
      <c r="A9" s="21">
        <v>1991</v>
      </c>
      <c r="B9" s="22">
        <v>1421</v>
      </c>
      <c r="C9" s="22">
        <v>190</v>
      </c>
      <c r="D9" s="22">
        <v>1611</v>
      </c>
      <c r="E9" s="22">
        <v>25302</v>
      </c>
      <c r="F9" s="22">
        <v>1242</v>
      </c>
    </row>
    <row r="10" spans="1:6" ht="12.75">
      <c r="A10" s="21">
        <v>1992</v>
      </c>
      <c r="B10" s="22">
        <v>1444</v>
      </c>
      <c r="C10" s="22">
        <v>177</v>
      </c>
      <c r="D10" s="22">
        <v>1621</v>
      </c>
      <c r="E10" s="22">
        <v>23958</v>
      </c>
      <c r="F10" s="22">
        <v>1243</v>
      </c>
    </row>
    <row r="11" spans="1:6" ht="12.75">
      <c r="A11" s="21">
        <v>1993</v>
      </c>
      <c r="B11" s="22">
        <v>1554</v>
      </c>
      <c r="C11" s="22">
        <v>151</v>
      </c>
      <c r="D11" s="22">
        <v>1705</v>
      </c>
      <c r="E11" s="22">
        <v>28393</v>
      </c>
      <c r="F11" s="22">
        <v>1347</v>
      </c>
    </row>
    <row r="12" spans="1:6" ht="12.75">
      <c r="A12" s="21">
        <v>1994</v>
      </c>
      <c r="B12" s="22">
        <v>1539</v>
      </c>
      <c r="C12" s="22">
        <v>145</v>
      </c>
      <c r="D12" s="22">
        <v>1684</v>
      </c>
      <c r="E12" s="22">
        <v>22036</v>
      </c>
      <c r="F12" s="22">
        <v>1280</v>
      </c>
    </row>
    <row r="13" spans="1:6" ht="12.75">
      <c r="A13" s="23">
        <v>1995</v>
      </c>
      <c r="B13" s="24">
        <v>1516</v>
      </c>
      <c r="C13" s="24">
        <v>135</v>
      </c>
      <c r="D13" s="24">
        <v>1651</v>
      </c>
      <c r="E13" s="24">
        <v>19274</v>
      </c>
      <c r="F13" s="22">
        <v>695</v>
      </c>
    </row>
    <row r="14" spans="1:6" ht="12.75">
      <c r="A14" s="23">
        <v>1996</v>
      </c>
      <c r="B14" s="24">
        <v>1707</v>
      </c>
      <c r="C14" s="24">
        <v>147</v>
      </c>
      <c r="D14" s="24">
        <v>1854</v>
      </c>
      <c r="E14" s="24">
        <v>27312</v>
      </c>
      <c r="F14" s="22">
        <v>1747</v>
      </c>
    </row>
    <row r="15" spans="1:6" ht="12.75">
      <c r="A15" s="23">
        <v>1997</v>
      </c>
      <c r="B15" s="24">
        <v>1709</v>
      </c>
      <c r="C15" s="24">
        <v>143</v>
      </c>
      <c r="D15" s="24">
        <v>1852</v>
      </c>
      <c r="E15" s="24">
        <v>31545</v>
      </c>
      <c r="F15" s="22">
        <v>1784</v>
      </c>
    </row>
    <row r="16" spans="1:6" ht="12.75">
      <c r="A16" s="23">
        <v>1998</v>
      </c>
      <c r="B16" s="24">
        <v>1755</v>
      </c>
      <c r="C16" s="24">
        <v>134</v>
      </c>
      <c r="D16" s="24">
        <v>1890</v>
      </c>
      <c r="E16" s="24">
        <v>32712</v>
      </c>
      <c r="F16" s="22">
        <v>1841</v>
      </c>
    </row>
    <row r="17" spans="1:6" ht="12.75">
      <c r="A17" s="23">
        <v>1999</v>
      </c>
      <c r="B17" s="24">
        <v>1947</v>
      </c>
      <c r="C17" s="24">
        <v>137</v>
      </c>
      <c r="D17" s="24">
        <v>2085</v>
      </c>
      <c r="E17" s="24">
        <v>30456</v>
      </c>
      <c r="F17" s="22">
        <v>2186</v>
      </c>
    </row>
    <row r="18" spans="1:6" ht="12.75">
      <c r="A18" s="23">
        <v>2000</v>
      </c>
      <c r="B18" s="24">
        <v>1939.041</v>
      </c>
      <c r="C18" s="24">
        <v>186.052</v>
      </c>
      <c r="D18" s="24">
        <v>2125.093</v>
      </c>
      <c r="E18" s="24">
        <v>28859.764</v>
      </c>
      <c r="F18" s="22">
        <v>2046.678</v>
      </c>
    </row>
    <row r="19" spans="1:6" ht="12.75">
      <c r="A19" s="23">
        <v>2001</v>
      </c>
      <c r="B19" s="24">
        <v>2129</v>
      </c>
      <c r="C19" s="24">
        <v>182</v>
      </c>
      <c r="D19" s="24">
        <v>2311.035</v>
      </c>
      <c r="E19" s="24">
        <v>31938.10964</v>
      </c>
      <c r="F19" s="22">
        <v>2457.17186</v>
      </c>
    </row>
    <row r="20" spans="1:6" ht="12.75">
      <c r="A20" s="23">
        <v>2002</v>
      </c>
      <c r="B20" s="24">
        <v>2146.21771</v>
      </c>
      <c r="C20" s="24">
        <v>131.16347</v>
      </c>
      <c r="D20" s="24">
        <v>2277.38118</v>
      </c>
      <c r="E20" s="24">
        <v>35722.24038</v>
      </c>
      <c r="F20" s="22">
        <v>2836.61561</v>
      </c>
    </row>
    <row r="21" spans="1:6" ht="12.75">
      <c r="A21" s="23">
        <v>2003</v>
      </c>
      <c r="B21" s="24">
        <v>2189.6116</v>
      </c>
      <c r="C21" s="24">
        <v>126.37039999999999</v>
      </c>
      <c r="D21" s="24">
        <v>2315.982</v>
      </c>
      <c r="E21" s="24">
        <v>35278.604</v>
      </c>
      <c r="F21" s="22">
        <v>1890.282</v>
      </c>
    </row>
    <row r="22" spans="1:6" ht="12.75">
      <c r="A22" s="23">
        <v>2004</v>
      </c>
      <c r="B22" s="24">
        <v>2246.66665</v>
      </c>
      <c r="C22" s="24">
        <v>150.01935</v>
      </c>
      <c r="D22" s="24">
        <v>2396.686</v>
      </c>
      <c r="E22" s="24">
        <v>34211.281310000006</v>
      </c>
      <c r="F22" s="22">
        <v>2012.9116299999998</v>
      </c>
    </row>
    <row r="23" spans="1:6" ht="12.75">
      <c r="A23" s="23">
        <v>2005</v>
      </c>
      <c r="B23" s="24">
        <v>2177.72804</v>
      </c>
      <c r="C23" s="24">
        <v>160.61351000000002</v>
      </c>
      <c r="D23" s="24">
        <v>2338.34154</v>
      </c>
      <c r="E23" s="24">
        <v>27229.804030000003</v>
      </c>
      <c r="F23" s="22">
        <v>1449.87029</v>
      </c>
    </row>
    <row r="24" spans="1:6" ht="12.75">
      <c r="A24" s="23">
        <v>2006</v>
      </c>
      <c r="B24" s="24">
        <v>2169.9497</v>
      </c>
      <c r="C24" s="24">
        <v>175.41835</v>
      </c>
      <c r="D24" s="24">
        <v>2345.36805</v>
      </c>
      <c r="E24" s="24">
        <v>30661.001752</v>
      </c>
      <c r="F24" s="22">
        <v>1522.3677360000004</v>
      </c>
    </row>
    <row r="25" spans="1:6" ht="13.5" thickBot="1">
      <c r="A25" s="25">
        <v>2007</v>
      </c>
      <c r="B25" s="26">
        <f>2142622/1000</f>
        <v>2142.622</v>
      </c>
      <c r="C25" s="26">
        <f>170832/1000</f>
        <v>170.832</v>
      </c>
      <c r="D25" s="26">
        <f>2313454/1000</f>
        <v>2313.454</v>
      </c>
      <c r="E25" s="26">
        <f>31840043.32995/1000</f>
        <v>31840.04332995</v>
      </c>
      <c r="F25" s="27">
        <f>1567556.25798492/1000</f>
        <v>1567.55625798492</v>
      </c>
    </row>
    <row r="28" spans="1:6" ht="13.5" thickBot="1">
      <c r="A28" s="28"/>
      <c r="B28" s="28"/>
      <c r="C28" s="28"/>
      <c r="D28" s="28"/>
      <c r="E28" s="28"/>
      <c r="F28" s="28"/>
    </row>
    <row r="29" spans="1:6" ht="12.75">
      <c r="A29" s="29"/>
      <c r="B29" s="30" t="s">
        <v>12</v>
      </c>
      <c r="C29" s="31"/>
      <c r="D29" s="30" t="s">
        <v>13</v>
      </c>
      <c r="E29" s="31"/>
      <c r="F29" s="32" t="s">
        <v>14</v>
      </c>
    </row>
    <row r="30" spans="1:6" ht="12.75">
      <c r="A30" s="14" t="s">
        <v>4</v>
      </c>
      <c r="B30" s="15" t="s">
        <v>15</v>
      </c>
      <c r="C30" s="17"/>
      <c r="D30" s="15" t="s">
        <v>16</v>
      </c>
      <c r="E30" s="17"/>
      <c r="F30" s="33" t="s">
        <v>17</v>
      </c>
    </row>
    <row r="31" spans="1:6" ht="13.5" thickBot="1">
      <c r="A31" s="18"/>
      <c r="B31" s="19" t="s">
        <v>10</v>
      </c>
      <c r="C31" s="34" t="s">
        <v>11</v>
      </c>
      <c r="D31" s="19" t="s">
        <v>10</v>
      </c>
      <c r="E31" s="20" t="s">
        <v>11</v>
      </c>
      <c r="F31" s="19" t="s">
        <v>18</v>
      </c>
    </row>
    <row r="32" spans="1:6" ht="12.75">
      <c r="A32" s="21">
        <v>1990</v>
      </c>
      <c r="B32" s="35">
        <v>125.31102376401861</v>
      </c>
      <c r="C32" s="35">
        <v>198.93500655103196</v>
      </c>
      <c r="D32" s="22">
        <v>29395.459954563485</v>
      </c>
      <c r="E32" s="22">
        <v>2134.5726202925725</v>
      </c>
      <c r="F32" s="22">
        <v>1224</v>
      </c>
    </row>
    <row r="33" spans="1:6" ht="12.75">
      <c r="A33" s="21">
        <v>1991</v>
      </c>
      <c r="B33" s="35">
        <v>119.78171240368782</v>
      </c>
      <c r="C33" s="35">
        <v>192.20367098193358</v>
      </c>
      <c r="D33" s="22">
        <v>30307.16887238109</v>
      </c>
      <c r="E33" s="22">
        <v>2387.1695935956154</v>
      </c>
      <c r="F33" s="22">
        <v>2457</v>
      </c>
    </row>
    <row r="34" spans="1:6" ht="12.75">
      <c r="A34" s="21">
        <v>1992</v>
      </c>
      <c r="B34" s="35">
        <v>139.49490942747587</v>
      </c>
      <c r="C34" s="35">
        <v>195.74964239779788</v>
      </c>
      <c r="D34" s="22">
        <v>33420.19040063467</v>
      </c>
      <c r="E34" s="22">
        <v>2433.1680550046276</v>
      </c>
      <c r="F34" s="22">
        <v>11583</v>
      </c>
    </row>
    <row r="35" spans="1:6" ht="12.75">
      <c r="A35" s="21">
        <v>1993</v>
      </c>
      <c r="B35" s="35">
        <v>124.0849590710757</v>
      </c>
      <c r="C35" s="35">
        <v>175.27917012248628</v>
      </c>
      <c r="D35" s="22">
        <v>35231.44242905052</v>
      </c>
      <c r="E35" s="22">
        <v>2361.0104215498895</v>
      </c>
      <c r="F35" s="22">
        <v>32201</v>
      </c>
    </row>
    <row r="36" spans="1:6" ht="12.75">
      <c r="A36" s="21">
        <v>1994</v>
      </c>
      <c r="B36" s="35">
        <v>152.9455603235849</v>
      </c>
      <c r="C36" s="35">
        <v>167.27969901313813</v>
      </c>
      <c r="D36" s="22">
        <v>33703.083672905166</v>
      </c>
      <c r="E36" s="22">
        <v>2141.1801473681676</v>
      </c>
      <c r="F36" s="22">
        <v>13056</v>
      </c>
    </row>
    <row r="37" spans="1:6" ht="12.75">
      <c r="A37" s="23">
        <v>1995</v>
      </c>
      <c r="B37" s="36">
        <v>186.51208635341916</v>
      </c>
      <c r="C37" s="36">
        <v>183.71136994699074</v>
      </c>
      <c r="D37" s="24">
        <v>35948.339523758004</v>
      </c>
      <c r="E37" s="24">
        <v>1276.7940211315859</v>
      </c>
      <c r="F37" s="22">
        <v>17329</v>
      </c>
    </row>
    <row r="38" spans="1:6" ht="12.75">
      <c r="A38" s="23">
        <v>1996</v>
      </c>
      <c r="B38" s="37">
        <v>212.82439628334117</v>
      </c>
      <c r="C38" s="37">
        <v>203.25027346050751</v>
      </c>
      <c r="D38" s="24">
        <v>58126.59911290614</v>
      </c>
      <c r="E38" s="24">
        <v>3550.782277355065</v>
      </c>
      <c r="F38" s="22">
        <v>9214</v>
      </c>
    </row>
    <row r="39" spans="1:6" ht="12.75">
      <c r="A39" s="23">
        <v>1997</v>
      </c>
      <c r="B39" s="37">
        <v>200.28127366485162</v>
      </c>
      <c r="C39" s="37">
        <v>160.45821162838223</v>
      </c>
      <c r="D39" s="24">
        <v>63178.72777757744</v>
      </c>
      <c r="E39" s="24">
        <v>2862.5744954503384</v>
      </c>
      <c r="F39" s="22">
        <v>7279</v>
      </c>
    </row>
    <row r="40" spans="1:6" ht="12.75">
      <c r="A40" s="23">
        <v>1998</v>
      </c>
      <c r="B40" s="37">
        <v>202.7454232928251</v>
      </c>
      <c r="C40" s="37">
        <v>193.23741180147368</v>
      </c>
      <c r="D40" s="24">
        <v>66322.08286754895</v>
      </c>
      <c r="E40" s="24">
        <v>3557.5007512651305</v>
      </c>
      <c r="F40" s="22">
        <v>10710</v>
      </c>
    </row>
    <row r="41" spans="1:6" ht="12.75">
      <c r="A41" s="23">
        <v>1999</v>
      </c>
      <c r="B41" s="37">
        <v>207.31311528614188</v>
      </c>
      <c r="C41" s="37">
        <v>213.8641472239251</v>
      </c>
      <c r="D41" s="24">
        <v>59830.07581262847</v>
      </c>
      <c r="E41" s="24">
        <v>4377.110451119686</v>
      </c>
      <c r="F41" s="22">
        <v>13960</v>
      </c>
    </row>
    <row r="42" spans="1:6" ht="12.75">
      <c r="A42" s="23">
        <v>2000</v>
      </c>
      <c r="B42" s="37">
        <v>205.49621984879397</v>
      </c>
      <c r="C42" s="37">
        <v>231.53126125045</v>
      </c>
      <c r="D42" s="24">
        <v>59305.7240772831</v>
      </c>
      <c r="E42" s="24">
        <v>4738.699387135485</v>
      </c>
      <c r="F42" s="22">
        <v>13263.19</v>
      </c>
    </row>
    <row r="43" spans="1:6" ht="12.75">
      <c r="A43" s="23">
        <v>2001</v>
      </c>
      <c r="B43" s="37">
        <v>221.4388575543022</v>
      </c>
      <c r="C43" s="37">
        <v>202.10608424336974</v>
      </c>
      <c r="D43" s="24">
        <v>70723.38511125646</v>
      </c>
      <c r="E43" s="24">
        <v>4966.0938293759755</v>
      </c>
      <c r="F43" s="22">
        <v>15260.596</v>
      </c>
    </row>
    <row r="44" spans="1:6" ht="12.75">
      <c r="A44" s="23">
        <v>2002</v>
      </c>
      <c r="B44" s="37">
        <v>256.89</v>
      </c>
      <c r="C44" s="37">
        <v>249.14</v>
      </c>
      <c r="D44" s="24">
        <v>91766.863312182</v>
      </c>
      <c r="E44" s="24">
        <v>7067.144130753999</v>
      </c>
      <c r="F44" s="22">
        <v>11768.73</v>
      </c>
    </row>
    <row r="45" spans="1:6" s="6" customFormat="1" ht="12.75">
      <c r="A45" s="23">
        <v>2003</v>
      </c>
      <c r="B45" s="35">
        <v>290.2</v>
      </c>
      <c r="C45" s="35">
        <v>273.76</v>
      </c>
      <c r="D45" s="22">
        <v>102378.508808</v>
      </c>
      <c r="E45" s="22">
        <v>5174.8360032</v>
      </c>
      <c r="F45" s="22">
        <v>11378</v>
      </c>
    </row>
    <row r="46" spans="1:6" s="6" customFormat="1" ht="12.75">
      <c r="A46" s="23">
        <v>2004</v>
      </c>
      <c r="B46" s="37">
        <v>272.15</v>
      </c>
      <c r="C46" s="37">
        <v>278.71</v>
      </c>
      <c r="D46" s="24">
        <v>93106.002085165</v>
      </c>
      <c r="E46" s="24">
        <v>5610.186003972998</v>
      </c>
      <c r="F46" s="22">
        <v>13637</v>
      </c>
    </row>
    <row r="47" spans="1:6" s="6" customFormat="1" ht="12.75">
      <c r="A47" s="23">
        <v>2005</v>
      </c>
      <c r="B47" s="37">
        <v>250.95</v>
      </c>
      <c r="C47" s="37">
        <v>269.22</v>
      </c>
      <c r="D47" s="24">
        <v>68333.193213285</v>
      </c>
      <c r="E47" s="24">
        <v>3903.340794738001</v>
      </c>
      <c r="F47" s="22">
        <v>14824</v>
      </c>
    </row>
    <row r="48" spans="1:6" s="6" customFormat="1" ht="12.75">
      <c r="A48" s="38">
        <v>2006</v>
      </c>
      <c r="B48" s="39">
        <v>251.82</v>
      </c>
      <c r="C48" s="39">
        <v>298.6</v>
      </c>
      <c r="D48" s="40">
        <v>77210.5346118864</v>
      </c>
      <c r="E48" s="40">
        <v>4545.790059696002</v>
      </c>
      <c r="F48" s="41">
        <v>17550</v>
      </c>
    </row>
    <row r="49" spans="1:6" s="6" customFormat="1" ht="13.5" thickBot="1">
      <c r="A49" s="42">
        <v>2007</v>
      </c>
      <c r="B49" s="43">
        <v>237.66</v>
      </c>
      <c r="C49" s="43">
        <v>241.27</v>
      </c>
      <c r="D49" s="44">
        <f>B49*E25/100</f>
        <v>75671.04697795917</v>
      </c>
      <c r="E49" s="44">
        <f>F25*C49/100</f>
        <v>3782.0429836402163</v>
      </c>
      <c r="F49" s="45">
        <v>11634</v>
      </c>
    </row>
  </sheetData>
  <mergeCells count="10">
    <mergeCell ref="E5:F5"/>
    <mergeCell ref="E6:F6"/>
    <mergeCell ref="A3:F3"/>
    <mergeCell ref="A1:F1"/>
    <mergeCell ref="B5:D5"/>
    <mergeCell ref="B6:D6"/>
    <mergeCell ref="B29:C29"/>
    <mergeCell ref="B30:C30"/>
    <mergeCell ref="D29:E29"/>
    <mergeCell ref="D30:E30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2009-02-11T08:40:00Z</dcterms:created>
  <dcterms:modified xsi:type="dcterms:W3CDTF">2009-02-11T08:40:01Z</dcterms:modified>
  <cp:category/>
  <cp:version/>
  <cp:contentType/>
  <cp:contentStatus/>
</cp:coreProperties>
</file>