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'[3]p395fao'!$B$75</definedName>
    <definedName name="\A">#REF!</definedName>
    <definedName name="\B">'[7]p405'!#REF!</definedName>
    <definedName name="\C" localSheetId="0">'[3]p395fao'!$B$77</definedName>
    <definedName name="\C">#REF!</definedName>
    <definedName name="\D">'[3]p395fao'!$B$79</definedName>
    <definedName name="\G" localSheetId="0">'[3]p395fao'!#REF!</definedName>
    <definedName name="\G">#REF!</definedName>
    <definedName name="\I">#REF!</definedName>
    <definedName name="\L">'[3]p395fao'!$B$81</definedName>
    <definedName name="\N" localSheetId="0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'[5]19.11-12'!$B$53</definedName>
    <definedName name="_xlnm.Print_Area" localSheetId="0">'23.1'!$A$1:$F$55</definedName>
    <definedName name="balan.xls" hidden="1">'[8]7.24'!$D$6:$D$27</definedName>
    <definedName name="DatosExternos76">#REF!</definedName>
    <definedName name="DatosExternos78_1">#REF!</definedName>
    <definedName name="GUION">#REF!</definedName>
    <definedName name="Imprimir_área_IM" localSheetId="0">'[2]GANADE15'!$A$35:$AG$39</definedName>
    <definedName name="Imprimir_área_IM">#REF!</definedName>
    <definedName name="kk" hidden="1">'[3]19.14-15'!#REF!</definedName>
    <definedName name="kkjkj">#REF!</definedName>
    <definedName name="p421">'[4]CARNE1'!$B$44</definedName>
    <definedName name="p431" hidden="1">'[4]CARNE7'!$G$11:$G$93</definedName>
    <definedName name="p7" hidden="1">'[3]19.14-15'!#REF!</definedName>
    <definedName name="PEP">'[2]GANADE1'!$B$79</definedName>
    <definedName name="PEP1">'[3]19.11-12'!$B$51</definedName>
    <definedName name="PEP2">'[2]GANADE1'!$B$75</definedName>
    <definedName name="PEP3">'[3]19.11-12'!$B$53</definedName>
    <definedName name="PEP4" hidden="1">'[3]19.14-15'!$B$34:$B$37</definedName>
    <definedName name="PP1">'[2]GANADE1'!$B$77</definedName>
    <definedName name="PP10" hidden="1">'[3]19.14-15'!#REF!</definedName>
    <definedName name="PP11" hidden="1">'[3]19.14-15'!#REF!</definedName>
    <definedName name="PP12" hidden="1">'[3]19.14-15'!$C$34:$C$37</definedName>
    <definedName name="PP13" hidden="1">'[3]19.14-15'!$C$34:$C$37</definedName>
    <definedName name="PP14" hidden="1">'[3]19.14-15'!$C$34:$C$37</definedName>
    <definedName name="PP15" hidden="1">'[3]19.14-15'!#REF!</definedName>
    <definedName name="PP16" hidden="1">'[3]19.14-15'!#REF!</definedName>
    <definedName name="PP17" hidden="1">'[3]19.14-15'!#REF!</definedName>
    <definedName name="PP18" hidden="1">'[3]19.14-15'!$D$34:$D$37</definedName>
    <definedName name="PP19" hidden="1">'[3]19.14-15'!$D$34:$D$37</definedName>
    <definedName name="PP2">'[3]19.22'!#REF!</definedName>
    <definedName name="PP20" hidden="1">'[3]19.14-15'!$D$34:$D$37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'[2]GANADE1'!$B$79</definedName>
    <definedName name="pp4">'[2]GANADE1'!$B$75</definedName>
    <definedName name="PP5">'[3]19.11-12'!$B$53</definedName>
    <definedName name="PP6" hidden="1">'[3]19.14-15'!$B$34:$B$37</definedName>
    <definedName name="PP7" hidden="1">'[3]19.14-15'!$B$34:$B$37</definedName>
    <definedName name="PP8" hidden="1">'[3]19.14-15'!$B$34:$B$37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<sst xmlns="http://schemas.openxmlformats.org/spreadsheetml/2006/main" count="21" uniqueCount="14">
  <si>
    <t>LANA Y PIELES</t>
  </si>
  <si>
    <t xml:space="preserve"> 23.1.  LANA: Serie histórica de animales esquilados,  producción</t>
  </si>
  <si>
    <t>precio, valor y comercio exterior</t>
  </si>
  <si>
    <t>Número de animales esquilados (miles)</t>
  </si>
  <si>
    <t>Años</t>
  </si>
  <si>
    <t>Lanas blancas</t>
  </si>
  <si>
    <t>Finas</t>
  </si>
  <si>
    <t>Entrefinas</t>
  </si>
  <si>
    <t>Bastas</t>
  </si>
  <si>
    <t>Negras</t>
  </si>
  <si>
    <t>Total</t>
  </si>
  <si>
    <t>Producción de lana (toneladas)</t>
  </si>
  <si>
    <r>
      <t xml:space="preserve">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Lana sin lavar.</t>
    </r>
  </si>
  <si>
    <r>
      <t xml:space="preserve"> </t>
    </r>
    <r>
      <rPr>
        <vertAlign val="superscript"/>
        <sz val="10"/>
        <rFont val="Arial"/>
        <family val="2"/>
      </rPr>
      <t xml:space="preserve"> (2)</t>
    </r>
    <r>
      <rPr>
        <sz val="10"/>
        <rFont val="Arial"/>
        <family val="2"/>
      </rPr>
      <t xml:space="preserve"> Lana sin cardar ni peinar.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</si>
</sst>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0"/>
    <numFmt numFmtId="178" formatCode="#,##0.00__"/>
    <numFmt numFmtId="179" formatCode="#,##0;\(0.0\)"/>
    <numFmt numFmtId="180" formatCode="#,##0__;\–#,##0.00__;;@__"/>
    <numFmt numFmtId="181" formatCode="#,##0__;\–#,##0__;;@__"/>
    <numFmt numFmtId="182" formatCode="#,##0__;\–#,##0__;0__;@__"/>
    <numFmt numFmtId="183" formatCode="#,##0.0_);\(#,##0.0\)"/>
    <numFmt numFmtId="184" formatCode="_-* #,##0.00\ [$€]_-;\-* #,##0.00\ [$€]_-;_-* &quot;-&quot;??\ [$€]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 quotePrefix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176" fontId="0" fillId="2" borderId="11" xfId="0" applyNumberFormat="1" applyFont="1" applyFill="1" applyBorder="1" applyAlignment="1">
      <alignment/>
    </xf>
    <xf numFmtId="176" fontId="0" fillId="2" borderId="1" xfId="0" applyNumberFormat="1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176" fontId="0" fillId="2" borderId="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81" fontId="0" fillId="2" borderId="1" xfId="0" applyNumberFormat="1" applyFont="1" applyFill="1" applyBorder="1" applyAlignment="1">
      <alignment horizontal="right"/>
    </xf>
    <xf numFmtId="182" fontId="0" fillId="2" borderId="12" xfId="0" applyNumberFormat="1" applyFont="1" applyFill="1" applyBorder="1" applyAlignment="1">
      <alignment horizontal="right"/>
    </xf>
    <xf numFmtId="181" fontId="0" fillId="2" borderId="0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left"/>
    </xf>
    <xf numFmtId="181" fontId="0" fillId="2" borderId="13" xfId="0" applyNumberFormat="1" applyFont="1" applyFill="1" applyBorder="1" applyAlignment="1">
      <alignment horizontal="right"/>
    </xf>
    <xf numFmtId="182" fontId="0" fillId="2" borderId="14" xfId="0" applyNumberFormat="1" applyFont="1" applyFill="1" applyBorder="1" applyAlignment="1">
      <alignment horizontal="right"/>
    </xf>
    <xf numFmtId="181" fontId="0" fillId="2" borderId="9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7" fontId="0" fillId="2" borderId="0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176" fontId="0" fillId="2" borderId="11" xfId="0" applyNumberFormat="1" applyFont="1" applyFill="1" applyBorder="1" applyAlignment="1" applyProtection="1">
      <alignment/>
      <protection/>
    </xf>
    <xf numFmtId="176" fontId="0" fillId="0" borderId="1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176" fontId="0" fillId="2" borderId="0" xfId="0" applyNumberFormat="1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ganadero\FAOGANADEROv2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G53"/>
  <sheetViews>
    <sheetView showGridLines="0" tabSelected="1" zoomScale="75" zoomScaleNormal="75" workbookViewId="0" topLeftCell="A4">
      <selection activeCell="J40" sqref="J40"/>
    </sheetView>
  </sheetViews>
  <sheetFormatPr defaultColWidth="11.421875" defaultRowHeight="12.75"/>
  <cols>
    <col min="1" max="1" width="11.57421875" style="4" customWidth="1"/>
    <col min="2" max="6" width="12.28125" style="4" customWidth="1"/>
    <col min="7" max="15" width="11.140625" style="4" customWidth="1"/>
    <col min="16" max="16384" width="11.421875" style="4" customWidth="1"/>
  </cols>
  <sheetData>
    <row r="1" spans="1:6" s="2" customFormat="1" ht="18">
      <c r="A1" s="1" t="s">
        <v>0</v>
      </c>
      <c r="B1" s="1"/>
      <c r="C1" s="1"/>
      <c r="D1" s="1"/>
      <c r="E1" s="1"/>
      <c r="F1" s="1"/>
    </row>
    <row r="3" spans="1:6" ht="15">
      <c r="A3" s="3" t="s">
        <v>1</v>
      </c>
      <c r="B3" s="3"/>
      <c r="C3" s="3"/>
      <c r="D3" s="3"/>
      <c r="E3" s="3"/>
      <c r="F3" s="3"/>
    </row>
    <row r="4" spans="1:6" ht="15">
      <c r="A4" s="3" t="s">
        <v>2</v>
      </c>
      <c r="B4" s="3"/>
      <c r="C4" s="3"/>
      <c r="D4" s="3"/>
      <c r="E4" s="3"/>
      <c r="F4" s="3"/>
    </row>
    <row r="5" spans="1:6" ht="15.75" thickBot="1">
      <c r="A5" s="5"/>
      <c r="B5" s="5"/>
      <c r="C5" s="5"/>
      <c r="D5" s="5"/>
      <c r="E5" s="5"/>
      <c r="F5" s="5"/>
    </row>
    <row r="6" spans="1:6" ht="12.75">
      <c r="A6" s="6"/>
      <c r="B6" s="7" t="s">
        <v>3</v>
      </c>
      <c r="C6" s="8"/>
      <c r="D6" s="8"/>
      <c r="E6" s="8"/>
      <c r="F6" s="8"/>
    </row>
    <row r="7" spans="1:6" ht="12.75">
      <c r="A7" s="9" t="s">
        <v>4</v>
      </c>
      <c r="B7" s="10" t="s">
        <v>5</v>
      </c>
      <c r="C7" s="11"/>
      <c r="D7" s="12"/>
      <c r="E7" s="13"/>
      <c r="F7" s="14"/>
    </row>
    <row r="8" spans="1:6" ht="13.5" thickBot="1">
      <c r="A8" s="15"/>
      <c r="B8" s="16" t="s">
        <v>6</v>
      </c>
      <c r="C8" s="16" t="s">
        <v>7</v>
      </c>
      <c r="D8" s="16" t="s">
        <v>8</v>
      </c>
      <c r="E8" s="16" t="s">
        <v>9</v>
      </c>
      <c r="F8" s="16" t="s">
        <v>10</v>
      </c>
    </row>
    <row r="9" spans="1:6" ht="12.75">
      <c r="A9" s="17">
        <v>1990</v>
      </c>
      <c r="B9" s="18">
        <v>2532</v>
      </c>
      <c r="C9" s="18">
        <v>10924</v>
      </c>
      <c r="D9" s="18">
        <v>3650</v>
      </c>
      <c r="E9" s="19">
        <v>391</v>
      </c>
      <c r="F9" s="18">
        <v>17497</v>
      </c>
    </row>
    <row r="10" spans="1:6" ht="12.75">
      <c r="A10" s="17">
        <v>1991</v>
      </c>
      <c r="B10" s="18">
        <v>2322</v>
      </c>
      <c r="C10" s="18">
        <v>10561</v>
      </c>
      <c r="D10" s="18">
        <v>3918</v>
      </c>
      <c r="E10" s="19">
        <v>378</v>
      </c>
      <c r="F10" s="18">
        <v>17179</v>
      </c>
    </row>
    <row r="11" spans="1:6" ht="12.75">
      <c r="A11" s="17">
        <v>1992</v>
      </c>
      <c r="B11" s="18">
        <v>2361</v>
      </c>
      <c r="C11" s="18">
        <v>10445</v>
      </c>
      <c r="D11" s="18">
        <v>3800</v>
      </c>
      <c r="E11" s="19">
        <v>291</v>
      </c>
      <c r="F11" s="18">
        <v>16897</v>
      </c>
    </row>
    <row r="12" spans="1:6" ht="12.75">
      <c r="A12" s="17">
        <v>1993</v>
      </c>
      <c r="B12" s="18">
        <v>2657</v>
      </c>
      <c r="C12" s="18">
        <v>11046</v>
      </c>
      <c r="D12" s="18">
        <v>3912</v>
      </c>
      <c r="E12" s="19">
        <v>262</v>
      </c>
      <c r="F12" s="18">
        <v>17877</v>
      </c>
    </row>
    <row r="13" spans="1:6" ht="12.75">
      <c r="A13" s="17">
        <v>1994</v>
      </c>
      <c r="B13" s="18">
        <v>2647</v>
      </c>
      <c r="C13" s="18">
        <v>11432</v>
      </c>
      <c r="D13" s="18">
        <v>3835</v>
      </c>
      <c r="E13" s="19">
        <v>244</v>
      </c>
      <c r="F13" s="18">
        <v>18158</v>
      </c>
    </row>
    <row r="14" spans="1:6" ht="12.75">
      <c r="A14" s="17">
        <v>1995</v>
      </c>
      <c r="B14" s="18">
        <v>2734</v>
      </c>
      <c r="C14" s="18">
        <v>11450</v>
      </c>
      <c r="D14" s="18">
        <v>4017</v>
      </c>
      <c r="E14" s="19">
        <v>213</v>
      </c>
      <c r="F14" s="18">
        <v>18414</v>
      </c>
    </row>
    <row r="15" spans="1:6" ht="12.75">
      <c r="A15" s="20">
        <v>1996</v>
      </c>
      <c r="B15" s="19">
        <v>2996</v>
      </c>
      <c r="C15" s="19">
        <v>11335</v>
      </c>
      <c r="D15" s="21">
        <v>3862</v>
      </c>
      <c r="E15" s="21">
        <v>193</v>
      </c>
      <c r="F15" s="18">
        <v>18386</v>
      </c>
    </row>
    <row r="16" spans="1:6" ht="12.75">
      <c r="A16" s="20">
        <v>1997</v>
      </c>
      <c r="B16" s="19">
        <v>2990</v>
      </c>
      <c r="C16" s="19">
        <v>11668</v>
      </c>
      <c r="D16" s="19">
        <v>4180</v>
      </c>
      <c r="E16" s="19">
        <v>219</v>
      </c>
      <c r="F16" s="18">
        <v>19057</v>
      </c>
    </row>
    <row r="17" spans="1:6" ht="12.75">
      <c r="A17" s="17">
        <v>1998</v>
      </c>
      <c r="B17" s="19">
        <v>2865</v>
      </c>
      <c r="C17" s="19">
        <v>11398</v>
      </c>
      <c r="D17" s="19">
        <v>4170</v>
      </c>
      <c r="E17" s="19">
        <v>192</v>
      </c>
      <c r="F17" s="18">
        <v>18625</v>
      </c>
    </row>
    <row r="18" spans="1:6" ht="12.75">
      <c r="A18" s="17">
        <v>1999</v>
      </c>
      <c r="B18" s="19">
        <v>2808</v>
      </c>
      <c r="C18" s="19">
        <v>11206</v>
      </c>
      <c r="D18" s="21">
        <v>4260</v>
      </c>
      <c r="E18" s="21">
        <v>177</v>
      </c>
      <c r="F18" s="18">
        <v>18451</v>
      </c>
    </row>
    <row r="19" spans="1:6" s="22" customFormat="1" ht="12.75">
      <c r="A19" s="20">
        <v>2000</v>
      </c>
      <c r="B19" s="19">
        <v>2880.88443153403</v>
      </c>
      <c r="C19" s="19">
        <v>11477.6662551358</v>
      </c>
      <c r="D19" s="21">
        <v>4329.97242850511</v>
      </c>
      <c r="E19" s="21">
        <v>196.714168993535</v>
      </c>
      <c r="F19" s="18">
        <v>18885.2372841685</v>
      </c>
    </row>
    <row r="20" spans="1:6" s="22" customFormat="1" ht="12.75">
      <c r="A20" s="20">
        <v>2001</v>
      </c>
      <c r="B20" s="19">
        <v>2959.21456122699</v>
      </c>
      <c r="C20" s="19">
        <v>11768</v>
      </c>
      <c r="D20" s="21">
        <v>3952</v>
      </c>
      <c r="E20" s="21">
        <v>178.556144198484</v>
      </c>
      <c r="F20" s="18">
        <v>18858</v>
      </c>
    </row>
    <row r="21" spans="1:6" s="22" customFormat="1" ht="12.75">
      <c r="A21" s="17">
        <v>2002</v>
      </c>
      <c r="B21" s="19">
        <v>2888.819</v>
      </c>
      <c r="C21" s="19">
        <v>11364.203</v>
      </c>
      <c r="D21" s="21">
        <v>4111.396</v>
      </c>
      <c r="E21" s="21">
        <v>163.198</v>
      </c>
      <c r="F21" s="18">
        <v>18527.616</v>
      </c>
    </row>
    <row r="22" spans="1:6" s="22" customFormat="1" ht="12.75">
      <c r="A22" s="17">
        <v>2003</v>
      </c>
      <c r="B22" s="23">
        <v>2723.189</v>
      </c>
      <c r="C22" s="23">
        <v>10588.06608</v>
      </c>
      <c r="D22" s="23">
        <v>4267.86348</v>
      </c>
      <c r="E22" s="24">
        <v>165.635</v>
      </c>
      <c r="F22" s="25">
        <v>17744.75355</v>
      </c>
    </row>
    <row r="23" spans="1:6" s="22" customFormat="1" ht="12.75">
      <c r="A23" s="17">
        <v>2004</v>
      </c>
      <c r="B23" s="23">
        <v>3088.462</v>
      </c>
      <c r="C23" s="23">
        <v>10563.91838</v>
      </c>
      <c r="D23" s="23">
        <v>4563.58693</v>
      </c>
      <c r="E23" s="24">
        <v>157.74169</v>
      </c>
      <c r="F23" s="25">
        <v>18373.709</v>
      </c>
    </row>
    <row r="24" spans="1:6" s="22" customFormat="1" ht="12.75">
      <c r="A24" s="20">
        <v>2005</v>
      </c>
      <c r="B24" s="19">
        <v>3057.351</v>
      </c>
      <c r="C24" s="19">
        <v>10709.95141</v>
      </c>
      <c r="D24" s="21">
        <v>4215.56862</v>
      </c>
      <c r="E24" s="21">
        <v>136.23820999999998</v>
      </c>
      <c r="F24" s="18">
        <v>18119.109239999998</v>
      </c>
    </row>
    <row r="25" spans="1:6" s="22" customFormat="1" ht="12.75">
      <c r="A25" s="17">
        <v>2006</v>
      </c>
      <c r="B25" s="23">
        <f>3169148.44311341/1000</f>
        <v>3169.14844311341</v>
      </c>
      <c r="C25" s="23">
        <f>9988137.45246542/1000</f>
        <v>9988.13745246542</v>
      </c>
      <c r="D25" s="23">
        <f>4066695.28252543/1000</f>
        <v>4066.69528252543</v>
      </c>
      <c r="E25" s="24">
        <f>136590.82189574/1000</f>
        <v>136.59082189574</v>
      </c>
      <c r="F25" s="25">
        <f>SUM(B25:E25)</f>
        <v>17360.572</v>
      </c>
    </row>
    <row r="26" spans="1:6" s="22" customFormat="1" ht="13.5" thickBot="1">
      <c r="A26" s="26">
        <v>2007</v>
      </c>
      <c r="B26" s="27">
        <f>2782694/1000</f>
        <v>2782.694</v>
      </c>
      <c r="C26" s="27">
        <f>10192334.2209867/1000</f>
        <v>10192.3342209867</v>
      </c>
      <c r="D26" s="27">
        <f>3565150.9586844/1000</f>
        <v>3565.1509586844004</v>
      </c>
      <c r="E26" s="28">
        <f>120467.820328909/1000</f>
        <v>120.467820328909</v>
      </c>
      <c r="F26" s="29">
        <f>16660647/1000</f>
        <v>16660.647</v>
      </c>
    </row>
    <row r="27" spans="1:6" s="22" customFormat="1" ht="12.75">
      <c r="A27" s="30"/>
      <c r="B27" s="30"/>
      <c r="C27" s="30"/>
      <c r="D27" s="30"/>
      <c r="E27" s="30"/>
      <c r="F27" s="31"/>
    </row>
    <row r="28" spans="1:7" ht="12.75">
      <c r="A28" s="30"/>
      <c r="B28" s="30"/>
      <c r="C28" s="30"/>
      <c r="D28" s="30"/>
      <c r="E28" s="30"/>
      <c r="F28" s="30"/>
      <c r="G28" s="22"/>
    </row>
    <row r="29" spans="1:7" ht="13.5" thickBot="1">
      <c r="A29" s="30"/>
      <c r="B29" s="30"/>
      <c r="C29" s="30"/>
      <c r="D29" s="30"/>
      <c r="E29" s="30"/>
      <c r="F29" s="30"/>
      <c r="G29" s="22"/>
    </row>
    <row r="30" spans="1:7" ht="12.75">
      <c r="A30" s="6"/>
      <c r="B30" s="32"/>
      <c r="C30" s="6"/>
      <c r="D30" s="6"/>
      <c r="E30" s="6"/>
      <c r="F30" s="6"/>
      <c r="G30" s="22"/>
    </row>
    <row r="31" spans="1:7" ht="12.75">
      <c r="A31" s="9" t="s">
        <v>4</v>
      </c>
      <c r="B31" s="33" t="s">
        <v>11</v>
      </c>
      <c r="C31" s="34"/>
      <c r="D31" s="34"/>
      <c r="E31" s="34"/>
      <c r="F31" s="34"/>
      <c r="G31" s="22"/>
    </row>
    <row r="32" spans="1:7" ht="12.75">
      <c r="A32" s="30"/>
      <c r="B32" s="10" t="s">
        <v>5</v>
      </c>
      <c r="C32" s="11"/>
      <c r="D32" s="12"/>
      <c r="E32" s="13"/>
      <c r="F32" s="14"/>
      <c r="G32" s="22"/>
    </row>
    <row r="33" spans="1:7" ht="13.5" thickBot="1">
      <c r="A33" s="15"/>
      <c r="B33" s="16" t="s">
        <v>6</v>
      </c>
      <c r="C33" s="16" t="s">
        <v>7</v>
      </c>
      <c r="D33" s="16" t="s">
        <v>8</v>
      </c>
      <c r="E33" s="16" t="s">
        <v>9</v>
      </c>
      <c r="F33" s="16" t="s">
        <v>10</v>
      </c>
      <c r="G33" s="22"/>
    </row>
    <row r="34" spans="1:6" ht="12.75">
      <c r="A34" s="17">
        <v>1990</v>
      </c>
      <c r="B34" s="18">
        <v>5857</v>
      </c>
      <c r="C34" s="18">
        <v>17727</v>
      </c>
      <c r="D34" s="18">
        <v>5872</v>
      </c>
      <c r="E34" s="19">
        <v>594</v>
      </c>
      <c r="F34" s="18">
        <v>30050</v>
      </c>
    </row>
    <row r="35" spans="1:6" ht="12.75">
      <c r="A35" s="17">
        <v>1991</v>
      </c>
      <c r="B35" s="18">
        <v>5406</v>
      </c>
      <c r="C35" s="18">
        <v>17031</v>
      </c>
      <c r="D35" s="18">
        <v>6058</v>
      </c>
      <c r="E35" s="19">
        <v>534</v>
      </c>
      <c r="F35" s="18">
        <v>29029</v>
      </c>
    </row>
    <row r="36" spans="1:6" ht="12.75">
      <c r="A36" s="17">
        <v>1992</v>
      </c>
      <c r="B36" s="18">
        <v>5443</v>
      </c>
      <c r="C36" s="18">
        <v>16694</v>
      </c>
      <c r="D36" s="18">
        <v>5839</v>
      </c>
      <c r="E36" s="19">
        <v>429</v>
      </c>
      <c r="F36" s="18">
        <v>28405</v>
      </c>
    </row>
    <row r="37" spans="1:6" ht="12.75">
      <c r="A37" s="17">
        <v>1993</v>
      </c>
      <c r="B37" s="18">
        <v>5685</v>
      </c>
      <c r="C37" s="18">
        <v>17669</v>
      </c>
      <c r="D37" s="18">
        <v>5890</v>
      </c>
      <c r="E37" s="19">
        <v>405</v>
      </c>
      <c r="F37" s="18">
        <v>29649</v>
      </c>
    </row>
    <row r="38" spans="1:6" ht="12.75">
      <c r="A38" s="17">
        <v>1994</v>
      </c>
      <c r="B38" s="18">
        <v>5531</v>
      </c>
      <c r="C38" s="18">
        <v>18460</v>
      </c>
      <c r="D38" s="18">
        <v>5908</v>
      </c>
      <c r="E38" s="19">
        <v>373</v>
      </c>
      <c r="F38" s="18">
        <v>30272</v>
      </c>
    </row>
    <row r="39" spans="1:6" ht="12.75">
      <c r="A39" s="17">
        <v>1995</v>
      </c>
      <c r="B39" s="18">
        <v>5995</v>
      </c>
      <c r="C39" s="18">
        <v>18276</v>
      </c>
      <c r="D39" s="18">
        <v>6236</v>
      </c>
      <c r="E39" s="19">
        <v>332</v>
      </c>
      <c r="F39" s="18">
        <v>30839</v>
      </c>
    </row>
    <row r="40" spans="1:6" ht="12.75">
      <c r="A40" s="17">
        <v>1996</v>
      </c>
      <c r="B40" s="18">
        <v>6621</v>
      </c>
      <c r="C40" s="18">
        <v>18025</v>
      </c>
      <c r="D40" s="35">
        <v>6589</v>
      </c>
      <c r="E40" s="35">
        <v>305</v>
      </c>
      <c r="F40" s="18">
        <v>31540</v>
      </c>
    </row>
    <row r="41" spans="1:6" ht="12.75">
      <c r="A41" s="17">
        <v>1997</v>
      </c>
      <c r="B41" s="18">
        <v>6277</v>
      </c>
      <c r="C41" s="18">
        <v>18483</v>
      </c>
      <c r="D41" s="35">
        <v>6842</v>
      </c>
      <c r="E41" s="35">
        <v>333</v>
      </c>
      <c r="F41" s="18">
        <v>31935</v>
      </c>
    </row>
    <row r="42" spans="1:6" ht="12.75">
      <c r="A42" s="17">
        <v>1998</v>
      </c>
      <c r="B42" s="18">
        <v>5989</v>
      </c>
      <c r="C42" s="18">
        <v>18050</v>
      </c>
      <c r="D42" s="35">
        <v>6617</v>
      </c>
      <c r="E42" s="35">
        <v>302</v>
      </c>
      <c r="F42" s="18">
        <v>30958</v>
      </c>
    </row>
    <row r="43" spans="1:6" ht="12.75">
      <c r="A43" s="17">
        <v>1999</v>
      </c>
      <c r="B43" s="18">
        <v>5946</v>
      </c>
      <c r="C43" s="18">
        <v>17810</v>
      </c>
      <c r="D43" s="18">
        <v>6548</v>
      </c>
      <c r="E43" s="18">
        <v>271</v>
      </c>
      <c r="F43" s="18">
        <v>30575</v>
      </c>
    </row>
    <row r="44" spans="1:6" s="22" customFormat="1" ht="12.75">
      <c r="A44" s="17">
        <v>2000</v>
      </c>
      <c r="B44" s="18">
        <v>6059.691999999999</v>
      </c>
      <c r="C44" s="18">
        <v>18656.3285</v>
      </c>
      <c r="D44" s="35">
        <v>7093.7255000000005</v>
      </c>
      <c r="E44" s="35">
        <v>294.25909999999993</v>
      </c>
      <c r="F44" s="18">
        <v>32104.0051</v>
      </c>
    </row>
    <row r="45" spans="1:6" s="22" customFormat="1" ht="12.75">
      <c r="A45" s="17">
        <v>2001</v>
      </c>
      <c r="B45" s="18">
        <v>6169.3561130189655</v>
      </c>
      <c r="C45" s="18">
        <v>18873</v>
      </c>
      <c r="D45" s="35">
        <v>6562</v>
      </c>
      <c r="E45" s="35">
        <v>276.66095911467715</v>
      </c>
      <c r="F45" s="18">
        <v>31881</v>
      </c>
    </row>
    <row r="46" spans="1:6" s="22" customFormat="1" ht="12.75">
      <c r="A46" s="20">
        <v>2002</v>
      </c>
      <c r="B46" s="36">
        <v>6048.09</v>
      </c>
      <c r="C46" s="36">
        <v>18588.29</v>
      </c>
      <c r="D46" s="36">
        <v>6854.66</v>
      </c>
      <c r="E46" s="36">
        <v>245.29</v>
      </c>
      <c r="F46" s="37">
        <v>31736.34</v>
      </c>
    </row>
    <row r="47" spans="1:6" s="22" customFormat="1" ht="12.75">
      <c r="A47" s="20">
        <v>2003</v>
      </c>
      <c r="B47" s="23">
        <v>5806.71</v>
      </c>
      <c r="C47" s="23">
        <v>17115.3</v>
      </c>
      <c r="D47" s="23">
        <v>7175.84</v>
      </c>
      <c r="E47" s="24">
        <v>242.81</v>
      </c>
      <c r="F47" s="25">
        <v>30340.64</v>
      </c>
    </row>
    <row r="48" spans="1:6" ht="12.75">
      <c r="A48" s="17">
        <v>2004</v>
      </c>
      <c r="B48" s="18">
        <v>6431.03</v>
      </c>
      <c r="C48" s="18">
        <v>17548.8</v>
      </c>
      <c r="D48" s="35">
        <v>7578.22</v>
      </c>
      <c r="E48" s="35">
        <v>238.67</v>
      </c>
      <c r="F48" s="18">
        <v>31796.74</v>
      </c>
    </row>
    <row r="49" spans="1:6" ht="12.75">
      <c r="A49" s="17">
        <v>2005</v>
      </c>
      <c r="B49" s="18">
        <v>6336.12</v>
      </c>
      <c r="C49" s="18">
        <v>17347.05</v>
      </c>
      <c r="D49" s="35">
        <v>7008.05</v>
      </c>
      <c r="E49" s="35">
        <v>197.2</v>
      </c>
      <c r="F49" s="18">
        <v>30888.43</v>
      </c>
    </row>
    <row r="50" spans="1:6" ht="12.75">
      <c r="A50" s="20">
        <v>2006</v>
      </c>
      <c r="B50" s="23">
        <v>6506.408714845591</v>
      </c>
      <c r="C50" s="23">
        <v>16696.06895974914</v>
      </c>
      <c r="D50" s="23">
        <v>6969.690224866755</v>
      </c>
      <c r="E50" s="24">
        <v>214.977529516592</v>
      </c>
      <c r="F50" s="25">
        <v>30387.14542897808</v>
      </c>
    </row>
    <row r="51" spans="1:6" ht="13.5" thickBot="1">
      <c r="A51" s="38">
        <v>2007</v>
      </c>
      <c r="B51" s="27">
        <v>5718.142264</v>
      </c>
      <c r="C51" s="27">
        <v>16531.4844408</v>
      </c>
      <c r="D51" s="27">
        <v>6302.770574235437</v>
      </c>
      <c r="E51" s="28">
        <v>184.0982868631269</v>
      </c>
      <c r="F51" s="29">
        <v>28736.49556589856</v>
      </c>
    </row>
    <row r="52" spans="1:6" ht="12.75" customHeight="1">
      <c r="A52" s="30" t="s">
        <v>12</v>
      </c>
      <c r="B52" s="30"/>
      <c r="C52" s="30"/>
      <c r="D52" s="30"/>
      <c r="E52" s="39"/>
      <c r="F52" s="31"/>
    </row>
    <row r="53" spans="1:6" ht="12.75" customHeight="1">
      <c r="A53" s="30" t="s">
        <v>13</v>
      </c>
      <c r="B53" s="30"/>
      <c r="C53" s="30"/>
      <c r="D53" s="30"/>
      <c r="E53" s="30"/>
      <c r="F53" s="30"/>
    </row>
  </sheetData>
  <mergeCells count="8">
    <mergeCell ref="B32:D32"/>
    <mergeCell ref="B7:D7"/>
    <mergeCell ref="B31:F31"/>
    <mergeCell ref="A3:F3"/>
    <mergeCell ref="A1:F1"/>
    <mergeCell ref="A5:F5"/>
    <mergeCell ref="B6:F6"/>
    <mergeCell ref="A4:F4"/>
  </mergeCells>
  <printOptions horizontalCentered="1"/>
  <pageMargins left="0.75" right="0.75" top="0.5905511811023623" bottom="1" header="0" footer="0"/>
  <pageSetup horizontalDpi="600" verticalDpi="600" orientation="portrait" paperSize="9" scale="6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2009-02-11T08:01:13Z</dcterms:created>
  <dcterms:modified xsi:type="dcterms:W3CDTF">2009-02-11T08:01:13Z</dcterms:modified>
  <cp:category/>
  <cp:version/>
  <cp:contentType/>
  <cp:contentStatus/>
</cp:coreProperties>
</file>