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'[3]p395fao'!$B$75</definedName>
    <definedName name="\A">#REF!</definedName>
    <definedName name="\B">'[7]p405'!#REF!</definedName>
    <definedName name="\C" localSheetId="0">'[3]p395fao'!$B$77</definedName>
    <definedName name="\C">#REF!</definedName>
    <definedName name="\D">'[3]p395fao'!$B$79</definedName>
    <definedName name="\G" localSheetId="0">'[3]p395fao'!#REF!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'[10]Arlleg01'!$IR$8190</definedName>
    <definedName name="\z">'[10]Arlleg01'!$IR$8190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'23.5'!$A$1:$J$30</definedName>
    <definedName name="balan.xls" hidden="1">'[9]7.24'!$D$6:$D$27</definedName>
    <definedName name="GUION">#REF!</definedName>
    <definedName name="Imprimir_área_IM" localSheetId="0">'[2]GANADE15'!$A$35:$AG$39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<sst xmlns="http://schemas.openxmlformats.org/spreadsheetml/2006/main" count="29" uniqueCount="24">
  <si>
    <t>LANA Y PIELES</t>
  </si>
  <si>
    <t xml:space="preserve"> 23.5.  CUEROS Y PIELES: Producción de los últimos años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</si>
  <si>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</si>
  <si>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</si>
  <si>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</si>
  <si>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</si>
  <si>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</si>
  <si>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</si>
  <si>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 Terneras</t>
  </si>
  <si>
    <t xml:space="preserve">    Novillas</t>
  </si>
  <si>
    <t xml:space="preserve">    Vacas</t>
  </si>
  <si>
    <t xml:space="preserve">    Toros</t>
  </si>
  <si>
    <t>TOTAL</t>
  </si>
  <si>
    <t>–</t>
  </si>
  <si>
    <t>Cueros sangre de equino</t>
  </si>
  <si>
    <t xml:space="preserve">   Sacrificios controlados</t>
  </si>
  <si>
    <t>Pieles sin lana y secas de ovino</t>
  </si>
  <si>
    <t>Corderos lechales</t>
  </si>
  <si>
    <t>Corderos pascuales</t>
  </si>
  <si>
    <t>Ovino mayor</t>
  </si>
  <si>
    <t>Pieles secas de caprino</t>
  </si>
  <si>
    <t xml:space="preserve">    Cabritos lechales</t>
  </si>
  <si>
    <t xml:space="preserve">    Chivos</t>
  </si>
  <si>
    <t>Caprino mayor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</si>
</sst>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37" fontId="0" fillId="2" borderId="10" xfId="0" applyNumberFormat="1" applyFont="1" applyFill="1" applyBorder="1" applyAlignment="1">
      <alignment horizontal="right"/>
    </xf>
    <xf numFmtId="37" fontId="0" fillId="0" borderId="1" xfId="22" applyNumberFormat="1" applyFont="1" applyBorder="1" applyProtection="1">
      <alignment/>
      <protection/>
    </xf>
    <xf numFmtId="3" fontId="0" fillId="0" borderId="10" xfId="24" applyNumberFormat="1" applyFont="1" applyFill="1" applyBorder="1" applyProtection="1">
      <alignment/>
      <protection/>
    </xf>
    <xf numFmtId="178" fontId="0" fillId="2" borderId="1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37" fontId="0" fillId="0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37" fontId="9" fillId="2" borderId="12" xfId="0" applyNumberFormat="1" applyFont="1" applyFill="1" applyBorder="1" applyAlignment="1">
      <alignment horizontal="right"/>
    </xf>
    <xf numFmtId="37" fontId="9" fillId="0" borderId="13" xfId="0" applyNumberFormat="1" applyFont="1" applyFill="1" applyBorder="1" applyAlignment="1">
      <alignment horizontal="right"/>
    </xf>
    <xf numFmtId="37" fontId="9" fillId="0" borderId="12" xfId="0" applyNumberFormat="1" applyFont="1" applyFill="1" applyBorder="1" applyAlignment="1">
      <alignment horizontal="right"/>
    </xf>
    <xf numFmtId="178" fontId="9" fillId="2" borderId="12" xfId="0" applyNumberFormat="1" applyFont="1" applyFill="1" applyBorder="1" applyAlignment="1" quotePrefix="1">
      <alignment horizontal="right"/>
    </xf>
    <xf numFmtId="0" fontId="9" fillId="2" borderId="14" xfId="0" applyFont="1" applyFill="1" applyBorder="1" applyAlignment="1">
      <alignment/>
    </xf>
    <xf numFmtId="178" fontId="9" fillId="2" borderId="12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 indent="1"/>
    </xf>
    <xf numFmtId="37" fontId="0" fillId="0" borderId="0" xfId="22" applyFont="1" applyBorder="1">
      <alignment/>
      <protection/>
    </xf>
    <xf numFmtId="37" fontId="0" fillId="0" borderId="1" xfId="22" applyFont="1" applyBorder="1">
      <alignment/>
      <protection/>
    </xf>
    <xf numFmtId="37" fontId="0" fillId="0" borderId="10" xfId="22" applyFont="1" applyBorder="1">
      <alignment/>
      <protection/>
    </xf>
    <xf numFmtId="37" fontId="0" fillId="0" borderId="10" xfId="22" applyNumberFormat="1" applyFont="1" applyBorder="1" applyProtection="1">
      <alignment/>
      <protection/>
    </xf>
    <xf numFmtId="37" fontId="0" fillId="0" borderId="1" xfId="23" applyFont="1" applyBorder="1">
      <alignment/>
      <protection/>
    </xf>
    <xf numFmtId="176" fontId="0" fillId="2" borderId="1" xfId="0" applyNumberFormat="1" applyFont="1" applyFill="1" applyBorder="1" applyAlignment="1">
      <alignment horizontal="center"/>
    </xf>
    <xf numFmtId="176" fontId="0" fillId="2" borderId="10" xfId="0" applyNumberFormat="1" applyFont="1" applyFill="1" applyBorder="1" applyAlignment="1">
      <alignment horizontal="center"/>
    </xf>
    <xf numFmtId="37" fontId="0" fillId="0" borderId="1" xfId="23" applyNumberFormat="1" applyFont="1" applyBorder="1" applyProtection="1">
      <alignment/>
      <protection/>
    </xf>
    <xf numFmtId="37" fontId="0" fillId="0" borderId="10" xfId="23" applyNumberFormat="1" applyFont="1" applyBorder="1" applyProtection="1">
      <alignment/>
      <protection/>
    </xf>
    <xf numFmtId="0" fontId="9" fillId="2" borderId="15" xfId="0" applyFont="1" applyFill="1" applyBorder="1" applyAlignment="1">
      <alignment/>
    </xf>
    <xf numFmtId="37" fontId="9" fillId="2" borderId="16" xfId="0" applyNumberFormat="1" applyFont="1" applyFill="1" applyBorder="1" applyAlignment="1">
      <alignment horizontal="right"/>
    </xf>
    <xf numFmtId="178" fontId="9" fillId="2" borderId="16" xfId="0" applyNumberFormat="1" applyFont="1" applyFill="1" applyBorder="1" applyAlignment="1" quotePrefix="1">
      <alignment horizontal="right"/>
    </xf>
    <xf numFmtId="37" fontId="0" fillId="0" borderId="0" xfId="0" applyNumberFormat="1" applyFont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Normal_CARNE15" xfId="23"/>
    <cellStyle name="Normal_CARNE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.1"/>
      <sheetName val="23.2 (04)"/>
      <sheetName val="23.2 (05)"/>
      <sheetName val="23.3 (04)"/>
      <sheetName val="23.3 (05)"/>
      <sheetName val="23.4"/>
      <sheetName val="23.5"/>
      <sheetName val="23.6"/>
      <sheetName val="23.7"/>
      <sheetName val="23.8"/>
      <sheetName val="23.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J31"/>
  <sheetViews>
    <sheetView showGridLines="0" tabSelected="1" zoomScale="75" zoomScaleNormal="75" workbookViewId="0" topLeftCell="A1">
      <selection activeCell="H41" sqref="H41"/>
    </sheetView>
  </sheetViews>
  <sheetFormatPr defaultColWidth="11.421875" defaultRowHeight="12.75"/>
  <cols>
    <col min="1" max="1" width="30.7109375" style="4" customWidth="1"/>
    <col min="2" max="6" width="12.7109375" style="4" customWidth="1"/>
    <col min="7" max="7" width="14.7109375" style="4" customWidth="1"/>
    <col min="8" max="8" width="12.7109375" style="4" customWidth="1"/>
    <col min="9" max="16384" width="11.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8" ht="15" thickBot="1">
      <c r="A4" s="6"/>
      <c r="B4" s="6"/>
      <c r="C4" s="6"/>
      <c r="D4" s="6"/>
      <c r="E4" s="6"/>
      <c r="F4" s="6"/>
      <c r="G4" s="6"/>
      <c r="H4" s="6"/>
    </row>
    <row r="5" spans="1:10" ht="12.75">
      <c r="A5" s="7"/>
      <c r="B5" s="8" t="s">
        <v>2</v>
      </c>
      <c r="C5" s="9"/>
      <c r="D5" s="9"/>
      <c r="E5" s="10"/>
      <c r="F5" s="11" t="s">
        <v>3</v>
      </c>
      <c r="G5" s="8" t="s">
        <v>4</v>
      </c>
      <c r="H5" s="9"/>
      <c r="I5" s="9"/>
      <c r="J5" s="9"/>
    </row>
    <row r="6" spans="1:10" ht="13.5" thickBot="1">
      <c r="A6" s="12" t="s">
        <v>5</v>
      </c>
      <c r="B6" s="13">
        <v>2002</v>
      </c>
      <c r="C6" s="13">
        <v>2003</v>
      </c>
      <c r="D6" s="14">
        <v>2004</v>
      </c>
      <c r="E6" s="14">
        <v>2005</v>
      </c>
      <c r="F6" s="15" t="s">
        <v>6</v>
      </c>
      <c r="G6" s="13">
        <v>2002</v>
      </c>
      <c r="H6" s="13">
        <v>2003</v>
      </c>
      <c r="I6" s="13">
        <v>2004</v>
      </c>
      <c r="J6" s="13">
        <v>2005</v>
      </c>
    </row>
    <row r="7" spans="1:10" ht="12.75">
      <c r="A7" s="16" t="s">
        <v>7</v>
      </c>
      <c r="B7" s="17"/>
      <c r="C7" s="18"/>
      <c r="D7" s="18"/>
      <c r="E7" s="18"/>
      <c r="F7" s="17"/>
      <c r="G7" s="17"/>
      <c r="H7" s="17"/>
      <c r="I7" s="17"/>
      <c r="J7" s="17"/>
    </row>
    <row r="8" spans="1:10" ht="12.75">
      <c r="A8" s="19" t="s">
        <v>8</v>
      </c>
      <c r="B8" s="20">
        <v>308599.1944075274</v>
      </c>
      <c r="C8" s="21">
        <v>269480</v>
      </c>
      <c r="D8" s="21">
        <v>220638</v>
      </c>
      <c r="E8" s="22">
        <v>246944</v>
      </c>
      <c r="F8" s="23">
        <v>10</v>
      </c>
      <c r="G8" s="20">
        <v>3085.9919440752738</v>
      </c>
      <c r="H8" s="20">
        <v>2694.8</v>
      </c>
      <c r="I8" s="20">
        <v>2206.38</v>
      </c>
      <c r="J8" s="20">
        <f>E8*10/1000</f>
        <v>2469.44</v>
      </c>
    </row>
    <row r="9" spans="1:10" ht="12.75">
      <c r="A9" s="19" t="s">
        <v>9</v>
      </c>
      <c r="B9" s="20">
        <v>735445.5688204938</v>
      </c>
      <c r="C9" s="21">
        <v>751965</v>
      </c>
      <c r="D9" s="21">
        <v>767767</v>
      </c>
      <c r="E9" s="22">
        <v>769645</v>
      </c>
      <c r="F9" s="23">
        <v>31</v>
      </c>
      <c r="G9" s="20">
        <v>22798.812633435304</v>
      </c>
      <c r="H9" s="20">
        <v>23310.915</v>
      </c>
      <c r="I9" s="20">
        <v>23800.777</v>
      </c>
      <c r="J9" s="20">
        <f>E9*31/1000</f>
        <v>23858.995</v>
      </c>
    </row>
    <row r="10" spans="1:10" ht="12.75">
      <c r="A10" s="19" t="s">
        <v>10</v>
      </c>
      <c r="B10" s="20">
        <v>342677.12351780327</v>
      </c>
      <c r="C10" s="21">
        <v>374846</v>
      </c>
      <c r="D10" s="21">
        <v>380128</v>
      </c>
      <c r="E10" s="22">
        <v>400576</v>
      </c>
      <c r="F10" s="23">
        <v>20</v>
      </c>
      <c r="G10" s="20">
        <v>6853.542470356066</v>
      </c>
      <c r="H10" s="20">
        <v>7496.92</v>
      </c>
      <c r="I10" s="20">
        <v>7602.56</v>
      </c>
      <c r="J10" s="20">
        <f>E10*20/1000</f>
        <v>8011.52</v>
      </c>
    </row>
    <row r="11" spans="1:10" ht="12.75">
      <c r="A11" s="19" t="s">
        <v>11</v>
      </c>
      <c r="B11" s="20">
        <v>1305653.1132541758</v>
      </c>
      <c r="C11" s="21">
        <v>1366803</v>
      </c>
      <c r="D11" s="21">
        <v>1363513</v>
      </c>
      <c r="E11" s="22">
        <v>1340393</v>
      </c>
      <c r="F11" s="23">
        <v>30</v>
      </c>
      <c r="G11" s="20">
        <v>39169.59339762528</v>
      </c>
      <c r="H11" s="20">
        <v>41004.09</v>
      </c>
      <c r="I11" s="20">
        <v>40905.39</v>
      </c>
      <c r="J11" s="20">
        <f>E11*30/1000</f>
        <v>40211.79</v>
      </c>
    </row>
    <row r="12" spans="1:10" ht="12.75">
      <c r="A12" s="24"/>
      <c r="B12" s="20"/>
      <c r="C12" s="25"/>
      <c r="D12" s="25"/>
      <c r="E12" s="25"/>
      <c r="F12" s="23"/>
      <c r="G12" s="20"/>
      <c r="H12" s="20"/>
      <c r="I12" s="20"/>
      <c r="J12" s="20"/>
    </row>
    <row r="13" spans="1:10" ht="12.75">
      <c r="A13" s="26" t="s">
        <v>12</v>
      </c>
      <c r="B13" s="27">
        <v>2692375</v>
      </c>
      <c r="C13" s="27">
        <v>2763094</v>
      </c>
      <c r="D13" s="28">
        <v>2732046</v>
      </c>
      <c r="E13" s="29">
        <v>2510614</v>
      </c>
      <c r="F13" s="30" t="s">
        <v>13</v>
      </c>
      <c r="G13" s="27">
        <v>71907.94044549193</v>
      </c>
      <c r="H13" s="27">
        <v>74506.725</v>
      </c>
      <c r="I13" s="27">
        <v>74515.10699999999</v>
      </c>
      <c r="J13" s="27">
        <f>SUM(J8:J11)</f>
        <v>74551.745</v>
      </c>
    </row>
    <row r="14" spans="1:10" ht="12.75">
      <c r="A14" s="31" t="s">
        <v>14</v>
      </c>
      <c r="B14" s="20"/>
      <c r="C14" s="25"/>
      <c r="D14" s="25"/>
      <c r="E14" s="25"/>
      <c r="F14" s="23"/>
      <c r="G14" s="20"/>
      <c r="H14" s="20"/>
      <c r="I14" s="20"/>
      <c r="J14" s="20"/>
    </row>
    <row r="15" spans="1:10" ht="12.75">
      <c r="A15" s="24" t="s">
        <v>15</v>
      </c>
      <c r="B15" s="20">
        <v>30415</v>
      </c>
      <c r="C15" s="25">
        <v>25093</v>
      </c>
      <c r="D15" s="25">
        <v>25481</v>
      </c>
      <c r="E15" s="25">
        <v>27610</v>
      </c>
      <c r="F15" s="23">
        <v>20</v>
      </c>
      <c r="G15" s="20">
        <v>608.3</v>
      </c>
      <c r="H15" s="20">
        <v>501.86</v>
      </c>
      <c r="I15" s="20">
        <v>509.62</v>
      </c>
      <c r="J15" s="20">
        <f>E15*20/1000</f>
        <v>552.2</v>
      </c>
    </row>
    <row r="16" spans="1:10" ht="12.75">
      <c r="A16" s="24"/>
      <c r="B16" s="20"/>
      <c r="C16" s="25"/>
      <c r="D16" s="25"/>
      <c r="E16" s="25"/>
      <c r="F16" s="23"/>
      <c r="G16" s="20"/>
      <c r="H16" s="20"/>
      <c r="I16" s="20"/>
      <c r="J16" s="20"/>
    </row>
    <row r="17" spans="1:10" ht="12.75">
      <c r="A17" s="26" t="s">
        <v>12</v>
      </c>
      <c r="B17" s="27">
        <v>30415</v>
      </c>
      <c r="C17" s="29">
        <v>25093</v>
      </c>
      <c r="D17" s="29">
        <v>25481</v>
      </c>
      <c r="E17" s="29">
        <v>27610</v>
      </c>
      <c r="F17" s="32">
        <v>20</v>
      </c>
      <c r="G17" s="27">
        <v>608.3</v>
      </c>
      <c r="H17" s="27">
        <v>501.86</v>
      </c>
      <c r="I17" s="27">
        <v>509.62</v>
      </c>
      <c r="J17" s="27">
        <v>552.2</v>
      </c>
    </row>
    <row r="18" spans="1:10" ht="12.75">
      <c r="A18" s="31" t="s">
        <v>16</v>
      </c>
      <c r="B18" s="20"/>
      <c r="C18" s="25"/>
      <c r="D18" s="25"/>
      <c r="E18" s="25"/>
      <c r="F18" s="23"/>
      <c r="G18" s="20"/>
      <c r="H18" s="20"/>
      <c r="I18" s="20"/>
      <c r="J18" s="20"/>
    </row>
    <row r="19" spans="1:10" ht="12.75">
      <c r="A19" s="33" t="s">
        <v>17</v>
      </c>
      <c r="B19" s="20">
        <v>5715184.467079217</v>
      </c>
      <c r="C19" s="21">
        <v>5637335</v>
      </c>
      <c r="D19" s="34">
        <v>5404652.17747145</v>
      </c>
      <c r="E19" s="35">
        <v>5162598.872264536</v>
      </c>
      <c r="F19" s="23">
        <v>0.8</v>
      </c>
      <c r="G19" s="20">
        <v>4572.147573663374</v>
      </c>
      <c r="H19" s="20">
        <v>4509.868</v>
      </c>
      <c r="I19" s="20">
        <v>4323.72174197716</v>
      </c>
      <c r="J19" s="20">
        <f>E19*F19/1000</f>
        <v>4130.079097811629</v>
      </c>
    </row>
    <row r="20" spans="1:10" ht="12.75">
      <c r="A20" s="33" t="s">
        <v>18</v>
      </c>
      <c r="B20" s="20">
        <v>14307927.720059114</v>
      </c>
      <c r="C20" s="21">
        <v>14297108</v>
      </c>
      <c r="D20" s="35">
        <v>13795130.9353922</v>
      </c>
      <c r="E20" s="36">
        <v>13334055.944345476</v>
      </c>
      <c r="F20" s="23">
        <v>1.25</v>
      </c>
      <c r="G20" s="20">
        <v>17884.909650073892</v>
      </c>
      <c r="H20" s="20">
        <v>17871.385</v>
      </c>
      <c r="I20" s="20">
        <v>17243.913669240246</v>
      </c>
      <c r="J20" s="20">
        <f>E20*F20/1000</f>
        <v>16667.569930431844</v>
      </c>
    </row>
    <row r="21" spans="1:10" ht="12.75">
      <c r="A21" s="33" t="s">
        <v>19</v>
      </c>
      <c r="B21" s="20">
        <v>927614.8128616703</v>
      </c>
      <c r="C21" s="21">
        <v>847747</v>
      </c>
      <c r="D21" s="35">
        <v>1014333.53146582</v>
      </c>
      <c r="E21" s="36">
        <v>894121.6153048647</v>
      </c>
      <c r="F21" s="23">
        <v>1.5</v>
      </c>
      <c r="G21" s="20">
        <v>1391.4222192925054</v>
      </c>
      <c r="H21" s="20">
        <v>1271.6205</v>
      </c>
      <c r="I21" s="20">
        <v>1521.50029719873</v>
      </c>
      <c r="J21" s="20">
        <f>E21*F21/1000</f>
        <v>1341.182422957297</v>
      </c>
    </row>
    <row r="22" spans="1:10" ht="12.75">
      <c r="A22" s="24"/>
      <c r="B22" s="20"/>
      <c r="C22" s="21"/>
      <c r="D22" s="37"/>
      <c r="E22" s="37"/>
      <c r="F22" s="23"/>
      <c r="G22" s="20"/>
      <c r="H22" s="20"/>
      <c r="I22" s="20"/>
      <c r="J22" s="20"/>
    </row>
    <row r="23" spans="1:10" ht="12.75">
      <c r="A23" s="26" t="s">
        <v>12</v>
      </c>
      <c r="B23" s="27">
        <v>20950727</v>
      </c>
      <c r="C23" s="27">
        <v>20782190</v>
      </c>
      <c r="D23" s="27">
        <v>20214116.64432947</v>
      </c>
      <c r="E23" s="27">
        <v>19390776.431914877</v>
      </c>
      <c r="F23" s="30" t="s">
        <v>13</v>
      </c>
      <c r="G23" s="27">
        <v>23848.47944302977</v>
      </c>
      <c r="H23" s="27">
        <v>23652.873499999998</v>
      </c>
      <c r="I23" s="27">
        <v>23089.135708416135</v>
      </c>
      <c r="J23" s="27">
        <f>SUM(J19:J21)</f>
        <v>22138.83145120077</v>
      </c>
    </row>
    <row r="24" spans="1:10" ht="12.75">
      <c r="A24" s="31" t="s">
        <v>20</v>
      </c>
      <c r="B24" s="20"/>
      <c r="C24" s="25"/>
      <c r="D24" s="25"/>
      <c r="E24" s="25"/>
      <c r="F24" s="23"/>
      <c r="G24" s="20"/>
      <c r="H24" s="20"/>
      <c r="I24" s="20"/>
      <c r="J24" s="20"/>
    </row>
    <row r="25" spans="1:10" ht="12.75">
      <c r="A25" s="24" t="s">
        <v>21</v>
      </c>
      <c r="B25" s="20">
        <v>1275961</v>
      </c>
      <c r="C25" s="38">
        <v>1245325</v>
      </c>
      <c r="D25" s="39">
        <v>1212757.2692130932</v>
      </c>
      <c r="E25" s="40">
        <v>1187568.0036360244</v>
      </c>
      <c r="F25" s="23">
        <v>0.4</v>
      </c>
      <c r="G25" s="20">
        <v>510.3844</v>
      </c>
      <c r="H25" s="20">
        <v>498.13</v>
      </c>
      <c r="I25" s="20">
        <v>485.1029076852373</v>
      </c>
      <c r="J25" s="20">
        <f>E25*F25/1000</f>
        <v>475.0272014544098</v>
      </c>
    </row>
    <row r="26" spans="1:10" ht="12.75">
      <c r="A26" s="24" t="s">
        <v>22</v>
      </c>
      <c r="B26" s="20">
        <v>261365</v>
      </c>
      <c r="C26" s="38">
        <v>212255</v>
      </c>
      <c r="D26" s="39">
        <v>193057.05615109025</v>
      </c>
      <c r="E26" s="40">
        <v>213586.09630998212</v>
      </c>
      <c r="F26" s="23">
        <v>0.6</v>
      </c>
      <c r="G26" s="20">
        <v>156.819</v>
      </c>
      <c r="H26" s="20">
        <v>127.353</v>
      </c>
      <c r="I26" s="20">
        <v>115.83423369065414</v>
      </c>
      <c r="J26" s="20">
        <f>E26*F26/1000</f>
        <v>128.15165778598927</v>
      </c>
    </row>
    <row r="27" spans="1:10" ht="12.75">
      <c r="A27" s="33" t="s">
        <v>23</v>
      </c>
      <c r="B27" s="20">
        <v>292404</v>
      </c>
      <c r="C27" s="38">
        <v>277066</v>
      </c>
      <c r="D27" s="39">
        <v>197928.5806311568</v>
      </c>
      <c r="E27" s="40">
        <v>179394.87005399336</v>
      </c>
      <c r="F27" s="23">
        <v>1</v>
      </c>
      <c r="G27" s="20">
        <v>292.404</v>
      </c>
      <c r="H27" s="20">
        <v>277.066</v>
      </c>
      <c r="I27" s="20">
        <v>197.9285806311568</v>
      </c>
      <c r="J27" s="20">
        <f>E27*F27/1000</f>
        <v>179.39487005399337</v>
      </c>
    </row>
    <row r="28" spans="1:10" ht="12.75">
      <c r="A28" s="24"/>
      <c r="B28" s="20"/>
      <c r="C28" s="41"/>
      <c r="D28" s="42"/>
      <c r="E28" s="42"/>
      <c r="F28" s="23"/>
      <c r="G28" s="20"/>
      <c r="H28" s="20"/>
      <c r="I28" s="20"/>
      <c r="J28" s="20"/>
    </row>
    <row r="29" spans="1:10" ht="13.5" thickBot="1">
      <c r="A29" s="43" t="s">
        <v>12</v>
      </c>
      <c r="B29" s="44">
        <v>1829730</v>
      </c>
      <c r="C29" s="44">
        <v>1734646</v>
      </c>
      <c r="D29" s="44">
        <v>1603742.90599534</v>
      </c>
      <c r="E29" s="44">
        <v>1580548.97</v>
      </c>
      <c r="F29" s="45" t="s">
        <v>13</v>
      </c>
      <c r="G29" s="44">
        <v>959.6074</v>
      </c>
      <c r="H29" s="44">
        <v>902.549</v>
      </c>
      <c r="I29" s="44">
        <v>798.8657220070482</v>
      </c>
      <c r="J29" s="44">
        <f>SUM(J25:J27)</f>
        <v>782.5737292943925</v>
      </c>
    </row>
    <row r="30" spans="2:5" ht="12.75">
      <c r="B30" s="46"/>
      <c r="C30" s="46"/>
      <c r="D30" s="46"/>
      <c r="E30" s="46"/>
    </row>
    <row r="31" spans="2:7" ht="12.75">
      <c r="B31" s="46"/>
      <c r="C31" s="46"/>
      <c r="D31" s="46"/>
      <c r="E31" s="46"/>
      <c r="F31" s="46"/>
      <c r="G31" s="46"/>
    </row>
  </sheetData>
  <mergeCells count="4">
    <mergeCell ref="B5:E5"/>
    <mergeCell ref="G5:J5"/>
    <mergeCell ref="A1:J1"/>
    <mergeCell ref="A3:J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2007-07-19T20:49:36Z</dcterms:created>
  <dcterms:modified xsi:type="dcterms:W3CDTF">2007-07-19T20:49:36Z</dcterms:modified>
  <cp:category/>
  <cp:version/>
  <cp:contentType/>
  <cp:contentStatus/>
</cp:coreProperties>
</file>