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firstSheet="10" activeTab="22"/>
  </bookViews>
  <sheets>
    <sheet name="4.1" sheetId="1" r:id="rId1"/>
    <sheet name="4.2" sheetId="2" r:id="rId2"/>
    <sheet name="4.3" sheetId="3" r:id="rId3"/>
    <sheet name="4.4" sheetId="4" r:id="rId4"/>
    <sheet name="4.5" sheetId="5" r:id="rId5"/>
    <sheet name="4.6" sheetId="6" r:id="rId6"/>
    <sheet name="4.7" sheetId="7" r:id="rId7"/>
    <sheet name="4.8" sheetId="8" r:id="rId8"/>
    <sheet name="4.9" sheetId="9" r:id="rId9"/>
    <sheet name="4.10" sheetId="10" r:id="rId10"/>
    <sheet name="4.11" sheetId="11" r:id="rId11"/>
    <sheet name="4.12" sheetId="12" r:id="rId12"/>
    <sheet name="4.13" sheetId="13" r:id="rId13"/>
    <sheet name="4.14" sheetId="14" r:id="rId14"/>
    <sheet name="4.15" sheetId="15" r:id="rId15"/>
    <sheet name="4.16" sheetId="16" r:id="rId16"/>
    <sheet name="4.17" sheetId="17" r:id="rId17"/>
    <sheet name="4.18" sheetId="18" r:id="rId18"/>
    <sheet name="4.19" sheetId="19" r:id="rId19"/>
    <sheet name="4.20" sheetId="20" r:id="rId20"/>
    <sheet name="4.21" sheetId="21" r:id="rId21"/>
    <sheet name="4.22" sheetId="22" r:id="rId22"/>
    <sheet name="4.23" sheetId="23" r:id="rId23"/>
  </sheets>
  <definedNames>
    <definedName name="_xlnm.Print_Area" localSheetId="0">'4.1'!$A$1:$G$27</definedName>
    <definedName name="_xlnm.Print_Area" localSheetId="9">'4.10'!$A$1:$I$30</definedName>
    <definedName name="_xlnm.Print_Area" localSheetId="10">'4.11'!$A$1:$I$37</definedName>
    <definedName name="_xlnm.Print_Area" localSheetId="11">'4.12'!$A$1:$I$30</definedName>
    <definedName name="_xlnm.Print_Area" localSheetId="12">'4.13'!$A$1:$I$37</definedName>
    <definedName name="_xlnm.Print_Area" localSheetId="13">'4.14'!$A$1:$I$34</definedName>
    <definedName name="_xlnm.Print_Area" localSheetId="14">'4.15'!$A$1:$I$39</definedName>
    <definedName name="_xlnm.Print_Area" localSheetId="15">'4.16'!$A$1:$I$38</definedName>
    <definedName name="_xlnm.Print_Area" localSheetId="16">'4.17'!$A$1:$H$36</definedName>
    <definedName name="_xlnm.Print_Area" localSheetId="17">'4.18'!$A$1:$H$45</definedName>
    <definedName name="_xlnm.Print_Area" localSheetId="18">'4.19'!$A$1:$H$43</definedName>
    <definedName name="_xlnm.Print_Area" localSheetId="1">'4.2'!$A$1:$D$35</definedName>
    <definedName name="_xlnm.Print_Area" localSheetId="19">'4.20'!$A$1:$J$58</definedName>
    <definedName name="_xlnm.Print_Area" localSheetId="20">'4.21'!$A$1:$I$30</definedName>
    <definedName name="_xlnm.Print_Area" localSheetId="21">'4.22'!$A$1:$K$49</definedName>
    <definedName name="_xlnm.Print_Area" localSheetId="22">'4.23'!$A$1:$G$40</definedName>
    <definedName name="_xlnm.Print_Area" localSheetId="2">'4.3'!$A$1:$I$31</definedName>
    <definedName name="_xlnm.Print_Area" localSheetId="3">'4.4'!$A$1:$I$36</definedName>
    <definedName name="_xlnm.Print_Area" localSheetId="4">'4.5'!$A$1:$G$61</definedName>
    <definedName name="_xlnm.Print_Area" localSheetId="5">'4.6'!$A$1:$I$31</definedName>
    <definedName name="_xlnm.Print_Area" localSheetId="6">'4.7'!$A$1:$G$58</definedName>
    <definedName name="_xlnm.Print_Area" localSheetId="7">'4.8'!$A$1:$G$29</definedName>
    <definedName name="_xlnm.Print_Area" localSheetId="8">'4.9'!$A$1:$G$58</definedName>
    <definedName name="TABLE" localSheetId="9">'4.10'!$C$32:$H$32</definedName>
    <definedName name="TABLE" localSheetId="2">'4.3'!#REF!</definedName>
    <definedName name="TABLE_2" localSheetId="2">'4.3'!#REF!</definedName>
    <definedName name="TABLE_3" localSheetId="2">'4.3'!#REF!</definedName>
    <definedName name="TABLE_4" localSheetId="2">'4.3'!$C$30:$F$31</definedName>
    <definedName name="TABLE_5" localSheetId="2">'4.3'!$D$30:$E$31</definedName>
    <definedName name="TABLE_6" localSheetId="2">'4.3'!$D$29:$G$31</definedName>
    <definedName name="TABLE_7" localSheetId="2">'4.3'!$I$29:$L$31</definedName>
  </definedNames>
  <calcPr fullCalcOnLoad="1"/>
</workbook>
</file>

<file path=xl/sharedStrings.xml><?xml version="1.0" encoding="utf-8"?>
<sst xmlns="http://schemas.openxmlformats.org/spreadsheetml/2006/main" count="1246" uniqueCount="273">
  <si>
    <t xml:space="preserve">Unidad </t>
  </si>
  <si>
    <t>Caracteristicas</t>
  </si>
  <si>
    <t xml:space="preserve">de </t>
  </si>
  <si>
    <t>medida</t>
  </si>
  <si>
    <t>1962</t>
  </si>
  <si>
    <t>1972</t>
  </si>
  <si>
    <t>1982</t>
  </si>
  <si>
    <t>1989</t>
  </si>
  <si>
    <t>Nº total de explotaciones</t>
  </si>
  <si>
    <t>Miles</t>
  </si>
  <si>
    <t>Superficie total censada</t>
  </si>
  <si>
    <t>Superficie total regada</t>
  </si>
  <si>
    <t xml:space="preserve">Efectivos ganaderos </t>
  </si>
  <si>
    <t>Utilización del trabajo</t>
  </si>
  <si>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</si>
  <si>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</si>
  <si>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</si>
  <si>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</si>
  <si>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</si>
  <si>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</si>
  <si>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</si>
  <si>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</si>
  <si>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</si>
  <si>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</si>
  <si>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</si>
  <si>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</si>
  <si>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</si>
  <si>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</si>
  <si>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</si>
  <si>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</si>
  <si>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</si>
  <si>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</si>
  <si>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</si>
  <si>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</si>
  <si>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</si>
  <si>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</si>
  <si>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</si>
  <si>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</si>
  <si>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</si>
  <si>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</si>
  <si>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</si>
  <si>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</si>
  <si>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</si>
  <si>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</si>
  <si>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Herbaceos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</si>
  <si>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</si>
  <si>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</si>
  <si>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</si>
  <si>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</si>
  <si>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</si>
  <si>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</si>
  <si>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</si>
  <si>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</si>
  <si>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</si>
  <si>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</si>
  <si>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 xml:space="preserve">           Regadio</t>
  </si>
  <si>
    <t xml:space="preserve">           Erial</t>
  </si>
  <si>
    <t xml:space="preserve">        Espartizal</t>
  </si>
  <si>
    <t xml:space="preserve">        Matorral</t>
  </si>
  <si>
    <t>Especies arboreas forestales</t>
  </si>
  <si>
    <t xml:space="preserve">    Otras superficies</t>
  </si>
  <si>
    <t>Explotaciones sin tierras</t>
  </si>
  <si>
    <t xml:space="preserve">         Con SAU</t>
  </si>
  <si>
    <t>Margen Bruto</t>
  </si>
  <si>
    <t>(UDES)</t>
  </si>
  <si>
    <t>&lt; 2</t>
  </si>
  <si>
    <t>2a &lt; 6</t>
  </si>
  <si>
    <t>6 a&lt; 12</t>
  </si>
  <si>
    <t>12 a&lt; 40</t>
  </si>
  <si>
    <t>40 a &lt; 100</t>
  </si>
  <si>
    <t>&gt;= 100</t>
  </si>
  <si>
    <t xml:space="preserve">Número </t>
  </si>
  <si>
    <t xml:space="preserve">total de </t>
  </si>
  <si>
    <t>explotaciones</t>
  </si>
  <si>
    <t>Cereales</t>
  </si>
  <si>
    <t>Cultivos</t>
  </si>
  <si>
    <t xml:space="preserve">Frutales </t>
  </si>
  <si>
    <t>Bovinos</t>
  </si>
  <si>
    <t>Oleaginosas</t>
  </si>
  <si>
    <t>agrícolas</t>
  </si>
  <si>
    <t>Horticultura</t>
  </si>
  <si>
    <t>Viticultura</t>
  </si>
  <si>
    <t>y cítricos</t>
  </si>
  <si>
    <t>Olivar</t>
  </si>
  <si>
    <t>leñosos</t>
  </si>
  <si>
    <t>Leguminosas</t>
  </si>
  <si>
    <t>diversos</t>
  </si>
  <si>
    <t>leche</t>
  </si>
  <si>
    <t>(13)</t>
  </si>
  <si>
    <t>(14)</t>
  </si>
  <si>
    <t>(20)</t>
  </si>
  <si>
    <t>(31)</t>
  </si>
  <si>
    <t>(32)</t>
  </si>
  <si>
    <t>(33)</t>
  </si>
  <si>
    <t>(34)</t>
  </si>
  <si>
    <t>(41)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</si>
  <si>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</si>
  <si>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</si>
  <si>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</si>
  <si>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</si>
  <si>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</si>
  <si>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(1)</t>
  </si>
  <si>
    <t>(2)</t>
  </si>
  <si>
    <t>(3)</t>
  </si>
  <si>
    <t>(4)</t>
  </si>
  <si>
    <t>(5)</t>
  </si>
  <si>
    <t>(6)</t>
  </si>
  <si>
    <t>(7)</t>
  </si>
  <si>
    <t>(8)</t>
  </si>
  <si>
    <t>Alemania</t>
  </si>
  <si>
    <t>Austria</t>
  </si>
  <si>
    <t>Bélgica</t>
  </si>
  <si>
    <t>Dinamarca</t>
  </si>
  <si>
    <t>Finlandia</t>
  </si>
  <si>
    <t>Francia</t>
  </si>
  <si>
    <t>Holanda</t>
  </si>
  <si>
    <t>Irlanda</t>
  </si>
  <si>
    <t>Italia</t>
  </si>
  <si>
    <t>Luxemburgo</t>
  </si>
  <si>
    <t>Portugal</t>
  </si>
  <si>
    <t>Reino Unido</t>
  </si>
  <si>
    <t>Suecia</t>
  </si>
  <si>
    <t>&lt;4</t>
  </si>
  <si>
    <t>4&lt;16</t>
  </si>
  <si>
    <t>16&lt;40</t>
  </si>
  <si>
    <t>40&lt;100</t>
  </si>
  <si>
    <t xml:space="preserve"> Sin tierras</t>
  </si>
  <si>
    <t xml:space="preserve"> Con tierras</t>
  </si>
  <si>
    <t xml:space="preserve"> Tierras labradas</t>
  </si>
  <si>
    <t xml:space="preserve"> Tierras no labradas</t>
  </si>
  <si>
    <t xml:space="preserve"> Prados o praderas permanentes</t>
  </si>
  <si>
    <t>ESTRUCTURA DE LAS EXPLOTACIONES AGRARIAS</t>
  </si>
  <si>
    <t>Grupo de cultivos</t>
  </si>
  <si>
    <t>–</t>
  </si>
  <si>
    <t>Margen Bruto Total</t>
  </si>
  <si>
    <t xml:space="preserve">Fuente: I.N.E. </t>
  </si>
  <si>
    <t>ST(Ha.)</t>
  </si>
  <si>
    <t>Nº total de</t>
  </si>
  <si>
    <t>Total de tierras labradas</t>
  </si>
  <si>
    <t>Nº de explotaciones</t>
  </si>
  <si>
    <t xml:space="preserve">Total </t>
  </si>
  <si>
    <t xml:space="preserve">  Total </t>
  </si>
  <si>
    <t xml:space="preserve">  Total</t>
  </si>
  <si>
    <t>Nº de cabezas</t>
  </si>
  <si>
    <t xml:space="preserve">     Total de explotaciones</t>
  </si>
  <si>
    <t>Nº de</t>
  </si>
  <si>
    <t>Miles de (Ha)</t>
  </si>
  <si>
    <t xml:space="preserve">Nº total </t>
  </si>
  <si>
    <t>(Ha)</t>
  </si>
  <si>
    <t>ST(Ha)</t>
  </si>
  <si>
    <t>SAU (Ha)</t>
  </si>
  <si>
    <t>Frutales</t>
  </si>
  <si>
    <t xml:space="preserve">         Viñedo </t>
  </si>
  <si>
    <t>Total</t>
  </si>
  <si>
    <t>(42)</t>
  </si>
  <si>
    <t>mixtos</t>
  </si>
  <si>
    <t>(43)</t>
  </si>
  <si>
    <t>Ovinos</t>
  </si>
  <si>
    <t>caprinos y</t>
  </si>
  <si>
    <t>(44)</t>
  </si>
  <si>
    <t xml:space="preserve">otros </t>
  </si>
  <si>
    <t>herbívoros</t>
  </si>
  <si>
    <t>Granívoros</t>
  </si>
  <si>
    <t>Policultivos</t>
  </si>
  <si>
    <t>(50)</t>
  </si>
  <si>
    <t>(60)</t>
  </si>
  <si>
    <t>Ganadería</t>
  </si>
  <si>
    <t>mixta</t>
  </si>
  <si>
    <t>predominio</t>
  </si>
  <si>
    <t>(71)</t>
  </si>
  <si>
    <t>(72)</t>
  </si>
  <si>
    <t>Agricultura</t>
  </si>
  <si>
    <t>general y</t>
  </si>
  <si>
    <t>(81)</t>
  </si>
  <si>
    <t>Otros</t>
  </si>
  <si>
    <t>cultivos y</t>
  </si>
  <si>
    <t>ganaderia</t>
  </si>
  <si>
    <t>graníboros</t>
  </si>
  <si>
    <t>general</t>
  </si>
  <si>
    <t>Herbívoros</t>
  </si>
  <si>
    <t>Número total de</t>
  </si>
  <si>
    <t xml:space="preserve">Sin </t>
  </si>
  <si>
    <t>clasificar</t>
  </si>
  <si>
    <t>y ganaderia</t>
  </si>
  <si>
    <t>Nº de colmenas</t>
  </si>
  <si>
    <t>ESPAÑA</t>
  </si>
  <si>
    <t xml:space="preserve">Nº de </t>
  </si>
  <si>
    <t xml:space="preserve">  Castilla–La Mancha</t>
  </si>
  <si>
    <t>(Ha): Hectáreas.</t>
  </si>
  <si>
    <t>y tipo de cultivos: Regadío en invernadero</t>
  </si>
  <si>
    <t>Países</t>
  </si>
  <si>
    <t>ST (Ha)</t>
  </si>
  <si>
    <t>Con SAU</t>
  </si>
  <si>
    <t>Sin SAU</t>
  </si>
  <si>
    <t>carne</t>
  </si>
  <si>
    <t xml:space="preserve">  Ceuta y Melilla</t>
  </si>
  <si>
    <t>Miles de (UG)</t>
  </si>
  <si>
    <t>Miles de (UTA)</t>
  </si>
  <si>
    <t>Miles de (UDE)</t>
  </si>
  <si>
    <t xml:space="preserve">Estratos de (UDE) </t>
  </si>
  <si>
    <t>Estratos de (UDE)</t>
  </si>
  <si>
    <t>Estratos de UDE</t>
  </si>
  <si>
    <t xml:space="preserve">      Herbáceos</t>
  </si>
  <si>
    <t>(ST): Superficie Total.</t>
  </si>
  <si>
    <t>(OTE): Orientación Técnico-Económica.</t>
  </si>
  <si>
    <t xml:space="preserve">Tierras con especies arbóreas forestales </t>
  </si>
  <si>
    <t>Características</t>
  </si>
  <si>
    <t>Nº total de Explotaciones</t>
  </si>
  <si>
    <t>Superficie total Censada</t>
  </si>
  <si>
    <t xml:space="preserve"> Tierras con especies arbóreas  forestales</t>
  </si>
  <si>
    <t>Nº de animales</t>
  </si>
  <si>
    <t>4.6. Distribución autónomica de las explotaciones agrarias según sistema de cultivo de tierras labradas</t>
  </si>
  <si>
    <t>4.9.  Distribución autónomica de las explotaciones agrarias sin (SAU)</t>
  </si>
  <si>
    <t>4.10. Distribución autónomica de las explotaciones agrarias según efectivos ganaderos: Bovinos</t>
  </si>
  <si>
    <t>4.11. Distribución autónomica de las explotaciones agrarias según efectivos ganaderos: Ovinos</t>
  </si>
  <si>
    <t>4.12. Distribución autónomica de las explotaciones agrarias según efectivos ganaderos: Caprinos</t>
  </si>
  <si>
    <t>4.13. Distribución autónomica de las explotaciones agrarias según efectivos ganaderos: Porcinos</t>
  </si>
  <si>
    <t>4.14. Distribución autónomica de las explotaciones agrarias según efectivos ganaderos: Equinos</t>
  </si>
  <si>
    <t>4.16. Distribución autónomica de las explotaciones agrarias según efectivos ganaderos: Conejas madres</t>
  </si>
  <si>
    <t>4.17. Distribución autónomica de las explotaciones agrarias según efectivos ganaderos: Colmenas</t>
  </si>
  <si>
    <t>4.18. Distribución autónomica del (MBS) de las explotaciones agrarias según (UDE)</t>
  </si>
  <si>
    <t>(MBS): Margen bruto stándar</t>
  </si>
  <si>
    <t>4.20. Distribución autónomica de las explotaciones agrarias según (OTE)</t>
  </si>
  <si>
    <t>4.21. Distribución autónomica de las explotaciones agrarias según tipo de trabajo realizado y (UTA)</t>
  </si>
  <si>
    <t>4.19. Distribución autónomica de las explotaciones agrarias según (UDE)</t>
  </si>
  <si>
    <t>4.3. Distribución autónomica de las explotaciones agrarias según (ST) y (SAU)</t>
  </si>
  <si>
    <t>2 a &lt; 6</t>
  </si>
  <si>
    <t>6 a &lt; 12</t>
  </si>
  <si>
    <t>(Ha): Hectáreas</t>
  </si>
  <si>
    <t>(UG): Unidades ganaderas</t>
  </si>
  <si>
    <t>(UTA): Unidades de trabajo-año</t>
  </si>
  <si>
    <t>(UDE): Unidades de dimensión europea</t>
  </si>
  <si>
    <t>(ST): Superficie total</t>
  </si>
  <si>
    <t>(SAU): Superficie agrícola utilizada.</t>
  </si>
  <si>
    <t>(SAU): Superficie agrícola utilizada</t>
  </si>
  <si>
    <t>(OTE): Orientación técnico-económica</t>
  </si>
  <si>
    <t>4.4. Distribución autónomica de las explotaciones agrarias según grandes grupos de usos  y aprovechamientos de (SAU)</t>
  </si>
  <si>
    <t>y grupo de cultivos: Regadío al aire libre</t>
  </si>
  <si>
    <t>4.8.  Distribución autónomica de las explotaciones agrarias según tierras dedicadas a pastos permanentes</t>
  </si>
  <si>
    <t>4.15. Distribución autónomica de las explotaciones agrarias según efectivos ganaderos: Aves (Miles)</t>
  </si>
  <si>
    <t>(Miles)</t>
  </si>
  <si>
    <t xml:space="preserve">4.2. Evolución de las principales características de las explotaciones agrarias según </t>
  </si>
  <si>
    <t xml:space="preserve"> la Encuesta sobre la Estructura de las Explotaciones Agrícolas del Instituto Nacional de Estadistica ( I.N.E.)</t>
  </si>
  <si>
    <t>4.5. Distribución autónomica de las explotaciones agrarias  según sistema de cultivo de tierras labradas</t>
  </si>
  <si>
    <t>grupo de cultivos y tipo: Secano</t>
  </si>
  <si>
    <t xml:space="preserve">4.7. Distribución autónomica de las explotaciones agrarias según sistema de cultivo de tierras labradas, </t>
  </si>
  <si>
    <t xml:space="preserve">       Censos Agrarios I.N.E.</t>
  </si>
  <si>
    <t>Fuente: Encuesta sobre la Estructura de las Explotaciones Agricolas, 2005. INE.</t>
  </si>
  <si>
    <t>(82)</t>
  </si>
  <si>
    <t>UE-27</t>
  </si>
  <si>
    <t>Búlgaria</t>
  </si>
  <si>
    <t>Chipre</t>
  </si>
  <si>
    <t>Eslovaquia</t>
  </si>
  <si>
    <t>Eslovenia</t>
  </si>
  <si>
    <t>España</t>
  </si>
  <si>
    <t>Estonia</t>
  </si>
  <si>
    <t>Gracia</t>
  </si>
  <si>
    <t>Hungría</t>
  </si>
  <si>
    <t>Letonia</t>
  </si>
  <si>
    <t>Lituania</t>
  </si>
  <si>
    <t>Malta</t>
  </si>
  <si>
    <t>Polonia</t>
  </si>
  <si>
    <t>República Checa</t>
  </si>
  <si>
    <t>Rumanía</t>
  </si>
  <si>
    <r>
      <t xml:space="preserve">(1) </t>
    </r>
    <r>
      <rPr>
        <sz val="10"/>
        <rFont val="Arial"/>
        <family val="2"/>
      </rPr>
      <t>La población objeto de observación de la Encuesta sobre la Estructura de las Explotaciones Agrícolas del I.N.E. es la que tiene una (SAU) superior a 1 Ha, o al menos  0,2 Ha de (SAU) ocupadas por cultivos hortícolas y frutales de regadío o de invernadero o una o más unidades ganaderas con un Margen Bruto Total superior o igual a 0,75 (UDE)</t>
    </r>
  </si>
  <si>
    <t>Grecia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</si>
  <si>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</si>
  <si>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 xml:space="preserve">4.23. Distribución del Número Total de Explotaciones Agrarias en la Unión Europea según (UDE) </t>
  </si>
  <si>
    <t xml:space="preserve">4.22. Distribución del Número Total de Explotaciones Agrarias en la Unión Europea según (OTE) </t>
  </si>
  <si>
    <t>según los Censos Agrarios del Instituto Nacional de Estadística (I.N.E.)</t>
  </si>
  <si>
    <t xml:space="preserve">4.1. Evolución de las principales características de las explotaciones agrarias </t>
  </si>
  <si>
    <t xml:space="preserve">Fuente: Encuesta sobre la Estructura de las Explotaciones Agrarias, 2005. EUROSTAT. </t>
  </si>
  <si>
    <t>Fuente: Encuesta sobre la Estructura de las Explotaciones Agrarias, 2005. EUROSTAT.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</si>
</sst>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</numFmts>
  <fonts count="1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23" applyFont="1">
      <alignment/>
      <protection/>
    </xf>
    <xf numFmtId="0" fontId="0" fillId="0" borderId="0" xfId="26" applyFont="1">
      <alignment/>
      <protection/>
    </xf>
    <xf numFmtId="0" fontId="0" fillId="0" borderId="0" xfId="24" applyFont="1">
      <alignment/>
      <protection/>
    </xf>
    <xf numFmtId="0" fontId="0" fillId="0" borderId="0" xfId="34" applyFont="1">
      <alignment/>
      <protection/>
    </xf>
    <xf numFmtId="0" fontId="0" fillId="0" borderId="0" xfId="33" applyFont="1">
      <alignment/>
      <protection/>
    </xf>
    <xf numFmtId="0" fontId="0" fillId="0" borderId="0" xfId="32" applyFont="1">
      <alignment/>
      <protection/>
    </xf>
    <xf numFmtId="181" fontId="0" fillId="0" borderId="0" xfId="32" applyNumberFormat="1" applyFont="1" applyProtection="1">
      <alignment/>
      <protection/>
    </xf>
    <xf numFmtId="0" fontId="0" fillId="0" borderId="0" xfId="31" applyFont="1">
      <alignment/>
      <protection/>
    </xf>
    <xf numFmtId="181" fontId="0" fillId="0" borderId="0" xfId="31" applyNumberFormat="1" applyFont="1" applyProtection="1">
      <alignment/>
      <protection/>
    </xf>
    <xf numFmtId="0" fontId="0" fillId="0" borderId="0" xfId="30" applyFont="1">
      <alignment/>
      <protection/>
    </xf>
    <xf numFmtId="181" fontId="0" fillId="0" borderId="0" xfId="30" applyNumberFormat="1" applyFont="1" applyProtection="1">
      <alignment/>
      <protection/>
    </xf>
    <xf numFmtId="0" fontId="0" fillId="0" borderId="0" xfId="29" applyFont="1" applyProtection="1">
      <alignment/>
      <protection/>
    </xf>
    <xf numFmtId="181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0" fontId="0" fillId="0" borderId="0" xfId="28" applyFont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>
      <alignment/>
      <protection/>
    </xf>
    <xf numFmtId="0" fontId="0" fillId="0" borderId="0" xfId="27" applyFont="1" applyAlignment="1">
      <alignment horizontal="fill"/>
      <protection/>
    </xf>
    <xf numFmtId="0" fontId="0" fillId="0" borderId="1" xfId="27" applyFont="1" applyBorder="1">
      <alignment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Alignment="1">
      <alignment horizontal="center"/>
      <protection/>
    </xf>
    <xf numFmtId="0" fontId="0" fillId="0" borderId="4" xfId="27" applyFont="1" applyBorder="1">
      <alignment/>
      <protection/>
    </xf>
    <xf numFmtId="0" fontId="0" fillId="0" borderId="2" xfId="27" applyFont="1" applyBorder="1" applyAlignment="1">
      <alignment horizontal="center"/>
      <protection/>
    </xf>
    <xf numFmtId="0" fontId="0" fillId="0" borderId="3" xfId="27" applyFont="1" applyBorder="1">
      <alignment/>
      <protection/>
    </xf>
    <xf numFmtId="0" fontId="0" fillId="0" borderId="4" xfId="27" applyFont="1" applyBorder="1" applyAlignment="1">
      <alignment horizontal="center"/>
      <protection/>
    </xf>
    <xf numFmtId="0" fontId="2" fillId="0" borderId="0" xfId="27" applyFont="1" applyAlignment="1">
      <alignment horizontal="center"/>
      <protection/>
    </xf>
    <xf numFmtId="0" fontId="0" fillId="0" borderId="1" xfId="28" applyFont="1" applyBorder="1" applyProtection="1">
      <alignment/>
      <protection/>
    </xf>
    <xf numFmtId="0" fontId="0" fillId="0" borderId="2" xfId="28" applyFont="1" applyBorder="1" applyAlignment="1" applyProtection="1">
      <alignment horizontal="center"/>
      <protection/>
    </xf>
    <xf numFmtId="0" fontId="0" fillId="0" borderId="3" xfId="28" applyFont="1" applyBorder="1" applyAlignment="1" applyProtection="1">
      <alignment horizontal="center"/>
      <protection/>
    </xf>
    <xf numFmtId="0" fontId="0" fillId="0" borderId="3" xfId="28" applyFont="1" applyBorder="1" applyProtection="1">
      <alignment/>
      <protection/>
    </xf>
    <xf numFmtId="0" fontId="0" fillId="0" borderId="4" xfId="28" applyFont="1" applyBorder="1" applyProtection="1">
      <alignment/>
      <protection/>
    </xf>
    <xf numFmtId="0" fontId="0" fillId="0" borderId="2" xfId="28" applyFont="1" applyBorder="1" applyProtection="1">
      <alignment/>
      <protection/>
    </xf>
    <xf numFmtId="0" fontId="0" fillId="0" borderId="1" xfId="29" applyFont="1" applyBorder="1" applyProtection="1">
      <alignment/>
      <protection/>
    </xf>
    <xf numFmtId="0" fontId="0" fillId="0" borderId="5" xfId="29" applyFont="1" applyBorder="1" applyProtection="1">
      <alignment/>
      <protection/>
    </xf>
    <xf numFmtId="0" fontId="0" fillId="0" borderId="2" xfId="29" applyFont="1" applyBorder="1" applyAlignment="1" applyProtection="1">
      <alignment horizontal="center"/>
      <protection/>
    </xf>
    <xf numFmtId="0" fontId="0" fillId="0" borderId="3" xfId="29" applyFont="1" applyBorder="1" applyAlignment="1" applyProtection="1">
      <alignment horizontal="fill"/>
      <protection/>
    </xf>
    <xf numFmtId="0" fontId="0" fillId="0" borderId="4" xfId="29" applyFont="1" applyBorder="1" applyAlignment="1" applyProtection="1">
      <alignment horizontal="fill"/>
      <protection/>
    </xf>
    <xf numFmtId="0" fontId="0" fillId="0" borderId="2" xfId="29" applyFont="1" applyBorder="1" applyProtection="1">
      <alignment/>
      <protection/>
    </xf>
    <xf numFmtId="181" fontId="0" fillId="0" borderId="3" xfId="29" applyNumberFormat="1" applyFont="1" applyBorder="1" applyProtection="1">
      <alignment/>
      <protection/>
    </xf>
    <xf numFmtId="0" fontId="0" fillId="0" borderId="3" xfId="29" applyFont="1" applyBorder="1" applyProtection="1">
      <alignment/>
      <protection/>
    </xf>
    <xf numFmtId="0" fontId="0" fillId="0" borderId="4" xfId="29" applyFont="1" applyBorder="1" applyProtection="1">
      <alignment/>
      <protection/>
    </xf>
    <xf numFmtId="0" fontId="0" fillId="0" borderId="6" xfId="29" applyFont="1" applyBorder="1" applyAlignment="1" applyProtection="1">
      <alignment horizontal="center"/>
      <protection/>
    </xf>
    <xf numFmtId="0" fontId="0" fillId="0" borderId="1" xfId="30" applyFont="1" applyBorder="1">
      <alignment/>
      <protection/>
    </xf>
    <xf numFmtId="0" fontId="0" fillId="0" borderId="2" xfId="30" applyFont="1" applyBorder="1" applyAlignment="1">
      <alignment horizontal="center"/>
      <protection/>
    </xf>
    <xf numFmtId="0" fontId="0" fillId="0" borderId="2" xfId="30" applyFont="1" applyBorder="1">
      <alignment/>
      <protection/>
    </xf>
    <xf numFmtId="0" fontId="0" fillId="0" borderId="3" xfId="30" applyFont="1" applyBorder="1" applyAlignment="1">
      <alignment horizontal="center"/>
      <protection/>
    </xf>
    <xf numFmtId="181" fontId="0" fillId="0" borderId="3" xfId="30" applyNumberFormat="1" applyFont="1" applyBorder="1" applyProtection="1">
      <alignment/>
      <protection/>
    </xf>
    <xf numFmtId="181" fontId="0" fillId="0" borderId="4" xfId="30" applyNumberFormat="1" applyFont="1" applyBorder="1" applyProtection="1">
      <alignment/>
      <protection/>
    </xf>
    <xf numFmtId="0" fontId="0" fillId="0" borderId="6" xfId="30" applyFont="1" applyBorder="1" applyAlignment="1">
      <alignment horizontal="center"/>
      <protection/>
    </xf>
    <xf numFmtId="0" fontId="0" fillId="0" borderId="5" xfId="30" applyFont="1" applyBorder="1" applyAlignment="1">
      <alignment horizontal="center"/>
      <protection/>
    </xf>
    <xf numFmtId="0" fontId="0" fillId="0" borderId="3" xfId="30" applyFont="1" applyBorder="1">
      <alignment/>
      <protection/>
    </xf>
    <xf numFmtId="0" fontId="0" fillId="0" borderId="4" xfId="30" applyFont="1" applyBorder="1">
      <alignment/>
      <protection/>
    </xf>
    <xf numFmtId="0" fontId="2" fillId="0" borderId="0" xfId="30" applyFont="1" applyAlignment="1">
      <alignment horizontal="center"/>
      <protection/>
    </xf>
    <xf numFmtId="0" fontId="0" fillId="0" borderId="1" xfId="31" applyFont="1" applyBorder="1" applyAlignment="1">
      <alignment horizontal="center"/>
      <protection/>
    </xf>
    <xf numFmtId="0" fontId="2" fillId="0" borderId="0" xfId="34" applyFont="1" applyAlignment="1">
      <alignment horizontal="center"/>
      <protection/>
    </xf>
    <xf numFmtId="0" fontId="2" fillId="0" borderId="0" xfId="24" applyFont="1" applyAlignment="1">
      <alignment horizontal="center"/>
      <protection/>
    </xf>
    <xf numFmtId="0" fontId="0" fillId="0" borderId="6" xfId="31" applyFont="1" applyBorder="1" applyAlignment="1">
      <alignment horizontal="center"/>
      <protection/>
    </xf>
    <xf numFmtId="0" fontId="0" fillId="0" borderId="3" xfId="34" applyFont="1" applyBorder="1">
      <alignment/>
      <protection/>
    </xf>
    <xf numFmtId="0" fontId="0" fillId="0" borderId="2" xfId="24" applyFont="1" applyBorder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0" fontId="0" fillId="0" borderId="3" xfId="24" applyFont="1" applyBorder="1" applyAlignment="1">
      <alignment horizontal="fill"/>
      <protection/>
    </xf>
    <xf numFmtId="0" fontId="0" fillId="0" borderId="4" xfId="24" applyFont="1" applyBorder="1" applyAlignment="1">
      <alignment horizontal="fill"/>
      <protection/>
    </xf>
    <xf numFmtId="0" fontId="0" fillId="0" borderId="2" xfId="24" applyFont="1" applyBorder="1">
      <alignment/>
      <protection/>
    </xf>
    <xf numFmtId="0" fontId="0" fillId="0" borderId="3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6" xfId="24" applyFont="1" applyBorder="1" applyAlignment="1">
      <alignment horizontal="fill"/>
      <protection/>
    </xf>
    <xf numFmtId="0" fontId="0" fillId="0" borderId="5" xfId="24" applyFont="1" applyBorder="1" applyAlignment="1">
      <alignment horizontal="fill"/>
      <protection/>
    </xf>
    <xf numFmtId="0" fontId="0" fillId="0" borderId="2" xfId="26" applyFont="1" applyBorder="1" applyAlignment="1">
      <alignment horizontal="center"/>
      <protection/>
    </xf>
    <xf numFmtId="0" fontId="0" fillId="0" borderId="3" xfId="26" applyFont="1" applyBorder="1">
      <alignment/>
      <protection/>
    </xf>
    <xf numFmtId="0" fontId="0" fillId="0" borderId="2" xfId="26" applyFont="1" applyBorder="1">
      <alignment/>
      <protection/>
    </xf>
    <xf numFmtId="0" fontId="0" fillId="0" borderId="3" xfId="26" applyFont="1" applyBorder="1" applyAlignment="1">
      <alignment horizontal="center"/>
      <protection/>
    </xf>
    <xf numFmtId="181" fontId="0" fillId="0" borderId="3" xfId="26" applyNumberFormat="1" applyFont="1" applyBorder="1" applyProtection="1">
      <alignment/>
      <protection/>
    </xf>
    <xf numFmtId="181" fontId="0" fillId="0" borderId="4" xfId="26" applyNumberFormat="1" applyFont="1" applyBorder="1" applyProtection="1">
      <alignment/>
      <protection/>
    </xf>
    <xf numFmtId="0" fontId="0" fillId="0" borderId="4" xfId="26" applyFont="1" applyBorder="1">
      <alignment/>
      <protection/>
    </xf>
    <xf numFmtId="181" fontId="0" fillId="0" borderId="0" xfId="27" applyNumberFormat="1" applyFont="1" applyAlignment="1" applyProtection="1">
      <alignment horizontal="center"/>
      <protection/>
    </xf>
    <xf numFmtId="0" fontId="3" fillId="0" borderId="0" xfId="27" applyFont="1" applyAlignment="1">
      <alignment horizontal="center"/>
      <protection/>
    </xf>
    <xf numFmtId="0" fontId="0" fillId="0" borderId="7" xfId="27" applyFont="1" applyBorder="1" applyAlignment="1">
      <alignment horizontal="center"/>
      <protection/>
    </xf>
    <xf numFmtId="0" fontId="0" fillId="0" borderId="8" xfId="27" applyFont="1" applyBorder="1" applyAlignment="1">
      <alignment horizontal="center"/>
      <protection/>
    </xf>
    <xf numFmtId="0" fontId="0" fillId="0" borderId="9" xfId="27" applyFont="1" applyBorder="1" applyAlignment="1">
      <alignment horizontal="center"/>
      <protection/>
    </xf>
    <xf numFmtId="0" fontId="2" fillId="0" borderId="7" xfId="27" applyFont="1" applyBorder="1">
      <alignment/>
      <protection/>
    </xf>
    <xf numFmtId="181" fontId="2" fillId="0" borderId="8" xfId="27" applyNumberFormat="1" applyFont="1" applyBorder="1" applyProtection="1">
      <alignment/>
      <protection/>
    </xf>
    <xf numFmtId="181" fontId="2" fillId="0" borderId="9" xfId="27" applyNumberFormat="1" applyFont="1" applyBorder="1" applyProtection="1">
      <alignment/>
      <protection/>
    </xf>
    <xf numFmtId="0" fontId="0" fillId="0" borderId="7" xfId="27" applyFont="1" applyBorder="1">
      <alignment/>
      <protection/>
    </xf>
    <xf numFmtId="0" fontId="0" fillId="0" borderId="7" xfId="28" applyFont="1" applyBorder="1" applyProtection="1">
      <alignment/>
      <protection/>
    </xf>
    <xf numFmtId="0" fontId="0" fillId="0" borderId="8" xfId="28" applyFont="1" applyBorder="1" applyAlignment="1" applyProtection="1">
      <alignment horizontal="center"/>
      <protection/>
    </xf>
    <xf numFmtId="0" fontId="2" fillId="0" borderId="7" xfId="28" applyFont="1" applyBorder="1" applyProtection="1">
      <alignment/>
      <protection/>
    </xf>
    <xf numFmtId="181" fontId="2" fillId="0" borderId="8" xfId="28" applyNumberFormat="1" applyFont="1" applyBorder="1" applyProtection="1">
      <alignment/>
      <protection/>
    </xf>
    <xf numFmtId="181" fontId="2" fillId="0" borderId="9" xfId="28" applyNumberFormat="1" applyFont="1" applyBorder="1" applyProtection="1">
      <alignment/>
      <protection/>
    </xf>
    <xf numFmtId="0" fontId="0" fillId="0" borderId="7" xfId="28" applyFont="1" applyBorder="1" applyAlignment="1" applyProtection="1">
      <alignment horizontal="center"/>
      <protection/>
    </xf>
    <xf numFmtId="0" fontId="0" fillId="0" borderId="7" xfId="29" applyFont="1" applyBorder="1" applyProtection="1">
      <alignment/>
      <protection/>
    </xf>
    <xf numFmtId="0" fontId="0" fillId="0" borderId="8" xfId="29" applyFont="1" applyBorder="1" applyAlignment="1" applyProtection="1">
      <alignment horizontal="center"/>
      <protection/>
    </xf>
    <xf numFmtId="0" fontId="2" fillId="0" borderId="7" xfId="29" applyFont="1" applyBorder="1" applyProtection="1">
      <alignment/>
      <protection/>
    </xf>
    <xf numFmtId="181" fontId="2" fillId="0" borderId="8" xfId="29" applyNumberFormat="1" applyFont="1" applyBorder="1" applyProtection="1">
      <alignment/>
      <protection/>
    </xf>
    <xf numFmtId="181" fontId="2" fillId="0" borderId="9" xfId="29" applyNumberFormat="1" applyFont="1" applyBorder="1" applyProtection="1">
      <alignment/>
      <protection/>
    </xf>
    <xf numFmtId="0" fontId="0" fillId="0" borderId="0" xfId="29" applyFont="1" applyBorder="1" applyAlignment="1" applyProtection="1">
      <alignment horizontal="center"/>
      <protection/>
    </xf>
    <xf numFmtId="0" fontId="0" fillId="0" borderId="10" xfId="29" applyFont="1" applyBorder="1" applyProtection="1">
      <alignment/>
      <protection/>
    </xf>
    <xf numFmtId="0" fontId="0" fillId="0" borderId="1" xfId="0" applyBorder="1" applyAlignment="1">
      <alignment/>
    </xf>
    <xf numFmtId="181" fontId="0" fillId="0" borderId="0" xfId="0" applyNumberFormat="1" applyAlignment="1">
      <alignment/>
    </xf>
    <xf numFmtId="0" fontId="0" fillId="0" borderId="11" xfId="28" applyFont="1" applyBorder="1" applyAlignment="1" applyProtection="1">
      <alignment horizontal="center"/>
      <protection/>
    </xf>
    <xf numFmtId="0" fontId="0" fillId="0" borderId="9" xfId="28" applyFont="1" applyBorder="1" applyAlignment="1" applyProtection="1">
      <alignment horizontal="center"/>
      <protection/>
    </xf>
    <xf numFmtId="0" fontId="0" fillId="0" borderId="7" xfId="30" applyFont="1" applyBorder="1">
      <alignment/>
      <protection/>
    </xf>
    <xf numFmtId="0" fontId="0" fillId="0" borderId="8" xfId="30" applyFont="1" applyBorder="1" applyAlignment="1">
      <alignment horizontal="center"/>
      <protection/>
    </xf>
    <xf numFmtId="0" fontId="0" fillId="0" borderId="9" xfId="30" applyFont="1" applyBorder="1" applyAlignment="1">
      <alignment horizontal="center"/>
      <protection/>
    </xf>
    <xf numFmtId="0" fontId="2" fillId="0" borderId="7" xfId="30" applyFont="1" applyBorder="1">
      <alignment/>
      <protection/>
    </xf>
    <xf numFmtId="181" fontId="2" fillId="0" borderId="8" xfId="30" applyNumberFormat="1" applyFont="1" applyBorder="1" applyProtection="1">
      <alignment/>
      <protection/>
    </xf>
    <xf numFmtId="181" fontId="2" fillId="0" borderId="9" xfId="30" applyNumberFormat="1" applyFont="1" applyBorder="1" applyProtection="1">
      <alignment/>
      <protection/>
    </xf>
    <xf numFmtId="0" fontId="0" fillId="0" borderId="6" xfId="28" applyFont="1" applyBorder="1" applyAlignment="1" applyProtection="1">
      <alignment horizontal="center"/>
      <protection/>
    </xf>
    <xf numFmtId="181" fontId="2" fillId="0" borderId="8" xfId="34" applyNumberFormat="1" applyFont="1" applyBorder="1" applyProtection="1">
      <alignment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24" applyFont="1" applyBorder="1">
      <alignment/>
      <protection/>
    </xf>
    <xf numFmtId="0" fontId="0" fillId="0" borderId="8" xfId="24" applyFont="1" applyBorder="1" applyAlignment="1">
      <alignment horizontal="center"/>
      <protection/>
    </xf>
    <xf numFmtId="0" fontId="0" fillId="0" borderId="9" xfId="24" applyFont="1" applyBorder="1" applyAlignment="1">
      <alignment horizontal="center"/>
      <protection/>
    </xf>
    <xf numFmtId="0" fontId="2" fillId="0" borderId="7" xfId="24" applyFont="1" applyBorder="1">
      <alignment/>
      <protection/>
    </xf>
    <xf numFmtId="181" fontId="2" fillId="0" borderId="8" xfId="24" applyNumberFormat="1" applyFont="1" applyBorder="1" applyProtection="1">
      <alignment/>
      <protection/>
    </xf>
    <xf numFmtId="181" fontId="2" fillId="0" borderId="9" xfId="24" applyNumberFormat="1" applyFont="1" applyBorder="1" applyProtection="1">
      <alignment/>
      <protection/>
    </xf>
    <xf numFmtId="0" fontId="0" fillId="0" borderId="8" xfId="26" applyFont="1" applyBorder="1" applyAlignment="1">
      <alignment horizontal="center"/>
      <protection/>
    </xf>
    <xf numFmtId="0" fontId="0" fillId="0" borderId="7" xfId="26" applyFont="1" applyBorder="1">
      <alignment/>
      <protection/>
    </xf>
    <xf numFmtId="0" fontId="0" fillId="0" borderId="9" xfId="26" applyFont="1" applyBorder="1" applyAlignment="1">
      <alignment horizontal="center"/>
      <protection/>
    </xf>
    <xf numFmtId="0" fontId="2" fillId="0" borderId="7" xfId="26" applyFont="1" applyBorder="1">
      <alignment/>
      <protection/>
    </xf>
    <xf numFmtId="181" fontId="2" fillId="0" borderId="9" xfId="26" applyNumberFormat="1" applyFont="1" applyBorder="1" applyProtection="1">
      <alignment/>
      <protection/>
    </xf>
    <xf numFmtId="0" fontId="0" fillId="0" borderId="7" xfId="26" applyFont="1" applyBorder="1" applyAlignment="1">
      <alignment horizontal="center"/>
      <protection/>
    </xf>
    <xf numFmtId="0" fontId="5" fillId="0" borderId="0" xfId="34" applyFont="1" applyAlignment="1">
      <alignment horizontal="left"/>
      <protection/>
    </xf>
    <xf numFmtId="0" fontId="0" fillId="0" borderId="3" xfId="29" applyFont="1" applyBorder="1" applyAlignment="1" applyProtection="1">
      <alignment horizontal="center"/>
      <protection/>
    </xf>
    <xf numFmtId="0" fontId="0" fillId="0" borderId="4" xfId="28" applyFont="1" applyBorder="1" applyAlignment="1" applyProtection="1">
      <alignment horizontal="center"/>
      <protection/>
    </xf>
    <xf numFmtId="0" fontId="0" fillId="0" borderId="4" xfId="29" applyFont="1" applyBorder="1" applyAlignment="1" applyProtection="1">
      <alignment horizontal="center"/>
      <protection/>
    </xf>
    <xf numFmtId="0" fontId="0" fillId="0" borderId="0" xfId="30" applyFont="1" applyBorder="1">
      <alignment/>
      <protection/>
    </xf>
    <xf numFmtId="0" fontId="0" fillId="0" borderId="0" xfId="28" applyFont="1" applyBorder="1">
      <alignment/>
      <protection/>
    </xf>
    <xf numFmtId="0" fontId="2" fillId="0" borderId="0" xfId="28" applyFont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3" fontId="0" fillId="0" borderId="3" xfId="27" applyNumberFormat="1" applyFont="1" applyBorder="1">
      <alignment/>
      <protection/>
    </xf>
    <xf numFmtId="3" fontId="2" fillId="0" borderId="0" xfId="27" applyNumberFormat="1" applyFont="1" applyBorder="1" applyProtection="1">
      <alignment/>
      <protection/>
    </xf>
    <xf numFmtId="3" fontId="2" fillId="0" borderId="9" xfId="27" applyNumberFormat="1" applyFont="1" applyBorder="1" applyProtection="1">
      <alignment/>
      <protection/>
    </xf>
    <xf numFmtId="3" fontId="0" fillId="0" borderId="0" xfId="0" applyNumberFormat="1" applyAlignment="1">
      <alignment wrapText="1"/>
    </xf>
    <xf numFmtId="0" fontId="2" fillId="0" borderId="0" xfId="27" applyFont="1">
      <alignment/>
      <protection/>
    </xf>
    <xf numFmtId="0" fontId="0" fillId="0" borderId="0" xfId="0" applyBorder="1" applyAlignment="1">
      <alignment/>
    </xf>
    <xf numFmtId="3" fontId="0" fillId="0" borderId="3" xfId="34" applyNumberFormat="1" applyFont="1" applyBorder="1">
      <alignment/>
      <protection/>
    </xf>
    <xf numFmtId="3" fontId="0" fillId="0" borderId="0" xfId="34" applyNumberFormat="1" applyFont="1">
      <alignment/>
      <protection/>
    </xf>
    <xf numFmtId="3" fontId="2" fillId="0" borderId="8" xfId="34" applyNumberFormat="1" applyFont="1" applyBorder="1" applyProtection="1">
      <alignment/>
      <protection/>
    </xf>
    <xf numFmtId="3" fontId="2" fillId="0" borderId="8" xfId="34" applyNumberFormat="1" applyFont="1" applyBorder="1">
      <alignment/>
      <protection/>
    </xf>
    <xf numFmtId="3" fontId="2" fillId="0" borderId="9" xfId="34" applyNumberFormat="1" applyFont="1" applyBorder="1">
      <alignment/>
      <protection/>
    </xf>
    <xf numFmtId="3" fontId="2" fillId="0" borderId="7" xfId="27" applyNumberFormat="1" applyFont="1" applyBorder="1" applyProtection="1">
      <alignment/>
      <protection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7" applyFont="1" applyFill="1" applyAlignment="1">
      <alignment horizontal="center"/>
      <protection/>
    </xf>
    <xf numFmtId="0" fontId="0" fillId="0" borderId="0" xfId="31" applyFont="1" applyFill="1">
      <alignment/>
      <protection/>
    </xf>
    <xf numFmtId="181" fontId="0" fillId="0" borderId="0" xfId="31" applyNumberFormat="1" applyFont="1" applyFill="1" applyProtection="1">
      <alignment/>
      <protection/>
    </xf>
    <xf numFmtId="0" fontId="0" fillId="0" borderId="2" xfId="31" applyFont="1" applyFill="1" applyBorder="1" applyAlignment="1">
      <alignment horizontal="center"/>
      <protection/>
    </xf>
    <xf numFmtId="0" fontId="0" fillId="0" borderId="6" xfId="28" applyFont="1" applyFill="1" applyBorder="1" applyAlignment="1" applyProtection="1">
      <alignment horizontal="center"/>
      <protection/>
    </xf>
    <xf numFmtId="0" fontId="0" fillId="0" borderId="1" xfId="31" applyFont="1" applyFill="1" applyBorder="1" applyAlignment="1">
      <alignment horizontal="center"/>
      <protection/>
    </xf>
    <xf numFmtId="181" fontId="0" fillId="0" borderId="12" xfId="31" applyNumberFormat="1" applyFont="1" applyFill="1" applyBorder="1" applyProtection="1">
      <alignment/>
      <protection/>
    </xf>
    <xf numFmtId="181" fontId="0" fillId="0" borderId="13" xfId="31" applyNumberFormat="1" applyFont="1" applyFill="1" applyBorder="1" applyProtection="1">
      <alignment/>
      <protection/>
    </xf>
    <xf numFmtId="0" fontId="0" fillId="0" borderId="7" xfId="31" applyFont="1" applyFill="1" applyBorder="1">
      <alignment/>
      <protection/>
    </xf>
    <xf numFmtId="0" fontId="0" fillId="0" borderId="8" xfId="28" applyFont="1" applyFill="1" applyBorder="1" applyAlignment="1" applyProtection="1">
      <alignment horizontal="center"/>
      <protection/>
    </xf>
    <xf numFmtId="0" fontId="0" fillId="0" borderId="11" xfId="28" applyFont="1" applyFill="1" applyBorder="1" applyAlignment="1" applyProtection="1">
      <alignment horizontal="center"/>
      <protection/>
    </xf>
    <xf numFmtId="0" fontId="0" fillId="0" borderId="14" xfId="28" applyFont="1" applyFill="1" applyBorder="1" applyAlignment="1" applyProtection="1">
      <alignment horizontal="center"/>
      <protection/>
    </xf>
    <xf numFmtId="0" fontId="0" fillId="0" borderId="2" xfId="31" applyFont="1" applyFill="1" applyBorder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3" xfId="31" applyFont="1" applyFill="1" applyBorder="1">
      <alignment/>
      <protection/>
    </xf>
    <xf numFmtId="0" fontId="0" fillId="0" borderId="4" xfId="31" applyFont="1" applyFill="1" applyBorder="1">
      <alignment/>
      <protection/>
    </xf>
    <xf numFmtId="0" fontId="2" fillId="0" borderId="7" xfId="31" applyFont="1" applyFill="1" applyBorder="1">
      <alignment/>
      <protection/>
    </xf>
    <xf numFmtId="181" fontId="2" fillId="0" borderId="8" xfId="31" applyNumberFormat="1" applyFont="1" applyFill="1" applyBorder="1" applyProtection="1">
      <alignment/>
      <protection/>
    </xf>
    <xf numFmtId="181" fontId="2" fillId="0" borderId="9" xfId="31" applyNumberFormat="1" applyFont="1" applyFill="1" applyBorder="1" applyProtection="1">
      <alignment/>
      <protection/>
    </xf>
    <xf numFmtId="0" fontId="0" fillId="0" borderId="0" xfId="27" applyFont="1" applyFill="1">
      <alignment/>
      <protection/>
    </xf>
    <xf numFmtId="0" fontId="0" fillId="0" borderId="1" xfId="32" applyFont="1" applyFill="1" applyBorder="1">
      <alignment/>
      <protection/>
    </xf>
    <xf numFmtId="0" fontId="0" fillId="0" borderId="2" xfId="32" applyFont="1" applyFill="1" applyBorder="1">
      <alignment/>
      <protection/>
    </xf>
    <xf numFmtId="3" fontId="0" fillId="0" borderId="3" xfId="32" applyNumberFormat="1" applyFont="1" applyFill="1" applyBorder="1">
      <alignment/>
      <protection/>
    </xf>
    <xf numFmtId="3" fontId="0" fillId="0" borderId="4" xfId="32" applyNumberFormat="1" applyFont="1" applyFill="1" applyBorder="1">
      <alignment/>
      <protection/>
    </xf>
    <xf numFmtId="0" fontId="2" fillId="0" borderId="15" xfId="32" applyFont="1" applyFill="1" applyBorder="1">
      <alignment/>
      <protection/>
    </xf>
    <xf numFmtId="3" fontId="2" fillId="0" borderId="16" xfId="32" applyNumberFormat="1" applyFont="1" applyFill="1" applyBorder="1" applyProtection="1">
      <alignment/>
      <protection/>
    </xf>
    <xf numFmtId="3" fontId="2" fillId="0" borderId="12" xfId="32" applyNumberFormat="1" applyFont="1" applyFill="1" applyBorder="1" applyProtection="1">
      <alignment/>
      <protection/>
    </xf>
    <xf numFmtId="0" fontId="0" fillId="0" borderId="0" xfId="32" applyFont="1" applyFill="1">
      <alignment/>
      <protection/>
    </xf>
    <xf numFmtId="0" fontId="0" fillId="0" borderId="1" xfId="33" applyFont="1" applyFill="1" applyBorder="1">
      <alignment/>
      <protection/>
    </xf>
    <xf numFmtId="0" fontId="0" fillId="0" borderId="2" xfId="33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4" xfId="33" applyFont="1" applyFill="1" applyBorder="1">
      <alignment/>
      <protection/>
    </xf>
    <xf numFmtId="0" fontId="2" fillId="0" borderId="7" xfId="33" applyFont="1" applyFill="1" applyBorder="1">
      <alignment/>
      <protection/>
    </xf>
    <xf numFmtId="181" fontId="2" fillId="0" borderId="8" xfId="33" applyNumberFormat="1" applyFont="1" applyFill="1" applyBorder="1" applyProtection="1">
      <alignment/>
      <protection/>
    </xf>
    <xf numFmtId="181" fontId="2" fillId="0" borderId="9" xfId="33" applyNumberFormat="1" applyFont="1" applyFill="1" applyBorder="1" applyProtection="1">
      <alignment/>
      <protection/>
    </xf>
    <xf numFmtId="0" fontId="0" fillId="0" borderId="0" xfId="33" applyFont="1" applyFill="1">
      <alignment/>
      <protection/>
    </xf>
    <xf numFmtId="0" fontId="0" fillId="0" borderId="1" xfId="34" applyFont="1" applyFill="1" applyBorder="1">
      <alignment/>
      <protection/>
    </xf>
    <xf numFmtId="0" fontId="0" fillId="0" borderId="2" xfId="34" applyFont="1" applyFill="1" applyBorder="1">
      <alignment/>
      <protection/>
    </xf>
    <xf numFmtId="0" fontId="0" fillId="0" borderId="3" xfId="34" applyFont="1" applyFill="1" applyBorder="1">
      <alignment/>
      <protection/>
    </xf>
    <xf numFmtId="0" fontId="0" fillId="0" borderId="4" xfId="34" applyFont="1" applyFill="1" applyBorder="1">
      <alignment/>
      <protection/>
    </xf>
    <xf numFmtId="0" fontId="2" fillId="0" borderId="7" xfId="34" applyFont="1" applyFill="1" applyBorder="1">
      <alignment/>
      <protection/>
    </xf>
    <xf numFmtId="0" fontId="0" fillId="0" borderId="0" xfId="34" applyFont="1" applyFill="1">
      <alignment/>
      <protection/>
    </xf>
    <xf numFmtId="3" fontId="0" fillId="0" borderId="0" xfId="27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0" xfId="31" applyNumberFormat="1" applyFont="1">
      <alignment/>
      <protection/>
    </xf>
    <xf numFmtId="181" fontId="0" fillId="0" borderId="0" xfId="33" applyNumberFormat="1" applyFont="1" applyFill="1">
      <alignment/>
      <protection/>
    </xf>
    <xf numFmtId="181" fontId="0" fillId="0" borderId="0" xfId="27" applyNumberFormat="1" applyFont="1">
      <alignment/>
      <protection/>
    </xf>
    <xf numFmtId="0" fontId="0" fillId="0" borderId="0" xfId="26" applyFont="1" applyBorder="1">
      <alignment/>
      <protection/>
    </xf>
    <xf numFmtId="3" fontId="0" fillId="0" borderId="4" xfId="24" applyNumberFormat="1" applyFont="1" applyBorder="1">
      <alignment/>
      <protection/>
    </xf>
    <xf numFmtId="3" fontId="0" fillId="0" borderId="3" xfId="24" applyNumberFormat="1" applyFont="1" applyBorder="1">
      <alignment/>
      <protection/>
    </xf>
    <xf numFmtId="3" fontId="2" fillId="0" borderId="8" xfId="24" applyNumberFormat="1" applyFont="1" applyBorder="1" applyProtection="1">
      <alignment/>
      <protection/>
    </xf>
    <xf numFmtId="3" fontId="2" fillId="0" borderId="9" xfId="24" applyNumberFormat="1" applyFont="1" applyBorder="1" applyProtection="1">
      <alignment/>
      <protection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0" fillId="0" borderId="11" xfId="27" applyFont="1" applyBorder="1" applyAlignment="1">
      <alignment horizontal="center"/>
      <protection/>
    </xf>
    <xf numFmtId="0" fontId="8" fillId="2" borderId="3" xfId="0" applyFont="1" applyFill="1" applyBorder="1" applyAlignment="1">
      <alignment horizontal="right"/>
    </xf>
    <xf numFmtId="0" fontId="0" fillId="0" borderId="5" xfId="28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12" xfId="29" applyFont="1" applyBorder="1" applyAlignment="1" applyProtection="1">
      <alignment horizontal="center"/>
      <protection/>
    </xf>
    <xf numFmtId="181" fontId="0" fillId="0" borderId="2" xfId="30" applyNumberFormat="1" applyFont="1" applyBorder="1" applyProtection="1">
      <alignment/>
      <protection/>
    </xf>
    <xf numFmtId="0" fontId="8" fillId="2" borderId="4" xfId="0" applyFont="1" applyFill="1" applyBorder="1" applyAlignment="1">
      <alignment horizontal="right"/>
    </xf>
    <xf numFmtId="3" fontId="0" fillId="0" borderId="2" xfId="32" applyNumberFormat="1" applyFont="1" applyFill="1" applyBorder="1">
      <alignment/>
      <protection/>
    </xf>
    <xf numFmtId="3" fontId="2" fillId="0" borderId="8" xfId="22" applyNumberFormat="1" applyFont="1" applyBorder="1" applyProtection="1">
      <alignment/>
      <protection/>
    </xf>
    <xf numFmtId="3" fontId="2" fillId="0" borderId="9" xfId="22" applyNumberFormat="1" applyFont="1" applyBorder="1" applyProtection="1">
      <alignment/>
      <protection/>
    </xf>
    <xf numFmtId="3" fontId="0" fillId="0" borderId="3" xfId="22" applyNumberFormat="1" applyFont="1" applyBorder="1" applyAlignment="1">
      <alignment horizontal="right"/>
      <protection/>
    </xf>
    <xf numFmtId="0" fontId="0" fillId="0" borderId="17" xfId="27" applyFont="1" applyBorder="1">
      <alignment/>
      <protection/>
    </xf>
    <xf numFmtId="0" fontId="0" fillId="0" borderId="18" xfId="27" applyFont="1" applyBorder="1" applyAlignment="1">
      <alignment horizontal="center"/>
      <protection/>
    </xf>
    <xf numFmtId="0" fontId="0" fillId="0" borderId="19" xfId="27" applyFont="1" applyBorder="1" applyAlignment="1">
      <alignment horizontal="center"/>
      <protection/>
    </xf>
    <xf numFmtId="0" fontId="0" fillId="0" borderId="17" xfId="28" applyFont="1" applyBorder="1" applyProtection="1">
      <alignment/>
      <protection/>
    </xf>
    <xf numFmtId="0" fontId="0" fillId="0" borderId="20" xfId="29" applyFont="1" applyBorder="1" applyProtection="1">
      <alignment/>
      <protection/>
    </xf>
    <xf numFmtId="0" fontId="0" fillId="0" borderId="17" xfId="29" applyFont="1" applyBorder="1" applyProtection="1">
      <alignment/>
      <protection/>
    </xf>
    <xf numFmtId="0" fontId="0" fillId="0" borderId="17" xfId="30" applyFont="1" applyBorder="1" applyAlignment="1">
      <alignment horizontal="center"/>
      <protection/>
    </xf>
    <xf numFmtId="0" fontId="0" fillId="0" borderId="17" xfId="30" applyFont="1" applyBorder="1">
      <alignment/>
      <protection/>
    </xf>
    <xf numFmtId="0" fontId="0" fillId="0" borderId="17" xfId="31" applyFont="1" applyFill="1" applyBorder="1">
      <alignment/>
      <protection/>
    </xf>
    <xf numFmtId="0" fontId="0" fillId="0" borderId="17" xfId="24" applyFont="1" applyBorder="1">
      <alignment/>
      <protection/>
    </xf>
    <xf numFmtId="0" fontId="0" fillId="0" borderId="18" xfId="24" applyFont="1" applyBorder="1" applyAlignment="1">
      <alignment horizontal="center"/>
      <protection/>
    </xf>
    <xf numFmtId="0" fontId="0" fillId="0" borderId="20" xfId="26" applyFont="1" applyBorder="1">
      <alignment/>
      <protection/>
    </xf>
    <xf numFmtId="0" fontId="0" fillId="0" borderId="0" xfId="0" applyAlignment="1">
      <alignment horizontal="right"/>
    </xf>
    <xf numFmtId="3" fontId="0" fillId="0" borderId="0" xfId="32" applyNumberFormat="1" applyFont="1">
      <alignment/>
      <protection/>
    </xf>
    <xf numFmtId="0" fontId="14" fillId="0" borderId="0" xfId="27" applyFont="1" applyAlignment="1">
      <alignment horizontal="center"/>
      <protection/>
    </xf>
    <xf numFmtId="181" fontId="13" fillId="0" borderId="0" xfId="30" applyNumberFormat="1" applyFont="1" applyProtection="1">
      <alignment/>
      <protection/>
    </xf>
    <xf numFmtId="0" fontId="13" fillId="0" borderId="0" xfId="30" applyFont="1">
      <alignment/>
      <protection/>
    </xf>
    <xf numFmtId="181" fontId="0" fillId="0" borderId="4" xfId="29" applyNumberFormat="1" applyFont="1" applyBorder="1" applyProtection="1">
      <alignment/>
      <protection/>
    </xf>
    <xf numFmtId="0" fontId="8" fillId="2" borderId="19" xfId="0" applyFont="1" applyFill="1" applyBorder="1" applyAlignment="1">
      <alignment horizontal="right"/>
    </xf>
    <xf numFmtId="0" fontId="0" fillId="0" borderId="3" xfId="30" applyFont="1" applyBorder="1" applyAlignment="1">
      <alignment horizontal="right"/>
      <protection/>
    </xf>
    <xf numFmtId="181" fontId="0" fillId="0" borderId="2" xfId="24" applyNumberFormat="1" applyFont="1" applyBorder="1" applyProtection="1">
      <alignment/>
      <protection/>
    </xf>
    <xf numFmtId="181" fontId="0" fillId="0" borderId="4" xfId="21" applyNumberFormat="1" applyFont="1" applyBorder="1" applyAlignment="1" applyProtection="1">
      <alignment horizontal="right"/>
      <protection/>
    </xf>
    <xf numFmtId="3" fontId="0" fillId="0" borderId="3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/>
    </xf>
    <xf numFmtId="181" fontId="0" fillId="0" borderId="19" xfId="29" applyNumberFormat="1" applyFont="1" applyBorder="1" applyProtection="1">
      <alignment/>
      <protection/>
    </xf>
    <xf numFmtId="181" fontId="0" fillId="0" borderId="5" xfId="29" applyNumberFormat="1" applyFont="1" applyBorder="1" applyProtection="1">
      <alignment/>
      <protection/>
    </xf>
    <xf numFmtId="0" fontId="15" fillId="2" borderId="3" xfId="0" applyFont="1" applyFill="1" applyBorder="1" applyAlignment="1">
      <alignment horizontal="right"/>
    </xf>
    <xf numFmtId="181" fontId="0" fillId="0" borderId="3" xfId="29" applyNumberFormat="1" applyFont="1" applyBorder="1" applyAlignment="1" applyProtection="1">
      <alignment horizontal="right"/>
      <protection/>
    </xf>
    <xf numFmtId="181" fontId="0" fillId="0" borderId="4" xfId="29" applyNumberFormat="1" applyFont="1" applyBorder="1" applyAlignment="1" applyProtection="1">
      <alignment horizontal="right"/>
      <protection/>
    </xf>
    <xf numFmtId="0" fontId="15" fillId="2" borderId="18" xfId="0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3" fontId="15" fillId="2" borderId="0" xfId="0" applyNumberFormat="1" applyFont="1" applyFill="1" applyAlignment="1">
      <alignment horizontal="right"/>
    </xf>
    <xf numFmtId="181" fontId="0" fillId="0" borderId="19" xfId="29" applyNumberFormat="1" applyFont="1" applyBorder="1" applyAlignment="1" applyProtection="1">
      <alignment horizontal="right"/>
      <protection/>
    </xf>
    <xf numFmtId="0" fontId="0" fillId="0" borderId="21" xfId="27" applyFont="1" applyBorder="1" applyAlignment="1">
      <alignment horizontal="center"/>
      <protection/>
    </xf>
    <xf numFmtId="0" fontId="0" fillId="0" borderId="22" xfId="27" applyFont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27" applyFont="1" applyBorder="1" applyAlignment="1">
      <alignment horizontal="center"/>
      <protection/>
    </xf>
    <xf numFmtId="0" fontId="5" fillId="0" borderId="0" xfId="27" applyFont="1" applyAlignment="1">
      <alignment horizontal="center"/>
      <protection/>
    </xf>
    <xf numFmtId="0" fontId="0" fillId="0" borderId="26" xfId="2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27" applyFont="1" applyAlignment="1">
      <alignment horizontal="center"/>
      <protection/>
    </xf>
    <xf numFmtId="0" fontId="0" fillId="0" borderId="26" xfId="28" applyFont="1" applyBorder="1" applyAlignment="1" applyProtection="1">
      <alignment horizontal="center"/>
      <protection/>
    </xf>
    <xf numFmtId="0" fontId="0" fillId="0" borderId="24" xfId="28" applyFont="1" applyBorder="1" applyAlignment="1" applyProtection="1">
      <alignment horizontal="center"/>
      <protection/>
    </xf>
    <xf numFmtId="0" fontId="0" fillId="0" borderId="23" xfId="28" applyFont="1" applyBorder="1" applyAlignment="1" applyProtection="1">
      <alignment horizontal="center"/>
      <protection/>
    </xf>
    <xf numFmtId="0" fontId="0" fillId="0" borderId="20" xfId="28" applyFont="1" applyBorder="1" applyAlignment="1" applyProtection="1">
      <alignment horizontal="center"/>
      <protection/>
    </xf>
    <xf numFmtId="0" fontId="0" fillId="0" borderId="25" xfId="28" applyFont="1" applyBorder="1" applyAlignment="1" applyProtection="1">
      <alignment horizontal="center"/>
      <protection/>
    </xf>
    <xf numFmtId="0" fontId="0" fillId="0" borderId="21" xfId="28" applyFont="1" applyBorder="1" applyAlignment="1" applyProtection="1">
      <alignment horizontal="center"/>
      <protection/>
    </xf>
    <xf numFmtId="0" fontId="5" fillId="0" borderId="0" xfId="28" applyFont="1" applyAlignment="1" applyProtection="1">
      <alignment horizontal="center"/>
      <protection/>
    </xf>
    <xf numFmtId="0" fontId="5" fillId="0" borderId="0" xfId="28" applyFont="1" applyAlignment="1">
      <alignment horizontal="center"/>
      <protection/>
    </xf>
    <xf numFmtId="0" fontId="0" fillId="0" borderId="22" xfId="28" applyFont="1" applyBorder="1" applyAlignment="1" applyProtection="1">
      <alignment horizontal="center"/>
      <protection/>
    </xf>
    <xf numFmtId="0" fontId="0" fillId="0" borderId="12" xfId="28" applyFont="1" applyBorder="1" applyAlignment="1" applyProtection="1">
      <alignment horizontal="center"/>
      <protection/>
    </xf>
    <xf numFmtId="0" fontId="0" fillId="0" borderId="13" xfId="28" applyFont="1" applyBorder="1" applyAlignment="1" applyProtection="1">
      <alignment horizontal="center"/>
      <protection/>
    </xf>
    <xf numFmtId="0" fontId="0" fillId="0" borderId="5" xfId="28" applyFont="1" applyBorder="1" applyAlignment="1" applyProtection="1">
      <alignment horizontal="center"/>
      <protection/>
    </xf>
    <xf numFmtId="0" fontId="0" fillId="0" borderId="27" xfId="28" applyFont="1" applyBorder="1" applyAlignment="1" applyProtection="1">
      <alignment horizontal="center"/>
      <protection/>
    </xf>
    <xf numFmtId="0" fontId="0" fillId="0" borderId="1" xfId="28" applyFont="1" applyBorder="1" applyAlignment="1" applyProtection="1">
      <alignment horizontal="center"/>
      <protection/>
    </xf>
    <xf numFmtId="0" fontId="0" fillId="0" borderId="23" xfId="29" applyFont="1" applyBorder="1" applyAlignment="1" applyProtection="1">
      <alignment horizontal="center"/>
      <protection/>
    </xf>
    <xf numFmtId="0" fontId="0" fillId="0" borderId="24" xfId="29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0" fillId="0" borderId="26" xfId="29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5" fillId="0" borderId="0" xfId="29" applyFont="1" applyAlignment="1">
      <alignment horizontal="center"/>
      <protection/>
    </xf>
    <xf numFmtId="0" fontId="2" fillId="0" borderId="0" xfId="29" applyFont="1" applyAlignment="1">
      <alignment horizontal="center"/>
      <protection/>
    </xf>
    <xf numFmtId="0" fontId="0" fillId="0" borderId="19" xfId="29" applyFont="1" applyBorder="1" applyAlignment="1" applyProtection="1">
      <alignment horizontal="center"/>
      <protection/>
    </xf>
    <xf numFmtId="0" fontId="0" fillId="0" borderId="20" xfId="29" applyFont="1" applyBorder="1" applyAlignment="1" applyProtection="1">
      <alignment horizontal="center"/>
      <protection/>
    </xf>
    <xf numFmtId="0" fontId="0" fillId="0" borderId="17" xfId="29" applyFont="1" applyBorder="1" applyAlignment="1" applyProtection="1">
      <alignment horizontal="center"/>
      <protection/>
    </xf>
    <xf numFmtId="0" fontId="0" fillId="0" borderId="25" xfId="29" applyFont="1" applyBorder="1" applyAlignment="1" applyProtection="1">
      <alignment horizontal="center"/>
      <protection/>
    </xf>
    <xf numFmtId="0" fontId="0" fillId="0" borderId="22" xfId="29" applyFont="1" applyBorder="1" applyAlignment="1" applyProtection="1">
      <alignment horizontal="center"/>
      <protection/>
    </xf>
    <xf numFmtId="0" fontId="0" fillId="0" borderId="21" xfId="29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0" fillId="0" borderId="28" xfId="29" applyFont="1" applyBorder="1" applyAlignment="1" applyProtection="1">
      <alignment horizontal="center"/>
      <protection/>
    </xf>
    <xf numFmtId="0" fontId="0" fillId="0" borderId="5" xfId="29" applyFont="1" applyBorder="1" applyAlignment="1" applyProtection="1">
      <alignment horizontal="center"/>
      <protection/>
    </xf>
    <xf numFmtId="0" fontId="0" fillId="0" borderId="27" xfId="29" applyFont="1" applyBorder="1" applyAlignment="1" applyProtection="1">
      <alignment horizontal="center"/>
      <protection/>
    </xf>
    <xf numFmtId="0" fontId="0" fillId="0" borderId="1" xfId="29" applyFont="1" applyBorder="1" applyAlignment="1" applyProtection="1">
      <alignment horizontal="center"/>
      <protection/>
    </xf>
    <xf numFmtId="0" fontId="5" fillId="0" borderId="0" xfId="30" applyFont="1" applyAlignment="1">
      <alignment horizontal="center"/>
      <protection/>
    </xf>
    <xf numFmtId="0" fontId="0" fillId="0" borderId="19" xfId="30" applyFont="1" applyBorder="1" applyAlignment="1">
      <alignment horizontal="center"/>
      <protection/>
    </xf>
    <xf numFmtId="0" fontId="0" fillId="0" borderId="17" xfId="30" applyFont="1" applyBorder="1" applyAlignment="1">
      <alignment horizontal="center"/>
      <protection/>
    </xf>
    <xf numFmtId="0" fontId="0" fillId="0" borderId="20" xfId="30" applyFont="1" applyBorder="1" applyAlignment="1">
      <alignment horizontal="center"/>
      <protection/>
    </xf>
    <xf numFmtId="0" fontId="0" fillId="0" borderId="26" xfId="30" applyFont="1" applyBorder="1" applyAlignment="1">
      <alignment horizontal="center"/>
      <protection/>
    </xf>
    <xf numFmtId="0" fontId="0" fillId="0" borderId="24" xfId="30" applyFont="1" applyBorder="1" applyAlignment="1">
      <alignment horizontal="center"/>
      <protection/>
    </xf>
    <xf numFmtId="0" fontId="0" fillId="0" borderId="23" xfId="30" applyFont="1" applyBorder="1" applyAlignment="1">
      <alignment horizontal="center"/>
      <protection/>
    </xf>
    <xf numFmtId="0" fontId="0" fillId="0" borderId="5" xfId="30" applyFont="1" applyBorder="1" applyAlignment="1">
      <alignment horizontal="center"/>
      <protection/>
    </xf>
    <xf numFmtId="0" fontId="0" fillId="0" borderId="1" xfId="30" applyFont="1" applyBorder="1" applyAlignment="1">
      <alignment horizontal="center"/>
      <protection/>
    </xf>
    <xf numFmtId="0" fontId="0" fillId="0" borderId="27" xfId="30" applyFont="1" applyBorder="1" applyAlignment="1">
      <alignment horizontal="center"/>
      <protection/>
    </xf>
    <xf numFmtId="0" fontId="3" fillId="0" borderId="0" xfId="27" applyFont="1" applyFill="1" applyAlignment="1">
      <alignment horizontal="center"/>
      <protection/>
    </xf>
    <xf numFmtId="0" fontId="5" fillId="0" borderId="0" xfId="31" applyFont="1" applyFill="1" applyAlignment="1">
      <alignment horizontal="center"/>
      <protection/>
    </xf>
    <xf numFmtId="0" fontId="0" fillId="0" borderId="5" xfId="31" applyFont="1" applyFill="1" applyBorder="1" applyAlignment="1">
      <alignment horizontal="center"/>
      <protection/>
    </xf>
    <xf numFmtId="0" fontId="0" fillId="0" borderId="1" xfId="31" applyFont="1" applyFill="1" applyBorder="1" applyAlignment="1">
      <alignment horizontal="center"/>
      <protection/>
    </xf>
    <xf numFmtId="0" fontId="0" fillId="0" borderId="26" xfId="31" applyFont="1" applyFill="1" applyBorder="1" applyAlignment="1">
      <alignment horizontal="center"/>
      <protection/>
    </xf>
    <xf numFmtId="0" fontId="0" fillId="0" borderId="24" xfId="31" applyFont="1" applyFill="1" applyBorder="1" applyAlignment="1">
      <alignment horizontal="center"/>
      <protection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31" applyFont="1" applyFill="1" applyBorder="1" applyAlignment="1">
      <alignment horizontal="center"/>
      <protection/>
    </xf>
    <xf numFmtId="0" fontId="0" fillId="0" borderId="22" xfId="31" applyFont="1" applyFill="1" applyBorder="1" applyAlignment="1">
      <alignment horizontal="center"/>
      <protection/>
    </xf>
    <xf numFmtId="0" fontId="5" fillId="0" borderId="0" xfId="32" applyFont="1" applyFill="1" applyAlignment="1">
      <alignment horizontal="center"/>
      <protection/>
    </xf>
    <xf numFmtId="0" fontId="5" fillId="0" borderId="0" xfId="33" applyFont="1" applyFill="1" applyAlignment="1">
      <alignment horizontal="center"/>
      <protection/>
    </xf>
    <xf numFmtId="0" fontId="5" fillId="0" borderId="0" xfId="34" applyFont="1" applyFill="1" applyAlignment="1">
      <alignment horizontal="center"/>
      <protection/>
    </xf>
    <xf numFmtId="0" fontId="2" fillId="0" borderId="0" xfId="34" applyFont="1" applyFill="1" applyAlignment="1">
      <alignment horizontal="center"/>
      <protection/>
    </xf>
    <xf numFmtId="0" fontId="0" fillId="0" borderId="0" xfId="34" applyFont="1" applyBorder="1">
      <alignment/>
      <protection/>
    </xf>
    <xf numFmtId="0" fontId="0" fillId="0" borderId="2" xfId="34" applyFont="1" applyBorder="1">
      <alignment/>
      <protection/>
    </xf>
    <xf numFmtId="0" fontId="5" fillId="0" borderId="0" xfId="34" applyFont="1" applyAlignment="1">
      <alignment horizontal="center"/>
      <protection/>
    </xf>
    <xf numFmtId="0" fontId="0" fillId="0" borderId="20" xfId="31" applyFont="1" applyBorder="1">
      <alignment/>
      <protection/>
    </xf>
    <xf numFmtId="0" fontId="0" fillId="0" borderId="17" xfId="31" applyFont="1" applyBorder="1">
      <alignment/>
      <protection/>
    </xf>
    <xf numFmtId="0" fontId="0" fillId="0" borderId="0" xfId="31" applyFont="1" applyBorder="1" applyAlignment="1">
      <alignment horizontal="center"/>
      <protection/>
    </xf>
    <xf numFmtId="0" fontId="0" fillId="0" borderId="2" xfId="31" applyFont="1" applyBorder="1" applyAlignment="1">
      <alignment horizontal="center"/>
      <protection/>
    </xf>
    <xf numFmtId="0" fontId="2" fillId="0" borderId="10" xfId="34" applyFont="1" applyBorder="1">
      <alignment/>
      <protection/>
    </xf>
    <xf numFmtId="0" fontId="2" fillId="0" borderId="7" xfId="34" applyFont="1" applyBorder="1">
      <alignment/>
      <protection/>
    </xf>
    <xf numFmtId="0" fontId="0" fillId="0" borderId="26" xfId="31" applyFont="1" applyBorder="1" applyAlignment="1">
      <alignment horizontal="center"/>
      <protection/>
    </xf>
    <xf numFmtId="0" fontId="0" fillId="0" borderId="24" xfId="31" applyFont="1" applyBorder="1" applyAlignment="1">
      <alignment horizontal="center"/>
      <protection/>
    </xf>
    <xf numFmtId="0" fontId="0" fillId="0" borderId="10" xfId="31" applyFont="1" applyBorder="1">
      <alignment/>
      <protection/>
    </xf>
    <xf numFmtId="0" fontId="0" fillId="0" borderId="7" xfId="31" applyFont="1" applyBorder="1">
      <alignment/>
      <protection/>
    </xf>
    <xf numFmtId="0" fontId="0" fillId="0" borderId="26" xfId="24" applyFont="1" applyBorder="1" applyAlignment="1">
      <alignment horizontal="center"/>
      <protection/>
    </xf>
    <xf numFmtId="0" fontId="0" fillId="0" borderId="23" xfId="24" applyFont="1" applyBorder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0" fillId="0" borderId="26" xfId="26" applyFont="1" applyBorder="1" applyAlignment="1">
      <alignment horizontal="center"/>
      <protection/>
    </xf>
    <xf numFmtId="0" fontId="0" fillId="0" borderId="24" xfId="26" applyFont="1" applyBorder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3" fillId="2" borderId="0" xfId="23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2" borderId="0" xfId="23" applyFont="1" applyFill="1">
      <alignment/>
      <protection/>
    </xf>
    <xf numFmtId="0" fontId="0" fillId="2" borderId="0" xfId="23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0" fontId="5" fillId="2" borderId="0" xfId="23" applyFont="1" applyFill="1" applyBorder="1" applyAlignment="1" applyProtection="1">
      <alignment horizontal="center"/>
      <protection/>
    </xf>
    <xf numFmtId="0" fontId="4" fillId="2" borderId="0" xfId="23" applyFont="1" applyFill="1" applyBorder="1" applyAlignment="1" applyProtection="1">
      <alignment horizontal="center"/>
      <protection/>
    </xf>
    <xf numFmtId="0" fontId="0" fillId="2" borderId="1" xfId="23" applyFont="1" applyFill="1" applyBorder="1" applyProtection="1">
      <alignment/>
      <protection/>
    </xf>
    <xf numFmtId="0" fontId="0" fillId="2" borderId="18" xfId="23" applyFont="1" applyFill="1" applyBorder="1" applyAlignment="1" applyProtection="1">
      <alignment horizontal="center"/>
      <protection/>
    </xf>
    <xf numFmtId="0" fontId="0" fillId="2" borderId="19" xfId="23" applyFont="1" applyFill="1" applyBorder="1" applyAlignment="1" applyProtection="1">
      <alignment horizontal="center"/>
      <protection/>
    </xf>
    <xf numFmtId="0" fontId="0" fillId="2" borderId="20" xfId="23" applyFont="1" applyFill="1" applyBorder="1" applyAlignment="1" applyProtection="1">
      <alignment horizontal="center"/>
      <protection/>
    </xf>
    <xf numFmtId="0" fontId="0" fillId="2" borderId="2" xfId="23" applyFont="1" applyFill="1" applyBorder="1" applyProtection="1">
      <alignment/>
      <protection/>
    </xf>
    <xf numFmtId="0" fontId="0" fillId="2" borderId="3" xfId="23" applyFont="1" applyFill="1" applyBorder="1" applyAlignment="1" applyProtection="1">
      <alignment horizontal="center"/>
      <protection/>
    </xf>
    <xf numFmtId="0" fontId="0" fillId="2" borderId="12" xfId="23" applyFont="1" applyFill="1" applyBorder="1" applyAlignment="1" applyProtection="1">
      <alignment horizontal="center"/>
      <protection/>
    </xf>
    <xf numFmtId="0" fontId="0" fillId="2" borderId="13" xfId="23" applyFont="1" applyFill="1" applyBorder="1" applyAlignment="1" applyProtection="1">
      <alignment horizontal="center"/>
      <protection/>
    </xf>
    <xf numFmtId="0" fontId="0" fillId="2" borderId="0" xfId="23" applyFont="1" applyFill="1" applyBorder="1" applyAlignment="1" applyProtection="1">
      <alignment horizontal="center"/>
      <protection/>
    </xf>
    <xf numFmtId="0" fontId="0" fillId="2" borderId="13" xfId="23" applyFont="1" applyFill="1" applyBorder="1">
      <alignment/>
      <protection/>
    </xf>
    <xf numFmtId="0" fontId="0" fillId="2" borderId="7" xfId="23" applyFont="1" applyFill="1" applyBorder="1" applyProtection="1">
      <alignment/>
      <protection/>
    </xf>
    <xf numFmtId="0" fontId="0" fillId="2" borderId="8" xfId="23" applyFont="1" applyFill="1" applyBorder="1" applyAlignment="1" applyProtection="1">
      <alignment horizontal="center"/>
      <protection/>
    </xf>
    <xf numFmtId="0" fontId="0" fillId="2" borderId="11" xfId="23" applyFont="1" applyFill="1" applyBorder="1" applyAlignment="1" applyProtection="1">
      <alignment horizontal="center"/>
      <protection/>
    </xf>
    <xf numFmtId="0" fontId="0" fillId="2" borderId="9" xfId="23" applyFont="1" applyFill="1" applyBorder="1" applyAlignment="1" applyProtection="1">
      <alignment horizontal="center"/>
      <protection/>
    </xf>
    <xf numFmtId="180" fontId="0" fillId="2" borderId="3" xfId="23" applyNumberFormat="1" applyFont="1" applyFill="1" applyBorder="1" applyAlignment="1" applyProtection="1">
      <alignment horizontal="right"/>
      <protection/>
    </xf>
    <xf numFmtId="180" fontId="0" fillId="2" borderId="4" xfId="23" applyNumberFormat="1" applyFont="1" applyFill="1" applyBorder="1" applyAlignment="1" applyProtection="1">
      <alignment horizontal="right"/>
      <protection/>
    </xf>
    <xf numFmtId="0" fontId="0" fillId="2" borderId="3" xfId="23" applyFont="1" applyFill="1" applyBorder="1" applyProtection="1">
      <alignment/>
      <protection/>
    </xf>
    <xf numFmtId="0" fontId="0" fillId="2" borderId="3" xfId="23" applyFont="1" applyFill="1" applyBorder="1" applyAlignment="1" applyProtection="1">
      <alignment horizontal="right"/>
      <protection/>
    </xf>
    <xf numFmtId="0" fontId="0" fillId="2" borderId="2" xfId="23" applyFont="1" applyFill="1" applyBorder="1" applyAlignment="1" applyProtection="1">
      <alignment/>
      <protection/>
    </xf>
    <xf numFmtId="0" fontId="0" fillId="2" borderId="8" xfId="23" applyFont="1" applyFill="1" applyBorder="1" applyAlignment="1" applyProtection="1">
      <alignment horizontal="right"/>
      <protection/>
    </xf>
    <xf numFmtId="180" fontId="0" fillId="2" borderId="8" xfId="23" applyNumberFormat="1" applyFont="1" applyFill="1" applyBorder="1" applyAlignment="1" applyProtection="1">
      <alignment horizontal="right"/>
      <protection/>
    </xf>
    <xf numFmtId="180" fontId="0" fillId="2" borderId="9" xfId="23" applyNumberFormat="1" applyFont="1" applyFill="1" applyBorder="1" applyAlignment="1" applyProtection="1">
      <alignment horizontal="right"/>
      <protection/>
    </xf>
    <xf numFmtId="0" fontId="0" fillId="2" borderId="0" xfId="23" applyFont="1" applyFill="1" applyProtection="1">
      <alignment/>
      <protection/>
    </xf>
    <xf numFmtId="0" fontId="6" fillId="2" borderId="0" xfId="23" applyFont="1" applyFill="1">
      <alignment/>
      <protection/>
    </xf>
    <xf numFmtId="0" fontId="3" fillId="2" borderId="0" xfId="23" applyFont="1" applyFill="1" applyAlignment="1">
      <alignment horizontal="center"/>
      <protection/>
    </xf>
    <xf numFmtId="0" fontId="5" fillId="2" borderId="0" xfId="23" applyFont="1" applyFill="1" applyAlignment="1">
      <alignment horizontal="center"/>
      <protection/>
    </xf>
    <xf numFmtId="0" fontId="0" fillId="2" borderId="10" xfId="23" applyFont="1" applyFill="1" applyBorder="1">
      <alignment/>
      <protection/>
    </xf>
    <xf numFmtId="0" fontId="0" fillId="2" borderId="17" xfId="23" applyFont="1" applyFill="1" applyBorder="1">
      <alignment/>
      <protection/>
    </xf>
    <xf numFmtId="0" fontId="0" fillId="2" borderId="18" xfId="23" applyFont="1" applyFill="1" applyBorder="1" applyAlignment="1">
      <alignment horizontal="center"/>
      <protection/>
    </xf>
    <xf numFmtId="0" fontId="0" fillId="2" borderId="20" xfId="23" applyFont="1" applyFill="1" applyBorder="1" applyAlignment="1">
      <alignment horizontal="center"/>
      <protection/>
    </xf>
    <xf numFmtId="0" fontId="0" fillId="2" borderId="2" xfId="23" applyFont="1" applyFill="1" applyBorder="1" applyAlignment="1">
      <alignment horizontal="center"/>
      <protection/>
    </xf>
    <xf numFmtId="0" fontId="0" fillId="2" borderId="3" xfId="23" applyFont="1" applyFill="1" applyBorder="1" applyAlignment="1">
      <alignment horizontal="center"/>
      <protection/>
    </xf>
    <xf numFmtId="0" fontId="0" fillId="2" borderId="13" xfId="23" applyFont="1" applyFill="1" applyBorder="1" applyAlignment="1">
      <alignment horizontal="center"/>
      <protection/>
    </xf>
    <xf numFmtId="0" fontId="0" fillId="2" borderId="7" xfId="23" applyFont="1" applyFill="1" applyBorder="1">
      <alignment/>
      <protection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/>
      <protection/>
    </xf>
    <xf numFmtId="0" fontId="0" fillId="2" borderId="14" xfId="23" applyFont="1" applyFill="1" applyBorder="1" applyAlignment="1">
      <alignment horizontal="center"/>
      <protection/>
    </xf>
    <xf numFmtId="0" fontId="0" fillId="2" borderId="2" xfId="23" applyFont="1" applyFill="1" applyBorder="1">
      <alignment/>
      <protection/>
    </xf>
    <xf numFmtId="180" fontId="0" fillId="2" borderId="4" xfId="21" applyNumberFormat="1" applyFont="1" applyFill="1" applyBorder="1" applyAlignment="1" applyProtection="1">
      <alignment horizontal="right"/>
      <protection/>
    </xf>
    <xf numFmtId="0" fontId="0" fillId="2" borderId="2" xfId="23" applyFont="1" applyFill="1" applyBorder="1" applyAlignment="1">
      <alignment horizontal="left" indent="1"/>
      <protection/>
    </xf>
    <xf numFmtId="183" fontId="0" fillId="2" borderId="0" xfId="23" applyNumberFormat="1" applyFont="1" applyFill="1">
      <alignment/>
      <protection/>
    </xf>
    <xf numFmtId="3" fontId="0" fillId="2" borderId="0" xfId="23" applyNumberFormat="1" applyFont="1" applyFill="1">
      <alignment/>
      <protection/>
    </xf>
    <xf numFmtId="0" fontId="0" fillId="2" borderId="2" xfId="23" applyFont="1" applyFill="1" applyBorder="1" applyAlignment="1">
      <alignment/>
      <protection/>
    </xf>
    <xf numFmtId="0" fontId="0" fillId="2" borderId="2" xfId="23" applyFont="1" applyFill="1" applyBorder="1" applyAlignment="1">
      <alignment horizontal="left"/>
      <protection/>
    </xf>
    <xf numFmtId="0" fontId="0" fillId="2" borderId="3" xfId="23" applyFont="1" applyFill="1" applyBorder="1" applyAlignment="1">
      <alignment horizontal="center"/>
      <protection/>
    </xf>
    <xf numFmtId="0" fontId="0" fillId="2" borderId="7" xfId="23" applyFont="1" applyFill="1" applyBorder="1" applyAlignment="1">
      <alignment horizontal="left"/>
      <protection/>
    </xf>
    <xf numFmtId="180" fontId="0" fillId="2" borderId="9" xfId="21" applyNumberFormat="1" applyFont="1" applyFill="1" applyBorder="1" applyAlignment="1" applyProtection="1">
      <alignment horizontal="right"/>
      <protection/>
    </xf>
    <xf numFmtId="0" fontId="9" fillId="2" borderId="0" xfId="23" applyFont="1" applyFill="1" applyAlignment="1">
      <alignment wrapText="1"/>
      <protection/>
    </xf>
    <xf numFmtId="0" fontId="3" fillId="2" borderId="0" xfId="27" applyFont="1" applyFill="1" applyBorder="1" applyAlignment="1">
      <alignment horizontal="center"/>
      <protection/>
    </xf>
    <xf numFmtId="0" fontId="0" fillId="2" borderId="0" xfId="25" applyFont="1" applyFill="1">
      <alignment/>
      <protection/>
    </xf>
    <xf numFmtId="0" fontId="3" fillId="2" borderId="0" xfId="27" applyFont="1" applyFill="1" applyBorder="1" applyAlignment="1">
      <alignment horizontal="center"/>
      <protection/>
    </xf>
    <xf numFmtId="0" fontId="3" fillId="2" borderId="0" xfId="27" applyFont="1" applyFill="1" applyAlignment="1">
      <alignment horizontal="center"/>
      <protection/>
    </xf>
    <xf numFmtId="0" fontId="5" fillId="2" borderId="0" xfId="25" applyFont="1" applyFill="1" applyBorder="1" applyAlignment="1">
      <alignment horizontal="center"/>
      <protection/>
    </xf>
    <xf numFmtId="0" fontId="2" fillId="2" borderId="0" xfId="25" applyFont="1" applyFill="1" applyBorder="1" applyAlignment="1">
      <alignment horizontal="center"/>
      <protection/>
    </xf>
    <xf numFmtId="0" fontId="2" fillId="2" borderId="0" xfId="25" applyFont="1" applyFill="1" applyAlignment="1">
      <alignment horizontal="center"/>
      <protection/>
    </xf>
    <xf numFmtId="0" fontId="0" fillId="2" borderId="17" xfId="25" applyFont="1" applyFill="1" applyBorder="1">
      <alignment/>
      <protection/>
    </xf>
    <xf numFmtId="0" fontId="0" fillId="2" borderId="18" xfId="25" applyFont="1" applyFill="1" applyBorder="1" applyAlignment="1">
      <alignment horizontal="center"/>
      <protection/>
    </xf>
    <xf numFmtId="0" fontId="0" fillId="2" borderId="18" xfId="25" applyFont="1" applyFill="1" applyBorder="1">
      <alignment/>
      <protection/>
    </xf>
    <xf numFmtId="0" fontId="0" fillId="2" borderId="19" xfId="25" applyFont="1" applyFill="1" applyBorder="1" applyAlignment="1">
      <alignment horizontal="center"/>
      <protection/>
    </xf>
    <xf numFmtId="0" fontId="0" fillId="2" borderId="0" xfId="25" applyFont="1" applyFill="1" applyBorder="1">
      <alignment/>
      <protection/>
    </xf>
    <xf numFmtId="0" fontId="0" fillId="2" borderId="2" xfId="25" applyFont="1" applyFill="1" applyBorder="1" applyAlignment="1">
      <alignment horizontal="center"/>
      <protection/>
    </xf>
    <xf numFmtId="0" fontId="0" fillId="2" borderId="3" xfId="25" applyFont="1" applyFill="1" applyBorder="1" applyAlignment="1">
      <alignment horizontal="center"/>
      <protection/>
    </xf>
    <xf numFmtId="0" fontId="0" fillId="2" borderId="3" xfId="25" applyFont="1" applyFill="1" applyBorder="1">
      <alignment/>
      <protection/>
    </xf>
    <xf numFmtId="0" fontId="0" fillId="2" borderId="4" xfId="25" applyFont="1" applyFill="1" applyBorder="1" applyAlignment="1">
      <alignment horizontal="center"/>
      <protection/>
    </xf>
    <xf numFmtId="0" fontId="0" fillId="2" borderId="2" xfId="25" applyFont="1" applyFill="1" applyBorder="1">
      <alignment/>
      <protection/>
    </xf>
    <xf numFmtId="0" fontId="0" fillId="2" borderId="7" xfId="25" applyFont="1" applyFill="1" applyBorder="1">
      <alignment/>
      <protection/>
    </xf>
    <xf numFmtId="0" fontId="0" fillId="2" borderId="8" xfId="25" applyFont="1" applyFill="1" applyBorder="1" applyAlignment="1">
      <alignment horizontal="center"/>
      <protection/>
    </xf>
    <xf numFmtId="0" fontId="0" fillId="2" borderId="9" xfId="25" applyFont="1" applyFill="1" applyBorder="1" applyAlignment="1" quotePrefix="1">
      <alignment horizontal="center"/>
      <protection/>
    </xf>
    <xf numFmtId="181" fontId="12" fillId="2" borderId="3" xfId="29" applyNumberFormat="1" applyFont="1" applyFill="1" applyBorder="1" applyProtection="1">
      <alignment/>
      <protection/>
    </xf>
    <xf numFmtId="181" fontId="12" fillId="2" borderId="19" xfId="29" applyNumberFormat="1" applyFont="1" applyFill="1" applyBorder="1" applyProtection="1">
      <alignment/>
      <protection/>
    </xf>
    <xf numFmtId="3" fontId="0" fillId="2" borderId="0" xfId="25" applyNumberFormat="1" applyFont="1" applyFill="1">
      <alignment/>
      <protection/>
    </xf>
    <xf numFmtId="181" fontId="12" fillId="2" borderId="3" xfId="29" applyNumberFormat="1" applyFont="1" applyFill="1" applyBorder="1" applyAlignment="1" applyProtection="1">
      <alignment horizontal="right"/>
      <protection/>
    </xf>
    <xf numFmtId="181" fontId="12" fillId="2" borderId="4" xfId="29" applyNumberFormat="1" applyFont="1" applyFill="1" applyBorder="1" applyProtection="1">
      <alignment/>
      <protection/>
    </xf>
    <xf numFmtId="0" fontId="0" fillId="2" borderId="4" xfId="25" applyFont="1" applyFill="1" applyBorder="1">
      <alignment/>
      <protection/>
    </xf>
    <xf numFmtId="0" fontId="2" fillId="2" borderId="7" xfId="25" applyFont="1" applyFill="1" applyBorder="1">
      <alignment/>
      <protection/>
    </xf>
    <xf numFmtId="181" fontId="2" fillId="2" borderId="8" xfId="25" applyNumberFormat="1" applyFont="1" applyFill="1" applyBorder="1" applyProtection="1">
      <alignment/>
      <protection/>
    </xf>
    <xf numFmtId="181" fontId="2" fillId="2" borderId="7" xfId="25" applyNumberFormat="1" applyFont="1" applyFill="1" applyBorder="1" applyProtection="1">
      <alignment/>
      <protection/>
    </xf>
    <xf numFmtId="181" fontId="2" fillId="2" borderId="9" xfId="25" applyNumberFormat="1" applyFont="1" applyFill="1" applyBorder="1" applyProtection="1">
      <alignment/>
      <protection/>
    </xf>
    <xf numFmtId="0" fontId="0" fillId="2" borderId="0" xfId="0" applyFill="1" applyAlignment="1">
      <alignment/>
    </xf>
    <xf numFmtId="2" fontId="0" fillId="2" borderId="4" xfId="25" applyNumberFormat="1" applyFont="1" applyFill="1" applyBorder="1" applyAlignment="1">
      <alignment horizontal="center"/>
      <protection/>
    </xf>
    <xf numFmtId="0" fontId="0" fillId="2" borderId="8" xfId="25" applyFont="1" applyFill="1" applyBorder="1" applyAlignment="1" quotePrefix="1">
      <alignment horizontal="center"/>
      <protection/>
    </xf>
    <xf numFmtId="2" fontId="0" fillId="2" borderId="9" xfId="25" applyNumberFormat="1" applyFont="1" applyFill="1" applyBorder="1" applyAlignment="1" quotePrefix="1">
      <alignment horizontal="center"/>
      <protection/>
    </xf>
    <xf numFmtId="181" fontId="0" fillId="2" borderId="3" xfId="29" applyNumberFormat="1" applyFont="1" applyFill="1" applyBorder="1" applyProtection="1">
      <alignment/>
      <protection/>
    </xf>
    <xf numFmtId="181" fontId="0" fillId="2" borderId="19" xfId="29" applyNumberFormat="1" applyFont="1" applyFill="1" applyBorder="1" applyProtection="1">
      <alignment/>
      <protection/>
    </xf>
    <xf numFmtId="3" fontId="8" fillId="2" borderId="0" xfId="0" applyNumberFormat="1" applyFont="1" applyFill="1" applyAlignment="1">
      <alignment/>
    </xf>
    <xf numFmtId="181" fontId="0" fillId="2" borderId="4" xfId="29" applyNumberFormat="1" applyFont="1" applyFill="1" applyBorder="1" applyProtection="1">
      <alignment/>
      <protection/>
    </xf>
    <xf numFmtId="181" fontId="0" fillId="2" borderId="3" xfId="29" applyNumberFormat="1" applyFont="1" applyFill="1" applyBorder="1" applyAlignment="1" applyProtection="1">
      <alignment horizontal="right"/>
      <protection/>
    </xf>
    <xf numFmtId="3" fontId="0" fillId="2" borderId="0" xfId="25" applyNumberFormat="1" applyFont="1" applyFill="1" applyBorder="1">
      <alignment/>
      <protection/>
    </xf>
    <xf numFmtId="0" fontId="0" fillId="2" borderId="0" xfId="27" applyFont="1" applyFill="1">
      <alignment/>
      <protection/>
    </xf>
    <xf numFmtId="0" fontId="0" fillId="2" borderId="0" xfId="24" applyFont="1" applyFill="1">
      <alignment/>
      <protection/>
    </xf>
    <xf numFmtId="2" fontId="0" fillId="2" borderId="19" xfId="25" applyNumberFormat="1" applyFont="1" applyFill="1" applyBorder="1" applyAlignment="1">
      <alignment horizontal="center"/>
      <protection/>
    </xf>
    <xf numFmtId="0" fontId="3" fillId="2" borderId="0" xfId="27" applyFont="1" applyFill="1" applyAlignment="1">
      <alignment horizontal="center"/>
      <protection/>
    </xf>
    <xf numFmtId="0" fontId="5" fillId="2" borderId="0" xfId="26" applyFont="1" applyFill="1" applyBorder="1" applyAlignment="1">
      <alignment horizontal="center"/>
      <protection/>
    </xf>
    <xf numFmtId="0" fontId="0" fillId="2" borderId="0" xfId="26" applyFont="1" applyFill="1">
      <alignment/>
      <protection/>
    </xf>
    <xf numFmtId="0" fontId="0" fillId="2" borderId="0" xfId="0" applyFont="1" applyFill="1" applyAlignment="1">
      <alignment/>
    </xf>
    <xf numFmtId="0" fontId="5" fillId="2" borderId="0" xfId="26" applyFont="1" applyFill="1" applyAlignment="1">
      <alignment horizontal="center"/>
      <protection/>
    </xf>
    <xf numFmtId="0" fontId="0" fillId="2" borderId="17" xfId="26" applyFont="1" applyFill="1" applyBorder="1">
      <alignment/>
      <protection/>
    </xf>
    <xf numFmtId="0" fontId="0" fillId="2" borderId="18" xfId="26" applyFont="1" applyFill="1" applyBorder="1" applyAlignment="1">
      <alignment horizontal="center"/>
      <protection/>
    </xf>
    <xf numFmtId="0" fontId="0" fillId="2" borderId="19" xfId="26" applyFont="1" applyFill="1" applyBorder="1" applyAlignment="1">
      <alignment horizontal="center"/>
      <protection/>
    </xf>
    <xf numFmtId="0" fontId="0" fillId="2" borderId="2" xfId="26" applyFont="1" applyFill="1" applyBorder="1" applyAlignment="1">
      <alignment horizontal="center"/>
      <protection/>
    </xf>
    <xf numFmtId="0" fontId="0" fillId="2" borderId="3" xfId="26" applyFont="1" applyFill="1" applyBorder="1" applyAlignment="1">
      <alignment horizontal="center"/>
      <protection/>
    </xf>
    <xf numFmtId="0" fontId="0" fillId="2" borderId="4" xfId="26" applyFont="1" applyFill="1" applyBorder="1" applyAlignment="1">
      <alignment horizontal="center"/>
      <protection/>
    </xf>
    <xf numFmtId="0" fontId="0" fillId="2" borderId="7" xfId="26" applyFont="1" applyFill="1" applyBorder="1">
      <alignment/>
      <protection/>
    </xf>
    <xf numFmtId="0" fontId="0" fillId="2" borderId="8" xfId="26" applyFont="1" applyFill="1" applyBorder="1" applyAlignment="1">
      <alignment horizontal="center"/>
      <protection/>
    </xf>
    <xf numFmtId="0" fontId="0" fillId="2" borderId="9" xfId="26" applyFont="1" applyFill="1" applyBorder="1" applyAlignment="1">
      <alignment horizontal="center"/>
      <protection/>
    </xf>
    <xf numFmtId="0" fontId="2" fillId="2" borderId="2" xfId="26" applyFont="1" applyFill="1" applyBorder="1">
      <alignment/>
      <protection/>
    </xf>
    <xf numFmtId="183" fontId="2" fillId="2" borderId="3" xfId="0" applyNumberFormat="1" applyFont="1" applyFill="1" applyBorder="1" applyAlignment="1">
      <alignment/>
    </xf>
    <xf numFmtId="183" fontId="2" fillId="2" borderId="4" xfId="0" applyNumberFormat="1" applyFont="1" applyFill="1" applyBorder="1" applyAlignment="1">
      <alignment/>
    </xf>
    <xf numFmtId="0" fontId="2" fillId="2" borderId="0" xfId="26" applyFont="1" applyFill="1">
      <alignment/>
      <protection/>
    </xf>
    <xf numFmtId="0" fontId="2" fillId="2" borderId="0" xfId="0" applyFont="1" applyFill="1" applyAlignment="1">
      <alignment/>
    </xf>
    <xf numFmtId="0" fontId="0" fillId="2" borderId="2" xfId="26" applyFont="1" applyFill="1" applyBorder="1">
      <alignment/>
      <protection/>
    </xf>
    <xf numFmtId="3" fontId="2" fillId="2" borderId="0" xfId="26" applyNumberFormat="1" applyFont="1" applyFill="1">
      <alignment/>
      <protection/>
    </xf>
    <xf numFmtId="180" fontId="0" fillId="2" borderId="0" xfId="26" applyNumberFormat="1" applyFont="1" applyFill="1" applyProtection="1">
      <alignment/>
      <protection/>
    </xf>
    <xf numFmtId="183" fontId="0" fillId="2" borderId="0" xfId="26" applyNumberFormat="1" applyFont="1" applyFill="1">
      <alignment/>
      <protection/>
    </xf>
    <xf numFmtId="181" fontId="0" fillId="2" borderId="0" xfId="27" applyNumberFormat="1" applyFont="1" applyFill="1">
      <alignment/>
      <protection/>
    </xf>
    <xf numFmtId="0" fontId="2" fillId="2" borderId="0" xfId="27" applyFont="1" applyFill="1" applyAlignment="1">
      <alignment horizontal="center"/>
      <protection/>
    </xf>
    <xf numFmtId="0" fontId="0" fillId="2" borderId="26" xfId="26" applyFont="1" applyFill="1" applyBorder="1" applyAlignment="1">
      <alignment horizontal="center"/>
      <protection/>
    </xf>
    <xf numFmtId="0" fontId="0" fillId="2" borderId="23" xfId="26" applyFont="1" applyFill="1" applyBorder="1" applyAlignment="1">
      <alignment horizontal="center"/>
      <protection/>
    </xf>
    <xf numFmtId="0" fontId="0" fillId="2" borderId="24" xfId="26" applyFont="1" applyFill="1" applyBorder="1" applyAlignment="1">
      <alignment horizontal="center"/>
      <protection/>
    </xf>
    <xf numFmtId="0" fontId="0" fillId="2" borderId="3" xfId="26" applyFont="1" applyFill="1" applyBorder="1" applyAlignment="1">
      <alignment horizontal="fill"/>
      <protection/>
    </xf>
    <xf numFmtId="0" fontId="2" fillId="2" borderId="17" xfId="26" applyFont="1" applyFill="1" applyBorder="1">
      <alignment/>
      <protection/>
    </xf>
  </cellXfs>
  <cellStyles count="2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5" xfId="22"/>
    <cellStyle name="Normal_EXAGRI1" xfId="23"/>
    <cellStyle name="Normal_EXAGRI10" xfId="24"/>
    <cellStyle name="Normal_EXAGRI11" xfId="25"/>
    <cellStyle name="Normal_EXAGRI12" xfId="26"/>
    <cellStyle name="Normal_EXAGRI2" xfId="27"/>
    <cellStyle name="Normal_EXAGRI3" xfId="28"/>
    <cellStyle name="Normal_EXAGRI4" xfId="29"/>
    <cellStyle name="Normal_EXAGRI5" xfId="30"/>
    <cellStyle name="Normal_EXAGRI6" xfId="31"/>
    <cellStyle name="Normal_EXAGRI7" xfId="32"/>
    <cellStyle name="Normal_EXAGRI8" xfId="33"/>
    <cellStyle name="Normal_EXAGRI9" xfId="34"/>
    <cellStyle name="Percent" xfId="35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G42"/>
  <sheetViews>
    <sheetView showGridLines="0" zoomScale="75" zoomScaleNormal="75" zoomScaleSheetLayoutView="75" workbookViewId="0" topLeftCell="A1">
      <selection activeCell="D38" sqref="D38"/>
    </sheetView>
  </sheetViews>
  <sheetFormatPr defaultColWidth="12.57421875" defaultRowHeight="12.75"/>
  <cols>
    <col min="1" max="1" width="34.28125" style="340" customWidth="1"/>
    <col min="2" max="7" width="17.8515625" style="340" customWidth="1"/>
    <col min="8" max="16384" width="19.140625" style="340" customWidth="1"/>
  </cols>
  <sheetData>
    <row r="1" spans="1:7" ht="18">
      <c r="A1" s="338" t="s">
        <v>131</v>
      </c>
      <c r="B1" s="339"/>
      <c r="C1" s="339"/>
      <c r="D1" s="339"/>
      <c r="E1" s="339"/>
      <c r="F1" s="339"/>
      <c r="G1" s="339"/>
    </row>
    <row r="2" spans="1:7" ht="12.75">
      <c r="A2" s="341"/>
      <c r="B2" s="341"/>
      <c r="C2" s="341"/>
      <c r="D2" s="341"/>
      <c r="E2" s="341"/>
      <c r="F2" s="341"/>
      <c r="G2" s="342"/>
    </row>
    <row r="3" spans="1:7" ht="15">
      <c r="A3" s="343" t="s">
        <v>270</v>
      </c>
      <c r="B3" s="343"/>
      <c r="C3" s="343"/>
      <c r="D3" s="343"/>
      <c r="E3" s="343"/>
      <c r="F3" s="343"/>
      <c r="G3" s="339"/>
    </row>
    <row r="4" spans="1:7" ht="15">
      <c r="A4" s="343" t="s">
        <v>269</v>
      </c>
      <c r="B4" s="343"/>
      <c r="C4" s="343"/>
      <c r="D4" s="343"/>
      <c r="E4" s="343"/>
      <c r="F4" s="343"/>
      <c r="G4" s="343"/>
    </row>
    <row r="5" spans="1:7" ht="16.5" thickBot="1">
      <c r="A5" s="344"/>
      <c r="B5" s="344"/>
      <c r="C5" s="344"/>
      <c r="D5" s="344"/>
      <c r="E5" s="344"/>
      <c r="F5" s="344"/>
      <c r="G5" s="342"/>
    </row>
    <row r="6" spans="1:7" ht="12.75">
      <c r="A6" s="345"/>
      <c r="B6" s="346" t="s">
        <v>0</v>
      </c>
      <c r="C6" s="347" t="s">
        <v>246</v>
      </c>
      <c r="D6" s="348"/>
      <c r="E6" s="348"/>
      <c r="F6" s="348"/>
      <c r="G6" s="348"/>
    </row>
    <row r="7" spans="1:7" ht="12.75">
      <c r="A7" s="349" t="s">
        <v>1</v>
      </c>
      <c r="B7" s="350" t="s">
        <v>2</v>
      </c>
      <c r="C7" s="351"/>
      <c r="D7" s="352"/>
      <c r="E7" s="352"/>
      <c r="F7" s="353"/>
      <c r="G7" s="354"/>
    </row>
    <row r="8" spans="1:7" ht="13.5" thickBot="1">
      <c r="A8" s="355"/>
      <c r="B8" s="356" t="s">
        <v>3</v>
      </c>
      <c r="C8" s="356" t="s">
        <v>4</v>
      </c>
      <c r="D8" s="356" t="s">
        <v>5</v>
      </c>
      <c r="E8" s="356" t="s">
        <v>6</v>
      </c>
      <c r="F8" s="357" t="s">
        <v>7</v>
      </c>
      <c r="G8" s="358">
        <v>1999</v>
      </c>
    </row>
    <row r="9" spans="1:7" ht="12.75">
      <c r="A9" s="349" t="s">
        <v>8</v>
      </c>
      <c r="B9" s="350" t="s">
        <v>9</v>
      </c>
      <c r="C9" s="359">
        <v>3007.626</v>
      </c>
      <c r="D9" s="359">
        <v>2571.059</v>
      </c>
      <c r="E9" s="359">
        <v>2375.327</v>
      </c>
      <c r="F9" s="360">
        <v>2284.944</v>
      </c>
      <c r="G9" s="360">
        <v>1790.162</v>
      </c>
    </row>
    <row r="10" spans="1:7" ht="12.75">
      <c r="A10" s="349" t="s">
        <v>126</v>
      </c>
      <c r="B10" s="350" t="s">
        <v>9</v>
      </c>
      <c r="C10" s="359">
        <v>150.948</v>
      </c>
      <c r="D10" s="359">
        <v>45.457</v>
      </c>
      <c r="E10" s="359">
        <v>31.315</v>
      </c>
      <c r="F10" s="360">
        <v>20.776</v>
      </c>
      <c r="G10" s="360">
        <v>25.706</v>
      </c>
    </row>
    <row r="11" spans="1:7" ht="12.75">
      <c r="A11" s="349" t="s">
        <v>127</v>
      </c>
      <c r="B11" s="350" t="s">
        <v>9</v>
      </c>
      <c r="C11" s="359">
        <v>2856.678</v>
      </c>
      <c r="D11" s="359">
        <v>2525.602</v>
      </c>
      <c r="E11" s="359">
        <v>2344.012</v>
      </c>
      <c r="F11" s="360">
        <v>2264.168</v>
      </c>
      <c r="G11" s="360">
        <v>1764.456</v>
      </c>
    </row>
    <row r="12" spans="1:7" ht="12.75">
      <c r="A12" s="349"/>
      <c r="B12" s="361"/>
      <c r="C12" s="362"/>
      <c r="D12" s="362"/>
      <c r="E12" s="359"/>
      <c r="F12" s="360"/>
      <c r="G12" s="360"/>
    </row>
    <row r="13" spans="1:7" ht="12.75">
      <c r="A13" s="349" t="s">
        <v>10</v>
      </c>
      <c r="B13" s="350" t="s">
        <v>146</v>
      </c>
      <c r="C13" s="359">
        <v>44650.089</v>
      </c>
      <c r="D13" s="359">
        <v>45702.62</v>
      </c>
      <c r="E13" s="359">
        <v>44311.718</v>
      </c>
      <c r="F13" s="360">
        <v>42939.208</v>
      </c>
      <c r="G13" s="360">
        <v>42180.951</v>
      </c>
    </row>
    <row r="14" spans="1:7" ht="12.75">
      <c r="A14" s="349" t="s">
        <v>128</v>
      </c>
      <c r="B14" s="350" t="s">
        <v>146</v>
      </c>
      <c r="C14" s="359">
        <v>19441.63</v>
      </c>
      <c r="D14" s="359">
        <v>19506.876</v>
      </c>
      <c r="E14" s="359">
        <v>18117.717</v>
      </c>
      <c r="F14" s="360">
        <v>16247.7</v>
      </c>
      <c r="G14" s="360">
        <v>16920.359</v>
      </c>
    </row>
    <row r="15" spans="1:7" ht="12.75">
      <c r="A15" s="349" t="s">
        <v>129</v>
      </c>
      <c r="B15" s="350" t="s">
        <v>146</v>
      </c>
      <c r="C15" s="359">
        <v>25208.459</v>
      </c>
      <c r="D15" s="359">
        <v>26195.786</v>
      </c>
      <c r="E15" s="359">
        <v>26194.052</v>
      </c>
      <c r="F15" s="360">
        <v>26691.507999999998</v>
      </c>
      <c r="G15" s="360">
        <v>25260.592</v>
      </c>
    </row>
    <row r="16" spans="1:7" ht="12.75">
      <c r="A16" s="349"/>
      <c r="B16" s="350"/>
      <c r="C16" s="359"/>
      <c r="D16" s="359"/>
      <c r="E16" s="359"/>
      <c r="F16" s="360"/>
      <c r="G16" s="360"/>
    </row>
    <row r="17" spans="1:7" ht="12.75">
      <c r="A17" s="363" t="s">
        <v>205</v>
      </c>
      <c r="B17" s="350" t="s">
        <v>146</v>
      </c>
      <c r="C17" s="359">
        <v>11565.66</v>
      </c>
      <c r="D17" s="359">
        <v>10666.051</v>
      </c>
      <c r="E17" s="359">
        <v>9591.467</v>
      </c>
      <c r="F17" s="360">
        <v>9246.692</v>
      </c>
      <c r="G17" s="360">
        <v>8258.3</v>
      </c>
    </row>
    <row r="18" spans="1:7" ht="12.75">
      <c r="A18" s="363"/>
      <c r="B18" s="350"/>
      <c r="C18" s="359"/>
      <c r="D18" s="359"/>
      <c r="E18" s="359"/>
      <c r="F18" s="360"/>
      <c r="G18" s="360"/>
    </row>
    <row r="19" spans="1:7" ht="12.75">
      <c r="A19" s="363" t="s">
        <v>130</v>
      </c>
      <c r="B19" s="350" t="s">
        <v>146</v>
      </c>
      <c r="C19" s="359">
        <v>1768.407</v>
      </c>
      <c r="D19" s="359">
        <v>2352.915</v>
      </c>
      <c r="E19" s="359">
        <v>1508.674</v>
      </c>
      <c r="F19" s="360">
        <v>2133.173</v>
      </c>
      <c r="G19" s="360">
        <v>3587.273</v>
      </c>
    </row>
    <row r="20" spans="1:7" ht="12.75">
      <c r="A20" s="349"/>
      <c r="B20" s="361"/>
      <c r="C20" s="362"/>
      <c r="D20" s="362"/>
      <c r="E20" s="359"/>
      <c r="F20" s="360"/>
      <c r="G20" s="360"/>
    </row>
    <row r="21" spans="1:7" ht="12.75">
      <c r="A21" s="349" t="s">
        <v>11</v>
      </c>
      <c r="B21" s="350" t="s">
        <v>146</v>
      </c>
      <c r="C21" s="359">
        <v>2034.107</v>
      </c>
      <c r="D21" s="359">
        <v>2498.485</v>
      </c>
      <c r="E21" s="359">
        <v>2680.586</v>
      </c>
      <c r="F21" s="360">
        <v>2633.284</v>
      </c>
      <c r="G21" s="360">
        <v>3315.6</v>
      </c>
    </row>
    <row r="22" spans="1:7" ht="12.75">
      <c r="A22" s="349"/>
      <c r="B22" s="361"/>
      <c r="C22" s="362"/>
      <c r="D22" s="362"/>
      <c r="E22" s="359"/>
      <c r="F22" s="360"/>
      <c r="G22" s="360"/>
    </row>
    <row r="23" spans="1:7" ht="12.75">
      <c r="A23" s="349" t="s">
        <v>12</v>
      </c>
      <c r="B23" s="350" t="s">
        <v>196</v>
      </c>
      <c r="C23" s="362" t="s">
        <v>133</v>
      </c>
      <c r="D23" s="362" t="s">
        <v>133</v>
      </c>
      <c r="E23" s="359">
        <v>9553.576</v>
      </c>
      <c r="F23" s="360">
        <v>8872</v>
      </c>
      <c r="G23" s="360">
        <v>11849.525</v>
      </c>
    </row>
    <row r="24" spans="1:7" ht="12.75">
      <c r="A24" s="349"/>
      <c r="B24" s="361"/>
      <c r="C24" s="362"/>
      <c r="D24" s="362"/>
      <c r="E24" s="359"/>
      <c r="F24" s="360"/>
      <c r="G24" s="360"/>
    </row>
    <row r="25" spans="1:7" ht="12.75">
      <c r="A25" s="349" t="s">
        <v>13</v>
      </c>
      <c r="B25" s="350" t="s">
        <v>197</v>
      </c>
      <c r="C25" s="362" t="s">
        <v>133</v>
      </c>
      <c r="D25" s="362" t="s">
        <v>133</v>
      </c>
      <c r="E25" s="359">
        <v>1496.4</v>
      </c>
      <c r="F25" s="360">
        <v>1262.2</v>
      </c>
      <c r="G25" s="360">
        <v>1188.894</v>
      </c>
    </row>
    <row r="26" spans="1:7" ht="12.75">
      <c r="A26" s="349"/>
      <c r="B26" s="361"/>
      <c r="C26" s="362"/>
      <c r="D26" s="362"/>
      <c r="E26" s="359"/>
      <c r="F26" s="360"/>
      <c r="G26" s="360"/>
    </row>
    <row r="27" spans="1:7" ht="13.5" thickBot="1">
      <c r="A27" s="355" t="s">
        <v>134</v>
      </c>
      <c r="B27" s="356" t="s">
        <v>198</v>
      </c>
      <c r="C27" s="364" t="s">
        <v>133</v>
      </c>
      <c r="D27" s="364" t="s">
        <v>133</v>
      </c>
      <c r="E27" s="365">
        <v>10845.417</v>
      </c>
      <c r="F27" s="366">
        <v>9069.65</v>
      </c>
      <c r="G27" s="366">
        <v>15539.209</v>
      </c>
    </row>
    <row r="28" spans="1:6" ht="12.75">
      <c r="A28" s="367" t="s">
        <v>135</v>
      </c>
      <c r="B28" s="367"/>
      <c r="C28" s="367"/>
      <c r="D28" s="367"/>
      <c r="E28" s="367"/>
      <c r="F28" s="367"/>
    </row>
    <row r="29" spans="1:6" ht="12.75">
      <c r="A29" s="367" t="s">
        <v>228</v>
      </c>
      <c r="B29" s="367"/>
      <c r="C29" s="367"/>
      <c r="D29" s="367"/>
      <c r="E29" s="367"/>
      <c r="F29" s="367"/>
    </row>
    <row r="30" spans="1:6" ht="12.75">
      <c r="A30" s="367" t="s">
        <v>229</v>
      </c>
      <c r="B30" s="367"/>
      <c r="C30" s="367"/>
      <c r="D30" s="367"/>
      <c r="E30" s="367"/>
      <c r="F30" s="367"/>
    </row>
    <row r="31" spans="1:6" ht="12.75">
      <c r="A31" s="367" t="s">
        <v>230</v>
      </c>
      <c r="B31" s="367"/>
      <c r="C31" s="367"/>
      <c r="D31" s="367"/>
      <c r="E31" s="367"/>
      <c r="F31" s="367"/>
    </row>
    <row r="32" spans="1:6" ht="12.75">
      <c r="A32" s="367" t="s">
        <v>231</v>
      </c>
      <c r="B32" s="367"/>
      <c r="C32" s="367"/>
      <c r="D32" s="367"/>
      <c r="E32" s="367"/>
      <c r="F32" s="367"/>
    </row>
    <row r="42" ht="12.75">
      <c r="E42" s="368"/>
    </row>
  </sheetData>
  <mergeCells count="6">
    <mergeCell ref="C7:F7"/>
    <mergeCell ref="A5:F5"/>
    <mergeCell ref="A1:G1"/>
    <mergeCell ref="A3:G3"/>
    <mergeCell ref="C6:G6"/>
    <mergeCell ref="A4:G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zoomScale="75" zoomScaleNormal="75" workbookViewId="0" topLeftCell="A1">
      <selection activeCell="E41" sqref="E41"/>
    </sheetView>
  </sheetViews>
  <sheetFormatPr defaultColWidth="12.57421875" defaultRowHeight="12.75"/>
  <cols>
    <col min="1" max="1" width="22.7109375" style="147" customWidth="1"/>
    <col min="2" max="2" width="13.7109375" style="147" customWidth="1"/>
    <col min="3" max="3" width="12.7109375" style="147" customWidth="1"/>
    <col min="4" max="4" width="15.421875" style="147" customWidth="1"/>
    <col min="5" max="5" width="14.140625" style="147" customWidth="1"/>
    <col min="6" max="9" width="12.7109375" style="147" customWidth="1"/>
    <col min="10" max="16384" width="19.140625" style="8" customWidth="1"/>
  </cols>
  <sheetData>
    <row r="1" spans="1:17" ht="18">
      <c r="A1" s="302" t="s">
        <v>131</v>
      </c>
      <c r="B1" s="302"/>
      <c r="C1" s="302"/>
      <c r="D1" s="302"/>
      <c r="E1" s="302"/>
      <c r="F1" s="302"/>
      <c r="G1" s="302"/>
      <c r="H1" s="302"/>
      <c r="I1" s="302"/>
      <c r="K1" s="9"/>
      <c r="L1" s="9"/>
      <c r="M1" s="9"/>
      <c r="N1" s="9"/>
      <c r="O1" s="9"/>
      <c r="P1" s="9"/>
      <c r="Q1" s="9"/>
    </row>
    <row r="3" spans="1:9" ht="15">
      <c r="A3" s="303" t="s">
        <v>213</v>
      </c>
      <c r="B3" s="303"/>
      <c r="C3" s="303"/>
      <c r="D3" s="303"/>
      <c r="E3" s="303"/>
      <c r="F3" s="303"/>
      <c r="G3" s="303"/>
      <c r="H3" s="303"/>
      <c r="I3" s="303"/>
    </row>
    <row r="4" spans="3:9" ht="13.5" thickBot="1">
      <c r="C4" s="148"/>
      <c r="D4" s="148"/>
      <c r="E4" s="148"/>
      <c r="F4" s="148"/>
      <c r="G4" s="148"/>
      <c r="H4" s="148"/>
      <c r="I4" s="148"/>
    </row>
    <row r="5" spans="1:9" ht="12.75">
      <c r="A5" s="222"/>
      <c r="B5" s="306" t="s">
        <v>144</v>
      </c>
      <c r="C5" s="307"/>
      <c r="D5" s="310" t="s">
        <v>14</v>
      </c>
      <c r="E5" s="311"/>
      <c r="F5" s="311"/>
      <c r="G5" s="312"/>
      <c r="H5" s="308" t="s">
        <v>61</v>
      </c>
      <c r="I5" s="309"/>
    </row>
    <row r="6" spans="1:9" ht="12.75">
      <c r="A6" s="149" t="s">
        <v>17</v>
      </c>
      <c r="B6" s="150"/>
      <c r="C6" s="151"/>
      <c r="D6" s="304" t="s">
        <v>62</v>
      </c>
      <c r="E6" s="305"/>
      <c r="F6" s="304" t="s">
        <v>20</v>
      </c>
      <c r="G6" s="305"/>
      <c r="H6" s="152"/>
      <c r="I6" s="153"/>
    </row>
    <row r="7" spans="1:9" ht="13.5" thickBot="1">
      <c r="A7" s="154"/>
      <c r="B7" s="155" t="s">
        <v>53</v>
      </c>
      <c r="C7" s="155" t="s">
        <v>210</v>
      </c>
      <c r="D7" s="156" t="s">
        <v>53</v>
      </c>
      <c r="E7" s="156" t="s">
        <v>210</v>
      </c>
      <c r="F7" s="156" t="s">
        <v>53</v>
      </c>
      <c r="G7" s="156" t="s">
        <v>210</v>
      </c>
      <c r="H7" s="156" t="s">
        <v>53</v>
      </c>
      <c r="I7" s="157" t="s">
        <v>210</v>
      </c>
    </row>
    <row r="8" spans="1:10" ht="12.75">
      <c r="A8" s="158" t="s">
        <v>21</v>
      </c>
      <c r="B8" s="39">
        <v>53887</v>
      </c>
      <c r="C8" s="39">
        <v>982166</v>
      </c>
      <c r="D8" s="39">
        <v>53843</v>
      </c>
      <c r="E8" s="39">
        <v>980064</v>
      </c>
      <c r="F8" s="39">
        <v>5</v>
      </c>
      <c r="G8" s="39">
        <v>1197</v>
      </c>
      <c r="H8" s="39">
        <v>39</v>
      </c>
      <c r="I8" s="239">
        <v>905</v>
      </c>
      <c r="J8" s="191"/>
    </row>
    <row r="9" spans="1:10" ht="12.75">
      <c r="A9" s="158" t="s">
        <v>22</v>
      </c>
      <c r="B9" s="39">
        <v>20293</v>
      </c>
      <c r="C9" s="39">
        <v>424888</v>
      </c>
      <c r="D9" s="39">
        <v>20134</v>
      </c>
      <c r="E9" s="39">
        <v>421658</v>
      </c>
      <c r="F9" s="39">
        <v>47</v>
      </c>
      <c r="G9" s="39">
        <v>1789</v>
      </c>
      <c r="H9" s="39">
        <v>112</v>
      </c>
      <c r="I9" s="231">
        <v>1441</v>
      </c>
      <c r="J9" s="191"/>
    </row>
    <row r="10" spans="1:10" ht="12.75">
      <c r="A10" s="158" t="s">
        <v>23</v>
      </c>
      <c r="B10" s="39">
        <v>8352</v>
      </c>
      <c r="C10" s="39">
        <v>285593</v>
      </c>
      <c r="D10" s="39">
        <v>8339</v>
      </c>
      <c r="E10" s="39">
        <v>285374</v>
      </c>
      <c r="F10" s="242" t="s">
        <v>133</v>
      </c>
      <c r="G10" s="242" t="s">
        <v>133</v>
      </c>
      <c r="H10" s="39">
        <v>13</v>
      </c>
      <c r="I10" s="231">
        <v>219</v>
      </c>
      <c r="J10" s="191"/>
    </row>
    <row r="11" spans="1:10" ht="12.75">
      <c r="A11" s="158" t="s">
        <v>24</v>
      </c>
      <c r="B11" s="39">
        <v>7525</v>
      </c>
      <c r="C11" s="39">
        <v>153334</v>
      </c>
      <c r="D11" s="39">
        <v>7505</v>
      </c>
      <c r="E11" s="39">
        <v>150710</v>
      </c>
      <c r="F11" s="39">
        <v>6</v>
      </c>
      <c r="G11" s="39">
        <v>833</v>
      </c>
      <c r="H11" s="39">
        <v>15</v>
      </c>
      <c r="I11" s="231">
        <v>1791</v>
      </c>
      <c r="J11" s="191"/>
    </row>
    <row r="12" spans="1:10" ht="12.75">
      <c r="A12" s="158" t="s">
        <v>25</v>
      </c>
      <c r="B12" s="39">
        <v>2033</v>
      </c>
      <c r="C12" s="39">
        <v>113333</v>
      </c>
      <c r="D12" s="39">
        <v>2021</v>
      </c>
      <c r="E12" s="39">
        <v>111352</v>
      </c>
      <c r="F12" s="39">
        <v>4</v>
      </c>
      <c r="G12" s="39">
        <v>1838</v>
      </c>
      <c r="H12" s="39">
        <v>7</v>
      </c>
      <c r="I12" s="231">
        <v>143</v>
      </c>
      <c r="J12" s="191"/>
    </row>
    <row r="13" spans="1:10" ht="12.75">
      <c r="A13" s="158" t="s">
        <v>26</v>
      </c>
      <c r="B13" s="39">
        <v>375</v>
      </c>
      <c r="C13" s="39">
        <v>44687</v>
      </c>
      <c r="D13" s="39">
        <v>303</v>
      </c>
      <c r="E13" s="39">
        <v>37836</v>
      </c>
      <c r="F13" s="39">
        <v>14</v>
      </c>
      <c r="G13" s="39">
        <v>747</v>
      </c>
      <c r="H13" s="39">
        <v>58</v>
      </c>
      <c r="I13" s="231">
        <v>6103</v>
      </c>
      <c r="J13" s="191"/>
    </row>
    <row r="14" spans="1:10" ht="12.75">
      <c r="A14" s="158" t="s">
        <v>27</v>
      </c>
      <c r="B14" s="39">
        <v>2564</v>
      </c>
      <c r="C14" s="39">
        <v>360077</v>
      </c>
      <c r="D14" s="39">
        <v>2293</v>
      </c>
      <c r="E14" s="39">
        <v>313585</v>
      </c>
      <c r="F14" s="39">
        <v>145</v>
      </c>
      <c r="G14" s="39">
        <v>28690</v>
      </c>
      <c r="H14" s="39">
        <v>126</v>
      </c>
      <c r="I14" s="231">
        <v>17802</v>
      </c>
      <c r="J14" s="191"/>
    </row>
    <row r="15" spans="1:10" ht="12.75">
      <c r="A15" s="158" t="s">
        <v>28</v>
      </c>
      <c r="B15" s="39">
        <v>4814</v>
      </c>
      <c r="C15" s="39">
        <v>532708</v>
      </c>
      <c r="D15" s="39">
        <v>4633</v>
      </c>
      <c r="E15" s="39">
        <v>480277</v>
      </c>
      <c r="F15" s="39">
        <v>27</v>
      </c>
      <c r="G15" s="39">
        <v>6849</v>
      </c>
      <c r="H15" s="39">
        <v>155</v>
      </c>
      <c r="I15" s="231">
        <v>45582</v>
      </c>
      <c r="J15" s="191"/>
    </row>
    <row r="16" spans="1:10" ht="12.75">
      <c r="A16" s="158" t="s">
        <v>29</v>
      </c>
      <c r="B16" s="39">
        <v>567</v>
      </c>
      <c r="C16" s="39">
        <v>36483</v>
      </c>
      <c r="D16" s="39">
        <v>565</v>
      </c>
      <c r="E16" s="39">
        <v>35983</v>
      </c>
      <c r="F16" s="39">
        <v>2</v>
      </c>
      <c r="G16" s="39">
        <v>500</v>
      </c>
      <c r="H16" s="242" t="s">
        <v>133</v>
      </c>
      <c r="I16" s="243" t="s">
        <v>133</v>
      </c>
      <c r="J16" s="191"/>
    </row>
    <row r="17" spans="1:10" ht="12.75">
      <c r="A17" s="158" t="s">
        <v>30</v>
      </c>
      <c r="B17" s="39">
        <v>16358</v>
      </c>
      <c r="C17" s="39">
        <v>1156320</v>
      </c>
      <c r="D17" s="39">
        <v>15476</v>
      </c>
      <c r="E17" s="39">
        <v>1086926</v>
      </c>
      <c r="F17" s="39">
        <v>217</v>
      </c>
      <c r="G17" s="39">
        <v>20745</v>
      </c>
      <c r="H17" s="39">
        <v>665</v>
      </c>
      <c r="I17" s="231">
        <v>48649</v>
      </c>
      <c r="J17" s="191"/>
    </row>
    <row r="18" spans="1:10" ht="12.75">
      <c r="A18" s="158" t="s">
        <v>31</v>
      </c>
      <c r="B18" s="39">
        <v>1328</v>
      </c>
      <c r="C18" s="39">
        <v>90892</v>
      </c>
      <c r="D18" s="39">
        <v>1190</v>
      </c>
      <c r="E18" s="39">
        <v>84071</v>
      </c>
      <c r="F18" s="39">
        <v>6</v>
      </c>
      <c r="G18" s="39">
        <v>1020</v>
      </c>
      <c r="H18" s="39">
        <v>131</v>
      </c>
      <c r="I18" s="231">
        <v>5801</v>
      </c>
      <c r="J18" s="191"/>
    </row>
    <row r="19" spans="1:10" ht="12.75">
      <c r="A19" s="158" t="s">
        <v>187</v>
      </c>
      <c r="B19" s="39">
        <v>2354</v>
      </c>
      <c r="C19" s="39">
        <v>301207</v>
      </c>
      <c r="D19" s="39">
        <v>2124</v>
      </c>
      <c r="E19" s="39">
        <v>272694</v>
      </c>
      <c r="F19" s="39">
        <v>91</v>
      </c>
      <c r="G19" s="39">
        <v>11346</v>
      </c>
      <c r="H19" s="39">
        <v>139</v>
      </c>
      <c r="I19" s="231">
        <v>17166</v>
      </c>
      <c r="J19" s="191"/>
    </row>
    <row r="20" spans="1:10" ht="12.75">
      <c r="A20" s="158" t="s">
        <v>33</v>
      </c>
      <c r="B20" s="39">
        <v>576</v>
      </c>
      <c r="C20" s="39">
        <v>50794</v>
      </c>
      <c r="D20" s="39">
        <v>444</v>
      </c>
      <c r="E20" s="39">
        <v>31259</v>
      </c>
      <c r="F20" s="39">
        <v>38</v>
      </c>
      <c r="G20" s="39">
        <v>7963</v>
      </c>
      <c r="H20" s="39">
        <v>94</v>
      </c>
      <c r="I20" s="231">
        <v>11572</v>
      </c>
      <c r="J20" s="191"/>
    </row>
    <row r="21" spans="1:10" ht="12.75">
      <c r="A21" s="158" t="s">
        <v>34</v>
      </c>
      <c r="B21" s="39">
        <v>247</v>
      </c>
      <c r="C21" s="39">
        <v>68270</v>
      </c>
      <c r="D21" s="39">
        <v>201</v>
      </c>
      <c r="E21" s="39">
        <v>51455</v>
      </c>
      <c r="F21" s="39">
        <v>39</v>
      </c>
      <c r="G21" s="39">
        <v>16279</v>
      </c>
      <c r="H21" s="39">
        <v>7</v>
      </c>
      <c r="I21" s="231">
        <v>536</v>
      </c>
      <c r="J21" s="191"/>
    </row>
    <row r="22" spans="1:10" ht="12.75">
      <c r="A22" s="158" t="s">
        <v>35</v>
      </c>
      <c r="B22" s="39">
        <v>8143</v>
      </c>
      <c r="C22" s="39">
        <v>715627</v>
      </c>
      <c r="D22" s="39">
        <v>7714</v>
      </c>
      <c r="E22" s="39">
        <v>671586</v>
      </c>
      <c r="F22" s="39">
        <v>44</v>
      </c>
      <c r="G22" s="39">
        <v>4019</v>
      </c>
      <c r="H22" s="39">
        <v>385</v>
      </c>
      <c r="I22" s="231">
        <v>40021</v>
      </c>
      <c r="J22" s="191"/>
    </row>
    <row r="23" spans="1:10" ht="12.75">
      <c r="A23" s="158" t="s">
        <v>36</v>
      </c>
      <c r="B23" s="39">
        <v>5373</v>
      </c>
      <c r="C23" s="39">
        <v>531460</v>
      </c>
      <c r="D23" s="39">
        <v>4708</v>
      </c>
      <c r="E23" s="39">
        <v>478840</v>
      </c>
      <c r="F23" s="39">
        <v>344</v>
      </c>
      <c r="G23" s="39">
        <v>30787</v>
      </c>
      <c r="H23" s="39">
        <v>321</v>
      </c>
      <c r="I23" s="231">
        <v>21833</v>
      </c>
      <c r="J23" s="191"/>
    </row>
    <row r="24" spans="1:10" ht="12.75">
      <c r="A24" s="158" t="s">
        <v>37</v>
      </c>
      <c r="B24" s="39">
        <v>1281</v>
      </c>
      <c r="C24" s="39">
        <v>18213</v>
      </c>
      <c r="D24" s="39">
        <v>1148</v>
      </c>
      <c r="E24" s="39">
        <v>13267</v>
      </c>
      <c r="F24" s="39">
        <v>81</v>
      </c>
      <c r="G24" s="39">
        <v>3976</v>
      </c>
      <c r="H24" s="39">
        <v>52</v>
      </c>
      <c r="I24" s="231">
        <v>971</v>
      </c>
      <c r="J24" s="191"/>
    </row>
    <row r="25" spans="1:9" ht="12.75">
      <c r="A25" s="158"/>
      <c r="B25" s="161"/>
      <c r="C25" s="161"/>
      <c r="D25" s="161"/>
      <c r="E25" s="161"/>
      <c r="F25" s="161"/>
      <c r="G25" s="161"/>
      <c r="H25" s="161"/>
      <c r="I25" s="162"/>
    </row>
    <row r="26" spans="1:9" ht="13.5" thickBot="1">
      <c r="A26" s="163" t="s">
        <v>185</v>
      </c>
      <c r="B26" s="164">
        <v>136070</v>
      </c>
      <c r="C26" s="164">
        <v>5866052</v>
      </c>
      <c r="D26" s="164">
        <v>132641</v>
      </c>
      <c r="E26" s="164">
        <v>5506937</v>
      </c>
      <c r="F26" s="164">
        <v>1110</v>
      </c>
      <c r="G26" s="164">
        <v>138578</v>
      </c>
      <c r="H26" s="164">
        <v>2319</v>
      </c>
      <c r="I26" s="165">
        <v>220535</v>
      </c>
    </row>
    <row r="27" s="17" customFormat="1" ht="12.75">
      <c r="A27" s="17" t="s">
        <v>247</v>
      </c>
    </row>
    <row r="28" spans="1:5" ht="12.75">
      <c r="A28" s="166" t="s">
        <v>234</v>
      </c>
      <c r="B28" s="166"/>
      <c r="E28" s="148"/>
    </row>
    <row r="29" ht="12.75">
      <c r="E29" s="148"/>
    </row>
    <row r="30" spans="1:5" ht="12.75">
      <c r="A30"/>
      <c r="B30"/>
      <c r="C30"/>
      <c r="D30"/>
      <c r="E30" s="148"/>
    </row>
    <row r="31" spans="1:9" ht="12.75">
      <c r="A31"/>
      <c r="B31"/>
      <c r="C31"/>
      <c r="D31"/>
      <c r="E31" s="201"/>
      <c r="F31" s="201"/>
      <c r="G31" s="201"/>
      <c r="H31" s="201"/>
      <c r="I31" s="201"/>
    </row>
    <row r="32" spans="1:8" ht="12.75">
      <c r="A32"/>
      <c r="B32"/>
      <c r="C32"/>
      <c r="D32"/>
      <c r="E32" s="160"/>
      <c r="F32" s="159"/>
      <c r="G32" s="160"/>
      <c r="H32" s="159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7">
    <mergeCell ref="A1:I1"/>
    <mergeCell ref="A3:I3"/>
    <mergeCell ref="D6:E6"/>
    <mergeCell ref="F6:G6"/>
    <mergeCell ref="B5:C5"/>
    <mergeCell ref="H5:I5"/>
    <mergeCell ref="D5:G5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zoomScale="75" zoomScaleNormal="75" workbookViewId="0" topLeftCell="A1">
      <selection activeCell="E41" sqref="E41"/>
    </sheetView>
  </sheetViews>
  <sheetFormatPr defaultColWidth="12.57421875" defaultRowHeight="12.75"/>
  <cols>
    <col min="1" max="1" width="22.7109375" style="147" customWidth="1"/>
    <col min="2" max="2" width="13.7109375" style="147" customWidth="1"/>
    <col min="3" max="3" width="12.7109375" style="147" customWidth="1"/>
    <col min="4" max="4" width="15.421875" style="147" customWidth="1"/>
    <col min="5" max="5" width="14.140625" style="147" customWidth="1"/>
    <col min="6" max="9" width="12.7109375" style="147" customWidth="1"/>
    <col min="10" max="16384" width="19.140625" style="8" customWidth="1"/>
  </cols>
  <sheetData>
    <row r="1" spans="1:17" ht="18">
      <c r="A1" s="302" t="s">
        <v>131</v>
      </c>
      <c r="B1" s="302"/>
      <c r="C1" s="302"/>
      <c r="D1" s="302"/>
      <c r="E1" s="302"/>
      <c r="F1" s="302"/>
      <c r="G1" s="302"/>
      <c r="H1" s="302"/>
      <c r="I1" s="302"/>
      <c r="K1" s="9"/>
      <c r="L1" s="9"/>
      <c r="M1" s="9"/>
      <c r="N1" s="9"/>
      <c r="O1" s="9"/>
      <c r="P1" s="9"/>
      <c r="Q1" s="9"/>
    </row>
    <row r="2" spans="3:17" ht="12.75">
      <c r="C2" s="148"/>
      <c r="D2" s="148"/>
      <c r="E2" s="148"/>
      <c r="F2" s="148"/>
      <c r="G2" s="148"/>
      <c r="H2" s="148"/>
      <c r="I2" s="148"/>
      <c r="K2" s="9"/>
      <c r="L2" s="9"/>
      <c r="M2" s="9"/>
      <c r="N2" s="9"/>
      <c r="O2" s="9"/>
      <c r="P2" s="9"/>
      <c r="Q2" s="9"/>
    </row>
    <row r="3" spans="1:17" ht="15">
      <c r="A3" s="303" t="s">
        <v>214</v>
      </c>
      <c r="B3" s="303"/>
      <c r="C3" s="303"/>
      <c r="D3" s="303"/>
      <c r="E3" s="303"/>
      <c r="F3" s="303"/>
      <c r="G3" s="303"/>
      <c r="H3" s="303"/>
      <c r="I3" s="303"/>
      <c r="K3" s="9"/>
      <c r="L3" s="9"/>
      <c r="M3" s="9"/>
      <c r="N3" s="9"/>
      <c r="O3" s="9"/>
      <c r="P3" s="9"/>
      <c r="Q3" s="9"/>
    </row>
    <row r="4" spans="3:17" ht="13.5" thickBot="1">
      <c r="C4" s="148"/>
      <c r="D4" s="148"/>
      <c r="E4" s="148"/>
      <c r="F4" s="148"/>
      <c r="G4" s="148"/>
      <c r="H4" s="148"/>
      <c r="I4" s="148"/>
      <c r="K4" s="9"/>
      <c r="L4" s="9"/>
      <c r="M4" s="9"/>
      <c r="N4" s="9"/>
      <c r="O4" s="9"/>
      <c r="P4" s="9"/>
      <c r="Q4" s="9"/>
    </row>
    <row r="5" spans="1:17" ht="12.75">
      <c r="A5" s="222"/>
      <c r="B5" s="306" t="s">
        <v>144</v>
      </c>
      <c r="C5" s="307"/>
      <c r="D5" s="310" t="s">
        <v>14</v>
      </c>
      <c r="E5" s="311"/>
      <c r="F5" s="311"/>
      <c r="G5" s="312" t="s">
        <v>61</v>
      </c>
      <c r="H5" s="308" t="s">
        <v>61</v>
      </c>
      <c r="I5" s="309"/>
      <c r="K5" s="9"/>
      <c r="L5" s="9"/>
      <c r="M5" s="9"/>
      <c r="N5" s="9"/>
      <c r="O5" s="9"/>
      <c r="P5" s="9"/>
      <c r="Q5" s="9"/>
    </row>
    <row r="6" spans="1:17" ht="12.75">
      <c r="A6" s="149" t="s">
        <v>17</v>
      </c>
      <c r="B6" s="150"/>
      <c r="C6" s="151"/>
      <c r="D6" s="304" t="s">
        <v>62</v>
      </c>
      <c r="E6" s="305"/>
      <c r="F6" s="313" t="s">
        <v>20</v>
      </c>
      <c r="G6" s="314"/>
      <c r="H6" s="152"/>
      <c r="I6" s="153"/>
      <c r="K6" s="9"/>
      <c r="L6" s="9"/>
      <c r="M6" s="9"/>
      <c r="N6" s="9"/>
      <c r="O6" s="9"/>
      <c r="P6" s="9"/>
      <c r="Q6" s="9"/>
    </row>
    <row r="7" spans="1:17" ht="13.5" thickBot="1">
      <c r="A7" s="154"/>
      <c r="B7" s="155" t="s">
        <v>53</v>
      </c>
      <c r="C7" s="155" t="s">
        <v>210</v>
      </c>
      <c r="D7" s="156" t="s">
        <v>53</v>
      </c>
      <c r="E7" s="156" t="s">
        <v>210</v>
      </c>
      <c r="F7" s="156" t="s">
        <v>53</v>
      </c>
      <c r="G7" s="155" t="s">
        <v>210</v>
      </c>
      <c r="H7" s="155" t="s">
        <v>53</v>
      </c>
      <c r="I7" s="157" t="s">
        <v>210</v>
      </c>
      <c r="K7" s="9"/>
      <c r="L7" s="9"/>
      <c r="M7" s="9"/>
      <c r="N7" s="9"/>
      <c r="O7" s="9"/>
      <c r="P7" s="9"/>
      <c r="Q7" s="9"/>
    </row>
    <row r="8" spans="1:17" ht="12.75">
      <c r="A8" s="158" t="s">
        <v>21</v>
      </c>
      <c r="B8" s="39">
        <v>16774</v>
      </c>
      <c r="C8" s="39">
        <v>254972</v>
      </c>
      <c r="D8" s="39">
        <v>16744</v>
      </c>
      <c r="E8" s="39">
        <v>254330</v>
      </c>
      <c r="F8" s="39">
        <v>11</v>
      </c>
      <c r="G8" s="39">
        <v>185</v>
      </c>
      <c r="H8" s="39">
        <v>19</v>
      </c>
      <c r="I8" s="239">
        <v>458</v>
      </c>
      <c r="J8" s="191"/>
      <c r="K8" s="9"/>
      <c r="L8" s="9"/>
      <c r="M8" s="9"/>
      <c r="N8" s="9"/>
      <c r="O8" s="9"/>
      <c r="P8" s="9"/>
      <c r="Q8" s="9"/>
    </row>
    <row r="9" spans="1:17" ht="12.75">
      <c r="A9" s="158" t="s">
        <v>22</v>
      </c>
      <c r="B9" s="39">
        <v>3173</v>
      </c>
      <c r="C9" s="39">
        <v>38574</v>
      </c>
      <c r="D9" s="39">
        <v>3154</v>
      </c>
      <c r="E9" s="39">
        <v>36346</v>
      </c>
      <c r="F9" s="39">
        <v>13</v>
      </c>
      <c r="G9" s="39">
        <v>2170</v>
      </c>
      <c r="H9" s="39">
        <v>6</v>
      </c>
      <c r="I9" s="231">
        <v>58</v>
      </c>
      <c r="J9" s="191"/>
      <c r="K9" s="9"/>
      <c r="L9" s="9"/>
      <c r="M9" s="9"/>
      <c r="N9" s="9"/>
      <c r="O9" s="9"/>
      <c r="P9" s="9"/>
      <c r="Q9" s="9"/>
    </row>
    <row r="10" spans="1:17" ht="12.75">
      <c r="A10" s="158" t="s">
        <v>23</v>
      </c>
      <c r="B10" s="39">
        <v>1670</v>
      </c>
      <c r="C10" s="39">
        <v>59841</v>
      </c>
      <c r="D10" s="39">
        <v>1658</v>
      </c>
      <c r="E10" s="39">
        <v>59546</v>
      </c>
      <c r="F10" s="242" t="s">
        <v>133</v>
      </c>
      <c r="G10" s="242" t="s">
        <v>133</v>
      </c>
      <c r="H10" s="39">
        <v>12</v>
      </c>
      <c r="I10" s="231">
        <v>294</v>
      </c>
      <c r="J10" s="191"/>
      <c r="K10" s="9"/>
      <c r="L10" s="9"/>
      <c r="M10" s="9"/>
      <c r="N10" s="9"/>
      <c r="O10" s="9"/>
      <c r="P10" s="9"/>
      <c r="Q10" s="9"/>
    </row>
    <row r="11" spans="1:17" ht="12.75">
      <c r="A11" s="158" t="s">
        <v>24</v>
      </c>
      <c r="B11" s="39">
        <v>4720</v>
      </c>
      <c r="C11" s="39">
        <v>295939</v>
      </c>
      <c r="D11" s="39">
        <v>4707</v>
      </c>
      <c r="E11" s="39">
        <v>293824</v>
      </c>
      <c r="F11" s="242" t="s">
        <v>133</v>
      </c>
      <c r="G11" s="242" t="s">
        <v>133</v>
      </c>
      <c r="H11" s="39">
        <v>14</v>
      </c>
      <c r="I11" s="231">
        <v>2115</v>
      </c>
      <c r="J11" s="191"/>
      <c r="K11" s="9"/>
      <c r="L11" s="9"/>
      <c r="M11" s="9"/>
      <c r="N11" s="9"/>
      <c r="O11" s="9"/>
      <c r="P11" s="9"/>
      <c r="Q11" s="9"/>
    </row>
    <row r="12" spans="1:17" ht="12.75">
      <c r="A12" s="158" t="s">
        <v>25</v>
      </c>
      <c r="B12" s="39">
        <v>2066</v>
      </c>
      <c r="C12" s="39">
        <v>734527</v>
      </c>
      <c r="D12" s="39">
        <v>1954</v>
      </c>
      <c r="E12" s="39">
        <v>646207</v>
      </c>
      <c r="F12" s="39">
        <v>47</v>
      </c>
      <c r="G12" s="39">
        <v>60961</v>
      </c>
      <c r="H12" s="39">
        <v>65</v>
      </c>
      <c r="I12" s="231">
        <v>27359</v>
      </c>
      <c r="J12" s="191"/>
      <c r="K12" s="9"/>
      <c r="L12" s="9"/>
      <c r="M12" s="9"/>
      <c r="N12" s="9"/>
      <c r="O12" s="9"/>
      <c r="P12" s="9"/>
      <c r="Q12" s="9"/>
    </row>
    <row r="13" spans="1:17" ht="12.75">
      <c r="A13" s="158" t="s">
        <v>26</v>
      </c>
      <c r="B13" s="39">
        <v>473</v>
      </c>
      <c r="C13" s="39">
        <v>168744</v>
      </c>
      <c r="D13" s="39">
        <v>432</v>
      </c>
      <c r="E13" s="39">
        <v>155480</v>
      </c>
      <c r="F13" s="39">
        <v>13</v>
      </c>
      <c r="G13" s="39">
        <v>3394</v>
      </c>
      <c r="H13" s="39">
        <v>28</v>
      </c>
      <c r="I13" s="231">
        <v>9870</v>
      </c>
      <c r="J13" s="191"/>
      <c r="K13" s="9"/>
      <c r="L13" s="9"/>
      <c r="M13" s="9"/>
      <c r="N13" s="9"/>
      <c r="O13" s="9"/>
      <c r="P13" s="9"/>
      <c r="Q13" s="9"/>
    </row>
    <row r="14" spans="1:17" ht="12.75">
      <c r="A14" s="158" t="s">
        <v>27</v>
      </c>
      <c r="B14" s="39">
        <v>4468</v>
      </c>
      <c r="C14" s="39">
        <v>2489067</v>
      </c>
      <c r="D14" s="39">
        <v>3919</v>
      </c>
      <c r="E14" s="39">
        <v>2068924</v>
      </c>
      <c r="F14" s="39">
        <v>452</v>
      </c>
      <c r="G14" s="39">
        <v>340074</v>
      </c>
      <c r="H14" s="39">
        <v>96</v>
      </c>
      <c r="I14" s="231">
        <v>80068</v>
      </c>
      <c r="J14" s="191"/>
      <c r="K14" s="9"/>
      <c r="M14" s="9"/>
      <c r="O14" s="9"/>
      <c r="Q14" s="9"/>
    </row>
    <row r="15" spans="1:17" ht="12.75">
      <c r="A15" s="158" t="s">
        <v>28</v>
      </c>
      <c r="B15" s="39">
        <v>2234</v>
      </c>
      <c r="C15" s="39">
        <v>687312</v>
      </c>
      <c r="D15" s="39">
        <v>2064</v>
      </c>
      <c r="E15" s="39">
        <v>653423</v>
      </c>
      <c r="F15" s="39">
        <v>53</v>
      </c>
      <c r="G15" s="39">
        <v>15575</v>
      </c>
      <c r="H15" s="39">
        <v>116</v>
      </c>
      <c r="I15" s="231">
        <v>18314</v>
      </c>
      <c r="J15" s="191"/>
      <c r="K15" s="9"/>
      <c r="L15" s="9"/>
      <c r="M15" s="9"/>
      <c r="N15" s="9"/>
      <c r="O15" s="9"/>
      <c r="P15" s="9"/>
      <c r="Q15" s="9"/>
    </row>
    <row r="16" spans="1:16" ht="12.75">
      <c r="A16" s="158" t="s">
        <v>29</v>
      </c>
      <c r="B16" s="39">
        <v>4021</v>
      </c>
      <c r="C16" s="39">
        <v>302846</v>
      </c>
      <c r="D16" s="39">
        <v>4021</v>
      </c>
      <c r="E16" s="39">
        <v>302846</v>
      </c>
      <c r="F16" s="242" t="s">
        <v>133</v>
      </c>
      <c r="G16" s="242" t="s">
        <v>133</v>
      </c>
      <c r="H16" s="242" t="s">
        <v>133</v>
      </c>
      <c r="I16" s="243" t="s">
        <v>133</v>
      </c>
      <c r="J16" s="191"/>
      <c r="P16" s="9"/>
    </row>
    <row r="17" spans="1:10" ht="12.75">
      <c r="A17" s="158" t="s">
        <v>30</v>
      </c>
      <c r="B17" s="39">
        <v>11562</v>
      </c>
      <c r="C17" s="39">
        <v>4301831</v>
      </c>
      <c r="D17" s="39">
        <v>10098</v>
      </c>
      <c r="E17" s="39">
        <v>3755618</v>
      </c>
      <c r="F17" s="39">
        <v>487</v>
      </c>
      <c r="G17" s="39">
        <v>212469</v>
      </c>
      <c r="H17" s="39">
        <v>977</v>
      </c>
      <c r="I17" s="231">
        <v>333743</v>
      </c>
      <c r="J17" s="191"/>
    </row>
    <row r="18" spans="1:10" ht="12.75">
      <c r="A18" s="158" t="s">
        <v>31</v>
      </c>
      <c r="B18" s="39">
        <v>464</v>
      </c>
      <c r="C18" s="39">
        <v>127875</v>
      </c>
      <c r="D18" s="39">
        <v>365</v>
      </c>
      <c r="E18" s="39">
        <v>104453</v>
      </c>
      <c r="F18" s="39">
        <v>46</v>
      </c>
      <c r="G18" s="39">
        <v>12971</v>
      </c>
      <c r="H18" s="39">
        <v>52</v>
      </c>
      <c r="I18" s="231">
        <v>10451</v>
      </c>
      <c r="J18" s="191"/>
    </row>
    <row r="19" spans="1:10" ht="12.75">
      <c r="A19" s="158" t="s">
        <v>187</v>
      </c>
      <c r="B19" s="39">
        <v>6615</v>
      </c>
      <c r="C19" s="39">
        <v>2785867</v>
      </c>
      <c r="D19" s="39">
        <v>5036</v>
      </c>
      <c r="E19" s="39">
        <v>2153968</v>
      </c>
      <c r="F19" s="39">
        <v>284</v>
      </c>
      <c r="G19" s="39">
        <v>84106</v>
      </c>
      <c r="H19" s="39">
        <v>1295</v>
      </c>
      <c r="I19" s="231">
        <v>547793</v>
      </c>
      <c r="J19" s="191"/>
    </row>
    <row r="20" spans="1:10" ht="12.75">
      <c r="A20" s="158" t="s">
        <v>33</v>
      </c>
      <c r="B20" s="39">
        <v>1790</v>
      </c>
      <c r="C20" s="39">
        <v>399648</v>
      </c>
      <c r="D20" s="39">
        <v>1410</v>
      </c>
      <c r="E20" s="39">
        <v>269186</v>
      </c>
      <c r="F20" s="39">
        <v>163</v>
      </c>
      <c r="G20" s="39">
        <v>68629</v>
      </c>
      <c r="H20" s="39">
        <v>216</v>
      </c>
      <c r="I20" s="231">
        <v>61832</v>
      </c>
      <c r="J20" s="191"/>
    </row>
    <row r="21" spans="1:10" ht="12.75">
      <c r="A21" s="158" t="s">
        <v>34</v>
      </c>
      <c r="B21" s="39">
        <v>1663</v>
      </c>
      <c r="C21" s="39">
        <v>525642</v>
      </c>
      <c r="D21" s="39">
        <v>1493</v>
      </c>
      <c r="E21" s="39">
        <v>441098</v>
      </c>
      <c r="F21" s="39">
        <v>113</v>
      </c>
      <c r="G21" s="39">
        <v>51924</v>
      </c>
      <c r="H21" s="39">
        <v>56</v>
      </c>
      <c r="I21" s="231">
        <v>32619</v>
      </c>
      <c r="J21" s="191"/>
    </row>
    <row r="22" spans="1:10" ht="12.75">
      <c r="A22" s="158" t="s">
        <v>35</v>
      </c>
      <c r="B22" s="39">
        <v>11496</v>
      </c>
      <c r="C22" s="39">
        <v>3843290</v>
      </c>
      <c r="D22" s="39">
        <v>10886</v>
      </c>
      <c r="E22" s="39">
        <v>3637525</v>
      </c>
      <c r="F22" s="39">
        <v>10</v>
      </c>
      <c r="G22" s="39">
        <v>3535</v>
      </c>
      <c r="H22" s="39">
        <v>601</v>
      </c>
      <c r="I22" s="231">
        <v>202230</v>
      </c>
      <c r="J22" s="191"/>
    </row>
    <row r="23" spans="1:10" ht="12.75">
      <c r="A23" s="158" t="s">
        <v>36</v>
      </c>
      <c r="B23" s="39">
        <v>10293</v>
      </c>
      <c r="C23" s="39">
        <v>2571874</v>
      </c>
      <c r="D23" s="39">
        <v>8727</v>
      </c>
      <c r="E23" s="39">
        <v>2155762</v>
      </c>
      <c r="F23" s="39">
        <v>457</v>
      </c>
      <c r="G23" s="39">
        <v>82924</v>
      </c>
      <c r="H23" s="39">
        <v>1109</v>
      </c>
      <c r="I23" s="231">
        <v>333187</v>
      </c>
      <c r="J23" s="191"/>
    </row>
    <row r="24" spans="1:10" ht="12.75">
      <c r="A24" s="158" t="s">
        <v>37</v>
      </c>
      <c r="B24" s="39">
        <v>1760</v>
      </c>
      <c r="C24" s="39">
        <v>72141</v>
      </c>
      <c r="D24" s="39">
        <v>1577</v>
      </c>
      <c r="E24" s="39">
        <v>61243</v>
      </c>
      <c r="F24" s="39">
        <v>80</v>
      </c>
      <c r="G24" s="39">
        <v>7020</v>
      </c>
      <c r="H24" s="39">
        <v>102</v>
      </c>
      <c r="I24" s="231">
        <v>3878</v>
      </c>
      <c r="J24" s="191"/>
    </row>
    <row r="25" spans="1:10" ht="12.75">
      <c r="A25" s="158"/>
      <c r="B25" s="39"/>
      <c r="C25" s="39"/>
      <c r="D25" s="39"/>
      <c r="E25" s="39"/>
      <c r="F25" s="39"/>
      <c r="G25" s="39"/>
      <c r="H25" s="39"/>
      <c r="I25" s="231"/>
      <c r="J25" s="191"/>
    </row>
    <row r="26" spans="1:9" ht="13.5" thickBot="1">
      <c r="A26" s="163" t="s">
        <v>185</v>
      </c>
      <c r="B26" s="164">
        <v>85242</v>
      </c>
      <c r="C26" s="164">
        <v>19659990</v>
      </c>
      <c r="D26" s="164">
        <v>78245</v>
      </c>
      <c r="E26" s="164">
        <v>17049779</v>
      </c>
      <c r="F26" s="164">
        <v>2229</v>
      </c>
      <c r="G26" s="164">
        <v>945937</v>
      </c>
      <c r="H26" s="164">
        <v>4764</v>
      </c>
      <c r="I26" s="165">
        <v>1664269</v>
      </c>
    </row>
    <row r="27" s="17" customFormat="1" ht="12.75">
      <c r="A27" s="17" t="s">
        <v>247</v>
      </c>
    </row>
    <row r="28" spans="1:7" ht="12.75">
      <c r="A28" s="166" t="s">
        <v>234</v>
      </c>
      <c r="B28" s="166"/>
      <c r="C28" s="148"/>
      <c r="D28" s="148"/>
      <c r="E28" s="148"/>
      <c r="F28" s="148"/>
      <c r="G28" s="148"/>
    </row>
    <row r="29" spans="2:7" ht="12.75">
      <c r="B29" s="148"/>
      <c r="C29" s="148"/>
      <c r="D29" s="148"/>
      <c r="E29" s="148"/>
      <c r="F29" s="148"/>
      <c r="G29" s="148"/>
    </row>
    <row r="30" spans="1:7" ht="12.75">
      <c r="A30"/>
      <c r="B30"/>
      <c r="C30"/>
      <c r="D30"/>
      <c r="E30" s="148"/>
      <c r="F30" s="148"/>
      <c r="G30" s="148"/>
    </row>
    <row r="31" spans="1:7" ht="12.75">
      <c r="A31"/>
      <c r="B31"/>
      <c r="C31"/>
      <c r="D31"/>
      <c r="E31" s="148"/>
      <c r="F31" s="148"/>
      <c r="G31" s="148"/>
    </row>
    <row r="32" spans="1:7" ht="12.75">
      <c r="A32"/>
      <c r="B32"/>
      <c r="C32"/>
      <c r="D32"/>
      <c r="F32" s="148"/>
      <c r="G32" s="148"/>
    </row>
    <row r="33" spans="1:7" ht="12.75">
      <c r="A33"/>
      <c r="B33"/>
      <c r="C33"/>
      <c r="D33"/>
      <c r="E33" s="148"/>
      <c r="F33" s="148"/>
      <c r="G33" s="148"/>
    </row>
    <row r="34" spans="1:7" ht="12.75">
      <c r="A34"/>
      <c r="B34"/>
      <c r="C34"/>
      <c r="D34"/>
      <c r="E34" s="148"/>
      <c r="F34" s="148"/>
      <c r="G34" s="148"/>
    </row>
    <row r="35" spans="1:7" ht="12.75">
      <c r="A35"/>
      <c r="B35"/>
      <c r="C35"/>
      <c r="D35"/>
      <c r="E35" s="148"/>
      <c r="F35" s="148"/>
      <c r="G35" s="148"/>
    </row>
    <row r="36" spans="1:7" ht="12.75">
      <c r="A36"/>
      <c r="B36"/>
      <c r="C36"/>
      <c r="D36"/>
      <c r="E36" s="148"/>
      <c r="F36" s="148"/>
      <c r="G36" s="148"/>
    </row>
    <row r="37" spans="1:7" ht="12.75">
      <c r="A37"/>
      <c r="B37"/>
      <c r="C37"/>
      <c r="D37"/>
      <c r="E37" s="148"/>
      <c r="F37" s="148"/>
      <c r="G37" s="148"/>
    </row>
    <row r="38" spans="2:7" ht="12.75">
      <c r="B38" s="148"/>
      <c r="C38" s="148"/>
      <c r="D38" s="148"/>
      <c r="E38" s="148"/>
      <c r="F38" s="148"/>
      <c r="G38" s="148"/>
    </row>
    <row r="39" spans="2:7" ht="12.75">
      <c r="B39" s="148"/>
      <c r="C39" s="148"/>
      <c r="D39" s="148"/>
      <c r="E39" s="148"/>
      <c r="F39" s="148"/>
      <c r="G39" s="148"/>
    </row>
    <row r="40" spans="2:7" ht="12.75">
      <c r="B40" s="148"/>
      <c r="C40" s="148"/>
      <c r="D40" s="148"/>
      <c r="E40" s="148"/>
      <c r="F40" s="148"/>
      <c r="G40" s="148"/>
    </row>
    <row r="41" spans="2:7" ht="12.75">
      <c r="B41" s="148"/>
      <c r="C41" s="148"/>
      <c r="D41" s="148"/>
      <c r="E41" s="148"/>
      <c r="F41" s="148"/>
      <c r="G41" s="148"/>
    </row>
    <row r="43" spans="2:7" ht="12.75">
      <c r="B43" s="148"/>
      <c r="C43" s="148"/>
      <c r="D43" s="148"/>
      <c r="E43" s="148"/>
      <c r="F43" s="148"/>
      <c r="G43" s="148"/>
    </row>
    <row r="44" ht="12.75">
      <c r="G44" s="148"/>
    </row>
  </sheetData>
  <mergeCells count="7">
    <mergeCell ref="A1:I1"/>
    <mergeCell ref="A3:I3"/>
    <mergeCell ref="D6:E6"/>
    <mergeCell ref="F6:G6"/>
    <mergeCell ref="B5:C5"/>
    <mergeCell ref="D5:G5"/>
    <mergeCell ref="H5:I5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zoomScale="75" zoomScaleNormal="75" workbookViewId="0" topLeftCell="A1">
      <selection activeCell="F46" sqref="F46"/>
    </sheetView>
  </sheetViews>
  <sheetFormatPr defaultColWidth="12.57421875" defaultRowHeight="12.75"/>
  <cols>
    <col min="1" max="1" width="19.7109375" style="174" customWidth="1"/>
    <col min="2" max="2" width="15.28125" style="174" customWidth="1"/>
    <col min="3" max="9" width="12.7109375" style="174" customWidth="1"/>
    <col min="10" max="16384" width="19.140625" style="6" customWidth="1"/>
  </cols>
  <sheetData>
    <row r="1" spans="1:17" ht="18">
      <c r="A1" s="302" t="s">
        <v>131</v>
      </c>
      <c r="B1" s="302"/>
      <c r="C1" s="302"/>
      <c r="D1" s="302"/>
      <c r="E1" s="302"/>
      <c r="F1" s="302"/>
      <c r="G1" s="302"/>
      <c r="H1" s="302"/>
      <c r="I1" s="302"/>
      <c r="K1" s="7"/>
      <c r="L1" s="7"/>
      <c r="M1" s="7"/>
      <c r="N1" s="7"/>
      <c r="O1" s="7"/>
      <c r="P1" s="7"/>
      <c r="Q1" s="7"/>
    </row>
    <row r="3" spans="1:9" ht="15">
      <c r="A3" s="315" t="s">
        <v>215</v>
      </c>
      <c r="B3" s="315"/>
      <c r="C3" s="315"/>
      <c r="D3" s="315"/>
      <c r="E3" s="315"/>
      <c r="F3" s="315"/>
      <c r="G3" s="315"/>
      <c r="H3" s="315"/>
      <c r="I3" s="315"/>
    </row>
    <row r="4" ht="13.5" thickBot="1"/>
    <row r="5" spans="1:9" ht="12.75">
      <c r="A5" s="222"/>
      <c r="B5" s="306" t="s">
        <v>144</v>
      </c>
      <c r="C5" s="307"/>
      <c r="D5" s="310" t="s">
        <v>14</v>
      </c>
      <c r="E5" s="311"/>
      <c r="F5" s="311"/>
      <c r="G5" s="312"/>
      <c r="H5" s="308" t="s">
        <v>61</v>
      </c>
      <c r="I5" s="309"/>
    </row>
    <row r="6" spans="1:9" ht="12.75">
      <c r="A6" s="149" t="s">
        <v>17</v>
      </c>
      <c r="B6" s="150"/>
      <c r="C6" s="151"/>
      <c r="D6" s="304" t="s">
        <v>62</v>
      </c>
      <c r="E6" s="305"/>
      <c r="F6" s="304" t="s">
        <v>20</v>
      </c>
      <c r="G6" s="305"/>
      <c r="H6" s="152"/>
      <c r="I6" s="153"/>
    </row>
    <row r="7" spans="1:9" ht="13.5" thickBot="1">
      <c r="A7" s="154"/>
      <c r="B7" s="155" t="s">
        <v>53</v>
      </c>
      <c r="C7" s="155" t="s">
        <v>210</v>
      </c>
      <c r="D7" s="156" t="s">
        <v>53</v>
      </c>
      <c r="E7" s="156" t="s">
        <v>210</v>
      </c>
      <c r="F7" s="156" t="s">
        <v>53</v>
      </c>
      <c r="G7" s="156" t="s">
        <v>210</v>
      </c>
      <c r="H7" s="156" t="s">
        <v>53</v>
      </c>
      <c r="I7" s="157" t="s">
        <v>210</v>
      </c>
    </row>
    <row r="8" spans="1:10" ht="12.75">
      <c r="A8" s="167" t="s">
        <v>21</v>
      </c>
      <c r="B8" s="39">
        <v>5000</v>
      </c>
      <c r="C8" s="39">
        <v>30049</v>
      </c>
      <c r="D8" s="39">
        <v>4992</v>
      </c>
      <c r="E8" s="39">
        <v>29943</v>
      </c>
      <c r="F8" s="39">
        <v>8</v>
      </c>
      <c r="G8" s="39">
        <v>105</v>
      </c>
      <c r="H8" s="242" t="s">
        <v>133</v>
      </c>
      <c r="I8" s="247" t="s">
        <v>133</v>
      </c>
      <c r="J8" s="227"/>
    </row>
    <row r="9" spans="1:10" ht="12.75">
      <c r="A9" s="168" t="s">
        <v>22</v>
      </c>
      <c r="B9" s="39">
        <v>966</v>
      </c>
      <c r="C9" s="39">
        <v>21633</v>
      </c>
      <c r="D9" s="39">
        <v>966</v>
      </c>
      <c r="E9" s="39">
        <v>21633</v>
      </c>
      <c r="F9" s="242" t="s">
        <v>133</v>
      </c>
      <c r="G9" s="242" t="s">
        <v>133</v>
      </c>
      <c r="H9" s="242" t="s">
        <v>133</v>
      </c>
      <c r="I9" s="243" t="s">
        <v>133</v>
      </c>
      <c r="J9" s="227"/>
    </row>
    <row r="10" spans="1:10" ht="12.75">
      <c r="A10" s="168" t="s">
        <v>23</v>
      </c>
      <c r="B10" s="39">
        <v>729</v>
      </c>
      <c r="C10" s="39">
        <v>14676</v>
      </c>
      <c r="D10" s="39">
        <v>728</v>
      </c>
      <c r="E10" s="39">
        <v>14669</v>
      </c>
      <c r="F10" s="242" t="s">
        <v>133</v>
      </c>
      <c r="G10" s="242" t="s">
        <v>133</v>
      </c>
      <c r="H10" s="39">
        <v>1</v>
      </c>
      <c r="I10" s="231">
        <v>7</v>
      </c>
      <c r="J10" s="227"/>
    </row>
    <row r="11" spans="1:10" ht="12.75">
      <c r="A11" s="168" t="s">
        <v>24</v>
      </c>
      <c r="B11" s="39">
        <v>1681</v>
      </c>
      <c r="C11" s="39">
        <v>18973</v>
      </c>
      <c r="D11" s="39">
        <v>1663</v>
      </c>
      <c r="E11" s="39">
        <v>15896</v>
      </c>
      <c r="F11" s="242" t="s">
        <v>133</v>
      </c>
      <c r="G11" s="242" t="s">
        <v>133</v>
      </c>
      <c r="H11" s="39">
        <v>18</v>
      </c>
      <c r="I11" s="231">
        <v>3077</v>
      </c>
      <c r="J11" s="227"/>
    </row>
    <row r="12" spans="1:10" ht="12.75">
      <c r="A12" s="168" t="s">
        <v>25</v>
      </c>
      <c r="B12" s="39">
        <v>267</v>
      </c>
      <c r="C12" s="39">
        <v>8446</v>
      </c>
      <c r="D12" s="39">
        <v>240</v>
      </c>
      <c r="E12" s="39">
        <v>6501</v>
      </c>
      <c r="F12" s="39">
        <v>23</v>
      </c>
      <c r="G12" s="39">
        <v>1824</v>
      </c>
      <c r="H12" s="39">
        <v>5</v>
      </c>
      <c r="I12" s="231">
        <v>121</v>
      </c>
      <c r="J12" s="227"/>
    </row>
    <row r="13" spans="1:10" ht="12.75">
      <c r="A13" s="168" t="s">
        <v>26</v>
      </c>
      <c r="B13" s="39">
        <v>136</v>
      </c>
      <c r="C13" s="39">
        <v>12039</v>
      </c>
      <c r="D13" s="39">
        <v>136</v>
      </c>
      <c r="E13" s="39">
        <v>12039</v>
      </c>
      <c r="F13" s="242" t="s">
        <v>133</v>
      </c>
      <c r="G13" s="242" t="s">
        <v>133</v>
      </c>
      <c r="H13" s="242" t="s">
        <v>133</v>
      </c>
      <c r="I13" s="243" t="s">
        <v>133</v>
      </c>
      <c r="J13" s="227"/>
    </row>
    <row r="14" spans="1:10" ht="12.75">
      <c r="A14" s="168" t="s">
        <v>27</v>
      </c>
      <c r="B14" s="39">
        <v>1967</v>
      </c>
      <c r="C14" s="39">
        <v>45236</v>
      </c>
      <c r="D14" s="39">
        <v>1687</v>
      </c>
      <c r="E14" s="39">
        <v>36943</v>
      </c>
      <c r="F14" s="39">
        <v>226</v>
      </c>
      <c r="G14" s="39">
        <v>7310</v>
      </c>
      <c r="H14" s="39">
        <v>55</v>
      </c>
      <c r="I14" s="243">
        <v>982</v>
      </c>
      <c r="J14" s="227"/>
    </row>
    <row r="15" spans="1:10" ht="12.75">
      <c r="A15" s="168" t="s">
        <v>28</v>
      </c>
      <c r="B15" s="39">
        <v>1430</v>
      </c>
      <c r="C15" s="39">
        <v>75137</v>
      </c>
      <c r="D15" s="39">
        <v>1292</v>
      </c>
      <c r="E15" s="39">
        <v>57725</v>
      </c>
      <c r="F15" s="39">
        <v>29</v>
      </c>
      <c r="G15" s="39">
        <v>5262</v>
      </c>
      <c r="H15" s="39">
        <v>109</v>
      </c>
      <c r="I15" s="231">
        <v>12150</v>
      </c>
      <c r="J15" s="227"/>
    </row>
    <row r="16" spans="1:10" ht="12.75">
      <c r="A16" s="168" t="s">
        <v>29</v>
      </c>
      <c r="B16" s="39">
        <v>1313</v>
      </c>
      <c r="C16" s="39">
        <v>17991</v>
      </c>
      <c r="D16" s="39">
        <v>1310</v>
      </c>
      <c r="E16" s="39">
        <v>17886</v>
      </c>
      <c r="F16" s="39">
        <v>3</v>
      </c>
      <c r="G16" s="39">
        <v>105</v>
      </c>
      <c r="H16" s="242" t="s">
        <v>133</v>
      </c>
      <c r="I16" s="243" t="s">
        <v>133</v>
      </c>
      <c r="J16" s="227"/>
    </row>
    <row r="17" spans="1:10" ht="12.75">
      <c r="A17" s="168" t="s">
        <v>30</v>
      </c>
      <c r="B17" s="39">
        <v>1990</v>
      </c>
      <c r="C17" s="39">
        <v>97635</v>
      </c>
      <c r="D17" s="39">
        <v>1716</v>
      </c>
      <c r="E17" s="39">
        <v>79770</v>
      </c>
      <c r="F17" s="39">
        <v>129</v>
      </c>
      <c r="G17" s="39">
        <v>772</v>
      </c>
      <c r="H17" s="39">
        <v>146</v>
      </c>
      <c r="I17" s="231">
        <v>17092</v>
      </c>
      <c r="J17" s="227"/>
    </row>
    <row r="18" spans="1:10" ht="12.75">
      <c r="A18" s="168" t="s">
        <v>31</v>
      </c>
      <c r="B18" s="39">
        <v>156</v>
      </c>
      <c r="C18" s="39">
        <v>22230</v>
      </c>
      <c r="D18" s="39">
        <v>118</v>
      </c>
      <c r="E18" s="39">
        <v>16040</v>
      </c>
      <c r="F18" s="39">
        <v>10</v>
      </c>
      <c r="G18" s="39">
        <v>281</v>
      </c>
      <c r="H18" s="39">
        <v>27</v>
      </c>
      <c r="I18" s="231">
        <v>5910</v>
      </c>
      <c r="J18" s="227"/>
    </row>
    <row r="19" spans="1:10" ht="12.75">
      <c r="A19" s="168" t="s">
        <v>187</v>
      </c>
      <c r="B19" s="39">
        <v>3868</v>
      </c>
      <c r="C19" s="39">
        <v>375259</v>
      </c>
      <c r="D19" s="39">
        <v>2762</v>
      </c>
      <c r="E19" s="39">
        <v>283043</v>
      </c>
      <c r="F19" s="39">
        <v>227</v>
      </c>
      <c r="G19" s="39">
        <v>12141</v>
      </c>
      <c r="H19" s="39">
        <v>879</v>
      </c>
      <c r="I19" s="231">
        <v>80074</v>
      </c>
      <c r="J19" s="227"/>
    </row>
    <row r="20" spans="1:10" ht="12.75">
      <c r="A20" s="168" t="s">
        <v>33</v>
      </c>
      <c r="B20" s="39">
        <v>1571</v>
      </c>
      <c r="C20" s="39">
        <v>87077</v>
      </c>
      <c r="D20" s="39">
        <v>1249</v>
      </c>
      <c r="E20" s="39">
        <v>57786</v>
      </c>
      <c r="F20" s="39">
        <v>135</v>
      </c>
      <c r="G20" s="39">
        <v>8082</v>
      </c>
      <c r="H20" s="39">
        <v>187</v>
      </c>
      <c r="I20" s="231">
        <v>21209</v>
      </c>
      <c r="J20" s="227"/>
    </row>
    <row r="21" spans="1:10" ht="12.75">
      <c r="A21" s="168" t="s">
        <v>34</v>
      </c>
      <c r="B21" s="39">
        <v>1883</v>
      </c>
      <c r="C21" s="39">
        <v>137236</v>
      </c>
      <c r="D21" s="39">
        <v>1716</v>
      </c>
      <c r="E21" s="39">
        <v>107221</v>
      </c>
      <c r="F21" s="39">
        <v>120</v>
      </c>
      <c r="G21" s="39">
        <v>28901</v>
      </c>
      <c r="H21" s="39">
        <v>47</v>
      </c>
      <c r="I21" s="231">
        <v>1114</v>
      </c>
      <c r="J21" s="227"/>
    </row>
    <row r="22" spans="1:10" ht="12.75">
      <c r="A22" s="168" t="s">
        <v>35</v>
      </c>
      <c r="B22" s="39">
        <v>4531</v>
      </c>
      <c r="C22" s="39">
        <v>293639</v>
      </c>
      <c r="D22" s="39">
        <v>4217</v>
      </c>
      <c r="E22" s="39">
        <v>237363</v>
      </c>
      <c r="F22" s="39">
        <v>35</v>
      </c>
      <c r="G22" s="39">
        <v>4430</v>
      </c>
      <c r="H22" s="39">
        <v>280</v>
      </c>
      <c r="I22" s="231">
        <v>51846</v>
      </c>
      <c r="J22" s="227"/>
    </row>
    <row r="23" spans="1:10" ht="12.75">
      <c r="A23" s="168" t="s">
        <v>36</v>
      </c>
      <c r="B23" s="39">
        <v>8287</v>
      </c>
      <c r="C23" s="39">
        <v>1032265</v>
      </c>
      <c r="D23" s="39">
        <v>6681</v>
      </c>
      <c r="E23" s="39">
        <v>772292</v>
      </c>
      <c r="F23" s="39">
        <v>337</v>
      </c>
      <c r="G23" s="39">
        <v>59033</v>
      </c>
      <c r="H23" s="39">
        <v>1269</v>
      </c>
      <c r="I23" s="231">
        <v>200940</v>
      </c>
      <c r="J23" s="227"/>
    </row>
    <row r="24" spans="1:10" ht="12.75">
      <c r="A24" s="168" t="s">
        <v>37</v>
      </c>
      <c r="B24" s="39">
        <v>2870</v>
      </c>
      <c r="C24" s="39">
        <v>237757</v>
      </c>
      <c r="D24" s="39">
        <v>2576</v>
      </c>
      <c r="E24" s="39">
        <v>191953</v>
      </c>
      <c r="F24" s="39">
        <v>150</v>
      </c>
      <c r="G24" s="39">
        <v>33475</v>
      </c>
      <c r="H24" s="39">
        <v>145</v>
      </c>
      <c r="I24" s="231">
        <v>12329</v>
      </c>
      <c r="J24" s="227"/>
    </row>
    <row r="25" spans="1:9" ht="12.75">
      <c r="A25" s="168"/>
      <c r="B25" s="169"/>
      <c r="C25" s="169"/>
      <c r="D25" s="169"/>
      <c r="E25" s="169"/>
      <c r="F25" s="169"/>
      <c r="G25" s="169"/>
      <c r="H25" s="169"/>
      <c r="I25" s="170"/>
    </row>
    <row r="26" spans="1:9" ht="12.75">
      <c r="A26" s="171" t="s">
        <v>185</v>
      </c>
      <c r="B26" s="172">
        <v>38645</v>
      </c>
      <c r="C26" s="172">
        <v>2527278</v>
      </c>
      <c r="D26" s="172">
        <v>34049</v>
      </c>
      <c r="E26" s="172">
        <v>1958703</v>
      </c>
      <c r="F26" s="172">
        <v>1432</v>
      </c>
      <c r="G26" s="172">
        <v>161721</v>
      </c>
      <c r="H26" s="172">
        <v>3168</v>
      </c>
      <c r="I26" s="173">
        <v>406851</v>
      </c>
    </row>
    <row r="27" s="17" customFormat="1" ht="12.75">
      <c r="A27" s="17" t="s">
        <v>247</v>
      </c>
    </row>
    <row r="28" spans="1:2" ht="12.75">
      <c r="A28" s="166" t="s">
        <v>234</v>
      </c>
      <c r="B28" s="166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7">
    <mergeCell ref="A1:I1"/>
    <mergeCell ref="D6:E6"/>
    <mergeCell ref="F6:G6"/>
    <mergeCell ref="A3:I3"/>
    <mergeCell ref="B5:C5"/>
    <mergeCell ref="D5:G5"/>
    <mergeCell ref="H5:I5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7"/>
  <sheetViews>
    <sheetView showGridLines="0" zoomScale="75" zoomScaleNormal="75" workbookViewId="0" topLeftCell="A1">
      <selection activeCell="F43" sqref="F43"/>
    </sheetView>
  </sheetViews>
  <sheetFormatPr defaultColWidth="12.57421875" defaultRowHeight="12.75"/>
  <cols>
    <col min="1" max="1" width="19.7109375" style="174" customWidth="1"/>
    <col min="2" max="2" width="15.28125" style="174" customWidth="1"/>
    <col min="3" max="9" width="12.7109375" style="174" customWidth="1"/>
    <col min="10" max="16384" width="19.140625" style="6" customWidth="1"/>
  </cols>
  <sheetData>
    <row r="1" spans="1:17" ht="18">
      <c r="A1" s="302" t="s">
        <v>131</v>
      </c>
      <c r="B1" s="302"/>
      <c r="C1" s="302"/>
      <c r="D1" s="302"/>
      <c r="E1" s="302"/>
      <c r="F1" s="302"/>
      <c r="G1" s="302"/>
      <c r="H1" s="302"/>
      <c r="I1" s="302"/>
      <c r="K1" s="7"/>
      <c r="L1" s="7"/>
      <c r="M1" s="7"/>
      <c r="N1" s="7"/>
      <c r="O1" s="7"/>
      <c r="P1" s="7"/>
      <c r="Q1" s="7"/>
    </row>
    <row r="3" spans="1:9" ht="15">
      <c r="A3" s="315" t="s">
        <v>216</v>
      </c>
      <c r="B3" s="315"/>
      <c r="C3" s="315"/>
      <c r="D3" s="315"/>
      <c r="E3" s="315"/>
      <c r="F3" s="315"/>
      <c r="G3" s="315"/>
      <c r="H3" s="315"/>
      <c r="I3" s="315"/>
    </row>
    <row r="4" ht="13.5" thickBot="1"/>
    <row r="5" spans="1:9" ht="12.75">
      <c r="A5" s="222"/>
      <c r="B5" s="306" t="s">
        <v>144</v>
      </c>
      <c r="C5" s="307"/>
      <c r="D5" s="310" t="s">
        <v>14</v>
      </c>
      <c r="E5" s="311"/>
      <c r="F5" s="311"/>
      <c r="G5" s="312"/>
      <c r="H5" s="308" t="s">
        <v>61</v>
      </c>
      <c r="I5" s="309"/>
    </row>
    <row r="6" spans="1:9" ht="12.75">
      <c r="A6" s="149" t="s">
        <v>17</v>
      </c>
      <c r="B6" s="150"/>
      <c r="C6" s="151"/>
      <c r="D6" s="304" t="s">
        <v>62</v>
      </c>
      <c r="E6" s="305"/>
      <c r="F6" s="304" t="s">
        <v>20</v>
      </c>
      <c r="G6" s="305"/>
      <c r="H6" s="152"/>
      <c r="I6" s="153"/>
    </row>
    <row r="7" spans="1:9" ht="13.5" thickBot="1">
      <c r="A7" s="154"/>
      <c r="B7" s="155" t="s">
        <v>53</v>
      </c>
      <c r="C7" s="155" t="s">
        <v>210</v>
      </c>
      <c r="D7" s="156" t="s">
        <v>53</v>
      </c>
      <c r="E7" s="156" t="s">
        <v>210</v>
      </c>
      <c r="F7" s="156" t="s">
        <v>53</v>
      </c>
      <c r="G7" s="156" t="s">
        <v>210</v>
      </c>
      <c r="H7" s="156" t="s">
        <v>53</v>
      </c>
      <c r="I7" s="157" t="s">
        <v>210</v>
      </c>
    </row>
    <row r="8" spans="1:9" ht="12.75">
      <c r="A8" s="167" t="s">
        <v>21</v>
      </c>
      <c r="B8" s="39">
        <v>51919</v>
      </c>
      <c r="C8" s="39">
        <v>1145283</v>
      </c>
      <c r="D8" s="39">
        <v>51731</v>
      </c>
      <c r="E8" s="39">
        <v>812907</v>
      </c>
      <c r="F8" s="39">
        <v>164</v>
      </c>
      <c r="G8" s="39">
        <v>323650</v>
      </c>
      <c r="H8" s="39">
        <v>24</v>
      </c>
      <c r="I8" s="239">
        <v>8725</v>
      </c>
    </row>
    <row r="9" spans="1:9" ht="12.75">
      <c r="A9" s="168" t="s">
        <v>22</v>
      </c>
      <c r="B9" s="39">
        <v>9151</v>
      </c>
      <c r="C9" s="39">
        <v>29553</v>
      </c>
      <c r="D9" s="39">
        <v>9131</v>
      </c>
      <c r="E9" s="39">
        <v>29301</v>
      </c>
      <c r="F9" s="39">
        <v>14</v>
      </c>
      <c r="G9" s="39">
        <v>242</v>
      </c>
      <c r="H9" s="39">
        <v>5</v>
      </c>
      <c r="I9" s="231">
        <v>11</v>
      </c>
    </row>
    <row r="10" spans="1:9" ht="12.75">
      <c r="A10" s="168" t="s">
        <v>23</v>
      </c>
      <c r="B10" s="39">
        <v>833</v>
      </c>
      <c r="C10" s="39">
        <v>19244</v>
      </c>
      <c r="D10" s="39">
        <v>821</v>
      </c>
      <c r="E10" s="39">
        <v>17021</v>
      </c>
      <c r="F10" s="39">
        <v>1</v>
      </c>
      <c r="G10" s="39">
        <v>2195</v>
      </c>
      <c r="H10" s="39">
        <v>12</v>
      </c>
      <c r="I10" s="231">
        <v>29</v>
      </c>
    </row>
    <row r="11" spans="1:9" ht="12.75">
      <c r="A11" s="168" t="s">
        <v>24</v>
      </c>
      <c r="B11" s="39">
        <v>1497</v>
      </c>
      <c r="C11" s="39">
        <v>40851</v>
      </c>
      <c r="D11" s="39">
        <v>1494</v>
      </c>
      <c r="E11" s="39">
        <v>32938</v>
      </c>
      <c r="F11" s="39">
        <v>1</v>
      </c>
      <c r="G11" s="39">
        <v>4034</v>
      </c>
      <c r="H11" s="39">
        <v>2</v>
      </c>
      <c r="I11" s="231">
        <v>3879</v>
      </c>
    </row>
    <row r="12" spans="1:9" ht="12.75">
      <c r="A12" s="168" t="s">
        <v>25</v>
      </c>
      <c r="B12" s="39">
        <v>850</v>
      </c>
      <c r="C12" s="39">
        <v>614066</v>
      </c>
      <c r="D12" s="39">
        <v>767</v>
      </c>
      <c r="E12" s="39">
        <v>434222</v>
      </c>
      <c r="F12" s="39">
        <v>60</v>
      </c>
      <c r="G12" s="39">
        <v>179451</v>
      </c>
      <c r="H12" s="39">
        <v>23</v>
      </c>
      <c r="I12" s="231">
        <v>393</v>
      </c>
    </row>
    <row r="13" spans="1:9" ht="12.75">
      <c r="A13" s="168" t="s">
        <v>26</v>
      </c>
      <c r="B13" s="39">
        <v>300</v>
      </c>
      <c r="C13" s="39">
        <v>110713</v>
      </c>
      <c r="D13" s="39">
        <v>293</v>
      </c>
      <c r="E13" s="39">
        <v>99760</v>
      </c>
      <c r="F13" s="39">
        <v>3</v>
      </c>
      <c r="G13" s="39">
        <v>5349</v>
      </c>
      <c r="H13" s="39">
        <v>4</v>
      </c>
      <c r="I13" s="231">
        <v>5604</v>
      </c>
    </row>
    <row r="14" spans="1:9" ht="12.75">
      <c r="A14" s="168" t="s">
        <v>27</v>
      </c>
      <c r="B14" s="39">
        <v>2872</v>
      </c>
      <c r="C14" s="39">
        <v>3685257</v>
      </c>
      <c r="D14" s="39">
        <v>2411</v>
      </c>
      <c r="E14" s="39">
        <v>2540668</v>
      </c>
      <c r="F14" s="39">
        <v>429</v>
      </c>
      <c r="G14" s="39">
        <v>1060659</v>
      </c>
      <c r="H14" s="39">
        <v>32</v>
      </c>
      <c r="I14" s="231">
        <v>83930</v>
      </c>
    </row>
    <row r="15" spans="1:9" ht="12.75">
      <c r="A15" s="168" t="s">
        <v>28</v>
      </c>
      <c r="B15" s="39">
        <v>5908</v>
      </c>
      <c r="C15" s="39">
        <v>6522814</v>
      </c>
      <c r="D15" s="39">
        <v>5527</v>
      </c>
      <c r="E15" s="39">
        <v>5750202</v>
      </c>
      <c r="F15" s="39">
        <v>195</v>
      </c>
      <c r="G15" s="39">
        <v>455444</v>
      </c>
      <c r="H15" s="39">
        <v>186</v>
      </c>
      <c r="I15" s="231">
        <v>317168</v>
      </c>
    </row>
    <row r="16" spans="1:9" ht="12.75">
      <c r="A16" s="168" t="s">
        <v>29</v>
      </c>
      <c r="B16" s="39">
        <v>3395</v>
      </c>
      <c r="C16" s="39">
        <v>65029</v>
      </c>
      <c r="D16" s="39">
        <v>3393</v>
      </c>
      <c r="E16" s="39">
        <v>64145</v>
      </c>
      <c r="F16" s="39">
        <v>2</v>
      </c>
      <c r="G16" s="39">
        <v>884</v>
      </c>
      <c r="H16" s="242" t="s">
        <v>133</v>
      </c>
      <c r="I16" s="243" t="s">
        <v>133</v>
      </c>
    </row>
    <row r="17" spans="1:9" ht="12.75">
      <c r="A17" s="168" t="s">
        <v>30</v>
      </c>
      <c r="B17" s="39">
        <v>13386</v>
      </c>
      <c r="C17" s="39">
        <v>3062551</v>
      </c>
      <c r="D17" s="39">
        <v>12432</v>
      </c>
      <c r="E17" s="39">
        <v>1839834</v>
      </c>
      <c r="F17" s="39">
        <v>358</v>
      </c>
      <c r="G17" s="39">
        <v>787785</v>
      </c>
      <c r="H17" s="39">
        <v>596</v>
      </c>
      <c r="I17" s="231">
        <v>434932</v>
      </c>
    </row>
    <row r="18" spans="1:9" ht="12.75">
      <c r="A18" s="168" t="s">
        <v>31</v>
      </c>
      <c r="B18" s="39">
        <v>85</v>
      </c>
      <c r="C18" s="39">
        <v>35320</v>
      </c>
      <c r="D18" s="39">
        <v>76</v>
      </c>
      <c r="E18" s="39">
        <v>18830</v>
      </c>
      <c r="F18" s="39">
        <v>9</v>
      </c>
      <c r="G18" s="39">
        <v>16490</v>
      </c>
      <c r="H18" s="242" t="s">
        <v>133</v>
      </c>
      <c r="I18" s="243" t="s">
        <v>133</v>
      </c>
    </row>
    <row r="19" spans="1:9" ht="12.75">
      <c r="A19" s="168" t="s">
        <v>187</v>
      </c>
      <c r="B19" s="39">
        <v>1764</v>
      </c>
      <c r="C19" s="39">
        <v>1386241</v>
      </c>
      <c r="D19" s="39">
        <v>1474</v>
      </c>
      <c r="E19" s="39">
        <v>871133</v>
      </c>
      <c r="F19" s="39">
        <v>83</v>
      </c>
      <c r="G19" s="39">
        <v>187953</v>
      </c>
      <c r="H19" s="39">
        <v>207</v>
      </c>
      <c r="I19" s="231">
        <v>327156</v>
      </c>
    </row>
    <row r="20" spans="1:9" ht="12.75">
      <c r="A20" s="168" t="s">
        <v>33</v>
      </c>
      <c r="B20" s="39">
        <v>1055</v>
      </c>
      <c r="C20" s="39">
        <v>1150701</v>
      </c>
      <c r="D20" s="39">
        <v>826</v>
      </c>
      <c r="E20" s="39">
        <v>828184</v>
      </c>
      <c r="F20" s="39">
        <v>148</v>
      </c>
      <c r="G20" s="39">
        <v>220633</v>
      </c>
      <c r="H20" s="39">
        <v>81</v>
      </c>
      <c r="I20" s="231">
        <v>101884</v>
      </c>
    </row>
    <row r="21" spans="1:9" ht="12.75">
      <c r="A21" s="168" t="s">
        <v>34</v>
      </c>
      <c r="B21" s="39">
        <v>950</v>
      </c>
      <c r="C21" s="39">
        <v>1435827</v>
      </c>
      <c r="D21" s="39">
        <v>788</v>
      </c>
      <c r="E21" s="39">
        <v>1097661</v>
      </c>
      <c r="F21" s="39">
        <v>148</v>
      </c>
      <c r="G21" s="39">
        <v>320161</v>
      </c>
      <c r="H21" s="39">
        <v>14</v>
      </c>
      <c r="I21" s="231">
        <v>18005</v>
      </c>
    </row>
    <row r="22" spans="1:9" ht="12.75">
      <c r="A22" s="168" t="s">
        <v>35</v>
      </c>
      <c r="B22" s="39">
        <v>13068</v>
      </c>
      <c r="C22" s="39">
        <v>1469476</v>
      </c>
      <c r="D22" s="39">
        <v>12561</v>
      </c>
      <c r="E22" s="39">
        <v>1403496</v>
      </c>
      <c r="F22" s="39">
        <v>73</v>
      </c>
      <c r="G22" s="39">
        <v>40876</v>
      </c>
      <c r="H22" s="39">
        <v>434</v>
      </c>
      <c r="I22" s="231">
        <v>25104</v>
      </c>
    </row>
    <row r="23" spans="1:9" ht="12.75">
      <c r="A23" s="168" t="s">
        <v>36</v>
      </c>
      <c r="B23" s="39">
        <v>7971</v>
      </c>
      <c r="C23" s="39">
        <v>1937902</v>
      </c>
      <c r="D23" s="39">
        <v>7379</v>
      </c>
      <c r="E23" s="39">
        <v>1631076</v>
      </c>
      <c r="F23" s="39">
        <v>454</v>
      </c>
      <c r="G23" s="39">
        <v>231670</v>
      </c>
      <c r="H23" s="39">
        <v>137</v>
      </c>
      <c r="I23" s="231">
        <v>75156</v>
      </c>
    </row>
    <row r="24" spans="1:9" ht="12.75">
      <c r="A24" s="168" t="s">
        <v>37</v>
      </c>
      <c r="B24" s="39">
        <v>760</v>
      </c>
      <c r="C24" s="39">
        <v>65874</v>
      </c>
      <c r="D24" s="39">
        <v>683</v>
      </c>
      <c r="E24" s="39">
        <v>34764</v>
      </c>
      <c r="F24" s="39">
        <v>63</v>
      </c>
      <c r="G24" s="39">
        <v>29732</v>
      </c>
      <c r="H24" s="39">
        <v>14</v>
      </c>
      <c r="I24" s="231">
        <v>1377</v>
      </c>
    </row>
    <row r="25" spans="1:9" ht="12.75">
      <c r="A25" s="168"/>
      <c r="B25" s="169"/>
      <c r="C25" s="169"/>
      <c r="D25" s="169"/>
      <c r="E25" s="169"/>
      <c r="F25" s="169"/>
      <c r="G25" s="169"/>
      <c r="H25" s="210"/>
      <c r="I25" s="170"/>
    </row>
    <row r="26" spans="1:9" ht="12.75">
      <c r="A26" s="171" t="s">
        <v>185</v>
      </c>
      <c r="B26" s="172">
        <v>115764</v>
      </c>
      <c r="C26" s="172">
        <v>22776702</v>
      </c>
      <c r="D26" s="172">
        <v>111787</v>
      </c>
      <c r="E26" s="172">
        <v>17506142</v>
      </c>
      <c r="F26" s="172">
        <v>2205</v>
      </c>
      <c r="G26" s="172">
        <v>3867208</v>
      </c>
      <c r="H26" s="172">
        <v>1771</v>
      </c>
      <c r="I26" s="173">
        <v>1403353</v>
      </c>
    </row>
    <row r="27" s="17" customFormat="1" ht="12.75">
      <c r="A27" s="17" t="s">
        <v>247</v>
      </c>
    </row>
    <row r="28" spans="1:2" ht="12.75">
      <c r="A28" s="166" t="s">
        <v>234</v>
      </c>
      <c r="B28" s="166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7">
    <mergeCell ref="A1:I1"/>
    <mergeCell ref="A3:I3"/>
    <mergeCell ref="D6:E6"/>
    <mergeCell ref="F6:G6"/>
    <mergeCell ref="B5:C5"/>
    <mergeCell ref="D5:G5"/>
    <mergeCell ref="H5:I5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zoomScale="75" zoomScaleNormal="75" workbookViewId="0" topLeftCell="A1">
      <selection activeCell="F43" sqref="F43"/>
    </sheetView>
  </sheetViews>
  <sheetFormatPr defaultColWidth="12.57421875" defaultRowHeight="12.75"/>
  <cols>
    <col min="1" max="1" width="23.28125" style="182" customWidth="1"/>
    <col min="2" max="9" width="15.7109375" style="182" customWidth="1"/>
    <col min="10" max="16384" width="19.140625" style="5" customWidth="1"/>
  </cols>
  <sheetData>
    <row r="1" spans="1:9" ht="18">
      <c r="A1" s="302" t="s">
        <v>131</v>
      </c>
      <c r="B1" s="302"/>
      <c r="C1" s="302"/>
      <c r="D1" s="302"/>
      <c r="E1" s="302"/>
      <c r="F1" s="302"/>
      <c r="G1" s="302"/>
      <c r="H1" s="302"/>
      <c r="I1" s="302"/>
    </row>
    <row r="2" spans="1:9" ht="18">
      <c r="A2" s="146"/>
      <c r="B2" s="146"/>
      <c r="C2" s="146"/>
      <c r="D2" s="146"/>
      <c r="E2" s="146"/>
      <c r="F2" s="146"/>
      <c r="G2" s="146"/>
      <c r="H2" s="146"/>
      <c r="I2" s="146"/>
    </row>
    <row r="3" spans="1:9" ht="15">
      <c r="A3" s="316" t="s">
        <v>217</v>
      </c>
      <c r="B3" s="316"/>
      <c r="C3" s="316"/>
      <c r="D3" s="316"/>
      <c r="E3" s="316"/>
      <c r="F3" s="316"/>
      <c r="G3" s="316"/>
      <c r="H3" s="316"/>
      <c r="I3" s="316"/>
    </row>
    <row r="4" ht="13.5" thickBot="1"/>
    <row r="5" spans="1:9" ht="12.75">
      <c r="A5" s="222"/>
      <c r="B5" s="306" t="s">
        <v>144</v>
      </c>
      <c r="C5" s="307"/>
      <c r="D5" s="310" t="s">
        <v>14</v>
      </c>
      <c r="E5" s="311"/>
      <c r="F5" s="311"/>
      <c r="G5" s="312"/>
      <c r="H5" s="308" t="s">
        <v>61</v>
      </c>
      <c r="I5" s="309"/>
    </row>
    <row r="6" spans="1:9" ht="12.75">
      <c r="A6" s="149" t="s">
        <v>17</v>
      </c>
      <c r="B6" s="150"/>
      <c r="C6" s="151"/>
      <c r="D6" s="304" t="s">
        <v>62</v>
      </c>
      <c r="E6" s="305"/>
      <c r="F6" s="304" t="s">
        <v>20</v>
      </c>
      <c r="G6" s="305"/>
      <c r="H6" s="152"/>
      <c r="I6" s="153"/>
    </row>
    <row r="7" spans="1:9" ht="13.5" thickBot="1">
      <c r="A7" s="154"/>
      <c r="B7" s="155" t="s">
        <v>53</v>
      </c>
      <c r="C7" s="155" t="s">
        <v>210</v>
      </c>
      <c r="D7" s="156" t="s">
        <v>53</v>
      </c>
      <c r="E7" s="156" t="s">
        <v>210</v>
      </c>
      <c r="F7" s="156" t="s">
        <v>53</v>
      </c>
      <c r="G7" s="156" t="s">
        <v>210</v>
      </c>
      <c r="H7" s="156" t="s">
        <v>53</v>
      </c>
      <c r="I7" s="156" t="s">
        <v>210</v>
      </c>
    </row>
    <row r="8" spans="1:10" ht="12.75">
      <c r="A8" s="175" t="s">
        <v>21</v>
      </c>
      <c r="B8" s="39">
        <v>15018</v>
      </c>
      <c r="C8" s="39">
        <v>33063</v>
      </c>
      <c r="D8" s="39">
        <v>14988</v>
      </c>
      <c r="E8" s="39">
        <v>32981</v>
      </c>
      <c r="F8" s="39">
        <v>11</v>
      </c>
      <c r="G8" s="39">
        <v>25</v>
      </c>
      <c r="H8" s="39">
        <v>19</v>
      </c>
      <c r="I8" s="239">
        <v>57</v>
      </c>
      <c r="J8" s="6"/>
    </row>
    <row r="9" spans="1:10" ht="12.75">
      <c r="A9" s="176" t="s">
        <v>22</v>
      </c>
      <c r="B9" s="39">
        <v>9536</v>
      </c>
      <c r="C9" s="39">
        <v>23356</v>
      </c>
      <c r="D9" s="39">
        <v>9471</v>
      </c>
      <c r="E9" s="39">
        <v>23121</v>
      </c>
      <c r="F9" s="39">
        <v>36</v>
      </c>
      <c r="G9" s="39">
        <v>193</v>
      </c>
      <c r="H9" s="39">
        <v>29</v>
      </c>
      <c r="I9" s="231">
        <v>43</v>
      </c>
      <c r="J9" s="6"/>
    </row>
    <row r="10" spans="1:10" ht="12.75">
      <c r="A10" s="176" t="s">
        <v>23</v>
      </c>
      <c r="B10" s="39">
        <v>4857</v>
      </c>
      <c r="C10" s="39">
        <v>20184</v>
      </c>
      <c r="D10" s="39">
        <v>4834</v>
      </c>
      <c r="E10" s="39">
        <v>19903</v>
      </c>
      <c r="F10" s="242" t="s">
        <v>133</v>
      </c>
      <c r="G10" s="242" t="s">
        <v>133</v>
      </c>
      <c r="H10" s="39">
        <v>23</v>
      </c>
      <c r="I10" s="231">
        <v>282</v>
      </c>
      <c r="J10" s="6"/>
    </row>
    <row r="11" spans="1:10" ht="12.75">
      <c r="A11" s="176" t="s">
        <v>24</v>
      </c>
      <c r="B11" s="39">
        <v>3893</v>
      </c>
      <c r="C11" s="39">
        <v>17457</v>
      </c>
      <c r="D11" s="39">
        <v>3893</v>
      </c>
      <c r="E11" s="39">
        <v>17457</v>
      </c>
      <c r="F11" s="242" t="s">
        <v>133</v>
      </c>
      <c r="G11" s="242" t="s">
        <v>133</v>
      </c>
      <c r="H11" s="242" t="s">
        <v>133</v>
      </c>
      <c r="I11" s="243" t="s">
        <v>133</v>
      </c>
      <c r="J11" s="6"/>
    </row>
    <row r="12" spans="1:10" ht="12.75">
      <c r="A12" s="176" t="s">
        <v>25</v>
      </c>
      <c r="B12" s="39">
        <v>1153</v>
      </c>
      <c r="C12" s="39">
        <v>13139</v>
      </c>
      <c r="D12" s="39">
        <v>1117</v>
      </c>
      <c r="E12" s="39">
        <v>12525</v>
      </c>
      <c r="F12" s="39">
        <v>2</v>
      </c>
      <c r="G12" s="39">
        <v>2</v>
      </c>
      <c r="H12" s="39">
        <v>34</v>
      </c>
      <c r="I12" s="231">
        <v>611</v>
      </c>
      <c r="J12" s="6"/>
    </row>
    <row r="13" spans="1:10" ht="12.75">
      <c r="A13" s="176" t="s">
        <v>26</v>
      </c>
      <c r="B13" s="39">
        <v>369</v>
      </c>
      <c r="C13" s="39">
        <v>2058</v>
      </c>
      <c r="D13" s="39">
        <v>352</v>
      </c>
      <c r="E13" s="39">
        <v>2033</v>
      </c>
      <c r="F13" s="39">
        <v>1</v>
      </c>
      <c r="G13" s="39">
        <v>4</v>
      </c>
      <c r="H13" s="39">
        <v>16</v>
      </c>
      <c r="I13" s="231">
        <v>20</v>
      </c>
      <c r="J13" s="6"/>
    </row>
    <row r="14" spans="1:10" ht="12.75">
      <c r="A14" s="176" t="s">
        <v>27</v>
      </c>
      <c r="B14" s="39">
        <v>902</v>
      </c>
      <c r="C14" s="39">
        <v>3722</v>
      </c>
      <c r="D14" s="39">
        <v>792</v>
      </c>
      <c r="E14" s="39">
        <v>3126</v>
      </c>
      <c r="F14" s="39">
        <v>110</v>
      </c>
      <c r="G14" s="39">
        <v>595</v>
      </c>
      <c r="H14" s="242" t="s">
        <v>133</v>
      </c>
      <c r="I14" s="243" t="s">
        <v>133</v>
      </c>
      <c r="J14" s="6"/>
    </row>
    <row r="15" spans="1:10" ht="12.75">
      <c r="A15" s="176" t="s">
        <v>28</v>
      </c>
      <c r="B15" s="39">
        <v>1365</v>
      </c>
      <c r="C15" s="39">
        <v>13259</v>
      </c>
      <c r="D15" s="39">
        <v>1343</v>
      </c>
      <c r="E15" s="39">
        <v>13133</v>
      </c>
      <c r="F15" s="39">
        <v>2</v>
      </c>
      <c r="G15" s="39">
        <v>9</v>
      </c>
      <c r="H15" s="39">
        <v>19</v>
      </c>
      <c r="I15" s="231">
        <v>117</v>
      </c>
      <c r="J15" s="6"/>
    </row>
    <row r="16" spans="1:10" ht="12.75">
      <c r="A16" s="176" t="s">
        <v>29</v>
      </c>
      <c r="B16" s="39">
        <v>1897</v>
      </c>
      <c r="C16" s="39">
        <v>5645</v>
      </c>
      <c r="D16" s="39">
        <v>1897</v>
      </c>
      <c r="E16" s="39">
        <v>5645</v>
      </c>
      <c r="F16" s="242" t="s">
        <v>133</v>
      </c>
      <c r="G16" s="242" t="s">
        <v>133</v>
      </c>
      <c r="H16" s="242" t="s">
        <v>133</v>
      </c>
      <c r="I16" s="243" t="s">
        <v>133</v>
      </c>
      <c r="J16" s="6"/>
    </row>
    <row r="17" spans="1:10" ht="12.75">
      <c r="A17" s="176" t="s">
        <v>30</v>
      </c>
      <c r="B17" s="39">
        <v>8810</v>
      </c>
      <c r="C17" s="39">
        <v>31470</v>
      </c>
      <c r="D17" s="39">
        <v>8267</v>
      </c>
      <c r="E17" s="39">
        <v>29843</v>
      </c>
      <c r="F17" s="39">
        <v>183</v>
      </c>
      <c r="G17" s="39">
        <v>528</v>
      </c>
      <c r="H17" s="39">
        <v>360</v>
      </c>
      <c r="I17" s="231">
        <v>1099</v>
      </c>
      <c r="J17" s="6"/>
    </row>
    <row r="18" spans="1:10" ht="12.75">
      <c r="A18" s="176" t="s">
        <v>31</v>
      </c>
      <c r="B18" s="39">
        <v>753</v>
      </c>
      <c r="C18" s="39">
        <v>4679</v>
      </c>
      <c r="D18" s="39">
        <v>658</v>
      </c>
      <c r="E18" s="39">
        <v>4135</v>
      </c>
      <c r="F18" s="39">
        <v>31</v>
      </c>
      <c r="G18" s="39">
        <v>348</v>
      </c>
      <c r="H18" s="39">
        <v>63</v>
      </c>
      <c r="I18" s="231">
        <v>197</v>
      </c>
      <c r="J18" s="6"/>
    </row>
    <row r="19" spans="1:10" ht="12.75">
      <c r="A19" s="176" t="s">
        <v>187</v>
      </c>
      <c r="B19" s="39">
        <v>2157</v>
      </c>
      <c r="C19" s="39">
        <v>9150</v>
      </c>
      <c r="D19" s="39">
        <v>1933</v>
      </c>
      <c r="E19" s="39">
        <v>8750</v>
      </c>
      <c r="F19" s="39">
        <v>11</v>
      </c>
      <c r="G19" s="39">
        <v>27</v>
      </c>
      <c r="H19" s="39">
        <v>213</v>
      </c>
      <c r="I19" s="231">
        <v>373</v>
      </c>
      <c r="J19" s="6"/>
    </row>
    <row r="20" spans="1:10" ht="12.75">
      <c r="A20" s="176" t="s">
        <v>33</v>
      </c>
      <c r="B20" s="39">
        <v>1107</v>
      </c>
      <c r="C20" s="39">
        <v>4412</v>
      </c>
      <c r="D20" s="39">
        <v>1008</v>
      </c>
      <c r="E20" s="39">
        <v>3656</v>
      </c>
      <c r="F20" s="39">
        <v>56</v>
      </c>
      <c r="G20" s="39">
        <v>501</v>
      </c>
      <c r="H20" s="39">
        <v>44</v>
      </c>
      <c r="I20" s="231">
        <v>256</v>
      </c>
      <c r="J20" s="6"/>
    </row>
    <row r="21" spans="1:10" ht="12.75">
      <c r="A21" s="176" t="s">
        <v>34</v>
      </c>
      <c r="B21" s="39">
        <v>601</v>
      </c>
      <c r="C21" s="39">
        <v>2247</v>
      </c>
      <c r="D21" s="39">
        <v>389</v>
      </c>
      <c r="E21" s="39">
        <v>1469</v>
      </c>
      <c r="F21" s="39">
        <v>212</v>
      </c>
      <c r="G21" s="39">
        <v>778</v>
      </c>
      <c r="H21" s="242" t="s">
        <v>133</v>
      </c>
      <c r="I21" s="243" t="s">
        <v>133</v>
      </c>
      <c r="J21" s="6"/>
    </row>
    <row r="22" spans="1:10" ht="12.75">
      <c r="A22" s="176" t="s">
        <v>35</v>
      </c>
      <c r="B22" s="39">
        <v>9702</v>
      </c>
      <c r="C22" s="39">
        <v>21924</v>
      </c>
      <c r="D22" s="39">
        <v>9421</v>
      </c>
      <c r="E22" s="39">
        <v>20990</v>
      </c>
      <c r="F22" s="39">
        <v>4</v>
      </c>
      <c r="G22" s="39">
        <v>7</v>
      </c>
      <c r="H22" s="39">
        <v>277</v>
      </c>
      <c r="I22" s="231">
        <v>927</v>
      </c>
      <c r="J22" s="6"/>
    </row>
    <row r="23" spans="1:10" ht="12.75">
      <c r="A23" s="176" t="s">
        <v>36</v>
      </c>
      <c r="B23" s="39">
        <v>12239</v>
      </c>
      <c r="C23" s="39">
        <v>46758</v>
      </c>
      <c r="D23" s="39">
        <v>11418</v>
      </c>
      <c r="E23" s="39">
        <v>43778</v>
      </c>
      <c r="F23" s="39">
        <v>427</v>
      </c>
      <c r="G23" s="39">
        <v>1894</v>
      </c>
      <c r="H23" s="39">
        <v>395</v>
      </c>
      <c r="I23" s="231">
        <v>1086</v>
      </c>
      <c r="J23" s="6"/>
    </row>
    <row r="24" spans="1:10" ht="12.75">
      <c r="A24" s="176" t="s">
        <v>37</v>
      </c>
      <c r="B24" s="39">
        <v>1001</v>
      </c>
      <c r="C24" s="39">
        <v>1863</v>
      </c>
      <c r="D24" s="39">
        <v>938</v>
      </c>
      <c r="E24" s="39">
        <v>1660</v>
      </c>
      <c r="F24" s="39">
        <v>42</v>
      </c>
      <c r="G24" s="39">
        <v>174</v>
      </c>
      <c r="H24" s="39">
        <v>21</v>
      </c>
      <c r="I24" s="231">
        <v>30</v>
      </c>
      <c r="J24" s="6"/>
    </row>
    <row r="25" spans="1:9" ht="12.75">
      <c r="A25" s="176"/>
      <c r="B25" s="177"/>
      <c r="C25" s="177"/>
      <c r="D25" s="177"/>
      <c r="E25" s="177"/>
      <c r="F25" s="177"/>
      <c r="G25" s="177"/>
      <c r="H25" s="177"/>
      <c r="I25" s="178"/>
    </row>
    <row r="26" spans="1:9" ht="13.5" thickBot="1">
      <c r="A26" s="179" t="s">
        <v>185</v>
      </c>
      <c r="B26" s="180">
        <v>75360</v>
      </c>
      <c r="C26" s="180">
        <v>254386</v>
      </c>
      <c r="D26" s="180">
        <v>72719</v>
      </c>
      <c r="E26" s="180">
        <v>244205</v>
      </c>
      <c r="F26" s="180">
        <v>1128</v>
      </c>
      <c r="G26" s="180">
        <v>5085</v>
      </c>
      <c r="H26" s="180">
        <v>1513</v>
      </c>
      <c r="I26" s="181">
        <v>5098</v>
      </c>
    </row>
    <row r="27" s="17" customFormat="1" ht="12.75">
      <c r="A27" s="17" t="s">
        <v>247</v>
      </c>
    </row>
    <row r="28" spans="1:5" ht="12.75">
      <c r="A28" s="166" t="s">
        <v>234</v>
      </c>
      <c r="B28" s="166"/>
      <c r="E28" s="192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7">
    <mergeCell ref="A1:I1"/>
    <mergeCell ref="D5:G5"/>
    <mergeCell ref="H5:I5"/>
    <mergeCell ref="D6:E6"/>
    <mergeCell ref="F6:G6"/>
    <mergeCell ref="A3:I3"/>
    <mergeCell ref="B5:C5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9"/>
  <sheetViews>
    <sheetView showGridLines="0" zoomScale="75" zoomScaleNormal="75" workbookViewId="0" topLeftCell="A1">
      <selection activeCell="A28" sqref="A28:B28"/>
    </sheetView>
  </sheetViews>
  <sheetFormatPr defaultColWidth="12.57421875" defaultRowHeight="12.75"/>
  <cols>
    <col min="1" max="1" width="23.28125" style="182" customWidth="1"/>
    <col min="2" max="9" width="15.7109375" style="182" customWidth="1"/>
    <col min="10" max="16384" width="19.140625" style="5" customWidth="1"/>
  </cols>
  <sheetData>
    <row r="1" spans="1:9" ht="18">
      <c r="A1" s="302" t="s">
        <v>131</v>
      </c>
      <c r="B1" s="302"/>
      <c r="C1" s="302"/>
      <c r="D1" s="302"/>
      <c r="E1" s="302"/>
      <c r="F1" s="302"/>
      <c r="G1" s="302"/>
      <c r="H1" s="302"/>
      <c r="I1" s="302"/>
    </row>
    <row r="3" spans="1:9" ht="15">
      <c r="A3" s="316" t="s">
        <v>239</v>
      </c>
      <c r="B3" s="316"/>
      <c r="C3" s="316"/>
      <c r="D3" s="316"/>
      <c r="E3" s="316"/>
      <c r="F3" s="316"/>
      <c r="G3" s="316"/>
      <c r="H3" s="316"/>
      <c r="I3" s="316"/>
    </row>
    <row r="4" ht="13.5" thickBot="1"/>
    <row r="5" spans="1:9" ht="12.75">
      <c r="A5" s="222"/>
      <c r="B5" s="306" t="s">
        <v>144</v>
      </c>
      <c r="C5" s="307"/>
      <c r="D5" s="310" t="s">
        <v>14</v>
      </c>
      <c r="E5" s="311"/>
      <c r="F5" s="311"/>
      <c r="G5" s="312"/>
      <c r="H5" s="308" t="s">
        <v>61</v>
      </c>
      <c r="I5" s="309"/>
    </row>
    <row r="6" spans="1:9" ht="12.75">
      <c r="A6" s="149" t="s">
        <v>17</v>
      </c>
      <c r="B6" s="150"/>
      <c r="C6" s="151"/>
      <c r="D6" s="304" t="s">
        <v>62</v>
      </c>
      <c r="E6" s="305"/>
      <c r="F6" s="304" t="s">
        <v>20</v>
      </c>
      <c r="G6" s="305"/>
      <c r="H6" s="152"/>
      <c r="I6" s="153"/>
    </row>
    <row r="7" spans="1:11" ht="13.5" thickBot="1">
      <c r="A7" s="154"/>
      <c r="B7" s="155" t="s">
        <v>53</v>
      </c>
      <c r="C7" s="155" t="s">
        <v>210</v>
      </c>
      <c r="D7" s="156" t="s">
        <v>53</v>
      </c>
      <c r="E7" s="156" t="s">
        <v>210</v>
      </c>
      <c r="F7" s="156" t="s">
        <v>53</v>
      </c>
      <c r="G7" s="156" t="s">
        <v>210</v>
      </c>
      <c r="H7" s="156" t="s">
        <v>53</v>
      </c>
      <c r="I7" s="157" t="s">
        <v>210</v>
      </c>
      <c r="K7" s="6"/>
    </row>
    <row r="8" spans="1:9" ht="12.75">
      <c r="A8" s="175" t="s">
        <v>21</v>
      </c>
      <c r="B8" s="39">
        <v>74973</v>
      </c>
      <c r="C8" s="39">
        <v>16092</v>
      </c>
      <c r="D8" s="39">
        <v>74828</v>
      </c>
      <c r="E8" s="39">
        <v>10518</v>
      </c>
      <c r="F8" s="39">
        <v>126</v>
      </c>
      <c r="G8" s="39">
        <v>5574</v>
      </c>
      <c r="H8" s="39">
        <v>19</v>
      </c>
      <c r="I8" s="247" t="s">
        <v>133</v>
      </c>
    </row>
    <row r="9" spans="1:10" ht="12.75">
      <c r="A9" s="176" t="s">
        <v>22</v>
      </c>
      <c r="B9" s="39">
        <v>19506</v>
      </c>
      <c r="C9" s="39">
        <v>606</v>
      </c>
      <c r="D9" s="39">
        <v>19418</v>
      </c>
      <c r="E9" s="39">
        <v>518</v>
      </c>
      <c r="F9" s="39">
        <v>33</v>
      </c>
      <c r="G9" s="39">
        <v>86</v>
      </c>
      <c r="H9" s="39">
        <v>56</v>
      </c>
      <c r="I9" s="231">
        <v>1</v>
      </c>
      <c r="J9" s="6"/>
    </row>
    <row r="10" spans="1:10" ht="12.75">
      <c r="A10" s="176" t="s">
        <v>23</v>
      </c>
      <c r="B10" s="39">
        <v>6338</v>
      </c>
      <c r="C10" s="39">
        <v>315</v>
      </c>
      <c r="D10" s="39">
        <v>6318</v>
      </c>
      <c r="E10" s="39">
        <v>262</v>
      </c>
      <c r="F10" s="39">
        <v>6</v>
      </c>
      <c r="G10" s="39">
        <v>44</v>
      </c>
      <c r="H10" s="39">
        <v>14</v>
      </c>
      <c r="I10" s="231">
        <v>8</v>
      </c>
      <c r="J10" s="6"/>
    </row>
    <row r="11" spans="1:10" ht="12.75">
      <c r="A11" s="176" t="s">
        <v>24</v>
      </c>
      <c r="B11" s="39">
        <v>9880</v>
      </c>
      <c r="C11" s="39">
        <v>1711</v>
      </c>
      <c r="D11" s="39">
        <v>9857</v>
      </c>
      <c r="E11" s="39">
        <v>1239</v>
      </c>
      <c r="F11" s="39">
        <v>2</v>
      </c>
      <c r="G11" s="39">
        <v>244</v>
      </c>
      <c r="H11" s="39">
        <v>21</v>
      </c>
      <c r="I11" s="231">
        <v>228</v>
      </c>
      <c r="J11" s="6"/>
    </row>
    <row r="12" spans="1:10" ht="12.75">
      <c r="A12" s="176" t="s">
        <v>25</v>
      </c>
      <c r="B12" s="39">
        <v>2028</v>
      </c>
      <c r="C12" s="39">
        <v>2950</v>
      </c>
      <c r="D12" s="39">
        <v>1985</v>
      </c>
      <c r="E12" s="39">
        <v>1740</v>
      </c>
      <c r="F12" s="39">
        <v>34</v>
      </c>
      <c r="G12" s="39">
        <v>1210</v>
      </c>
      <c r="H12" s="39">
        <v>10</v>
      </c>
      <c r="I12" s="243" t="s">
        <v>133</v>
      </c>
      <c r="J12" s="6"/>
    </row>
    <row r="13" spans="1:10" ht="12.75">
      <c r="A13" s="176" t="s">
        <v>26</v>
      </c>
      <c r="B13" s="39">
        <v>794</v>
      </c>
      <c r="C13" s="39">
        <v>2306</v>
      </c>
      <c r="D13" s="39">
        <v>754</v>
      </c>
      <c r="E13" s="39">
        <v>1217</v>
      </c>
      <c r="F13" s="39">
        <v>3</v>
      </c>
      <c r="G13" s="39">
        <v>118</v>
      </c>
      <c r="H13" s="39">
        <v>36</v>
      </c>
      <c r="I13" s="231">
        <v>970</v>
      </c>
      <c r="J13" s="6"/>
    </row>
    <row r="14" spans="1:10" ht="12.75">
      <c r="A14" s="176" t="s">
        <v>27</v>
      </c>
      <c r="B14" s="39">
        <v>2575</v>
      </c>
      <c r="C14" s="39">
        <v>16078</v>
      </c>
      <c r="D14" s="39">
        <v>2435</v>
      </c>
      <c r="E14" s="39">
        <v>12405</v>
      </c>
      <c r="F14" s="39">
        <v>117</v>
      </c>
      <c r="G14" s="39">
        <v>2902</v>
      </c>
      <c r="H14" s="39">
        <v>23</v>
      </c>
      <c r="I14" s="231">
        <v>771</v>
      </c>
      <c r="J14" s="6"/>
    </row>
    <row r="15" spans="1:10" ht="12.75">
      <c r="A15" s="176" t="s">
        <v>28</v>
      </c>
      <c r="B15" s="39">
        <v>8034</v>
      </c>
      <c r="C15" s="39">
        <v>40787</v>
      </c>
      <c r="D15" s="39">
        <v>7840</v>
      </c>
      <c r="E15" s="39">
        <v>33153</v>
      </c>
      <c r="F15" s="39">
        <v>98</v>
      </c>
      <c r="G15" s="39">
        <v>3014</v>
      </c>
      <c r="H15" s="39">
        <v>96</v>
      </c>
      <c r="I15" s="231">
        <v>4620</v>
      </c>
      <c r="J15" s="6"/>
    </row>
    <row r="16" spans="1:10" ht="12.75">
      <c r="A16" s="176" t="s">
        <v>29</v>
      </c>
      <c r="B16" s="39">
        <v>7902</v>
      </c>
      <c r="C16" s="39">
        <v>709</v>
      </c>
      <c r="D16" s="39">
        <v>7898</v>
      </c>
      <c r="E16" s="39">
        <v>662</v>
      </c>
      <c r="F16" s="39">
        <v>4</v>
      </c>
      <c r="G16" s="39">
        <v>47</v>
      </c>
      <c r="H16" s="242" t="s">
        <v>133</v>
      </c>
      <c r="I16" s="243" t="s">
        <v>133</v>
      </c>
      <c r="J16" s="6"/>
    </row>
    <row r="17" spans="1:12" ht="12.75">
      <c r="A17" s="176" t="s">
        <v>30</v>
      </c>
      <c r="B17" s="39">
        <v>20522</v>
      </c>
      <c r="C17" s="39">
        <v>18323</v>
      </c>
      <c r="D17" s="39">
        <v>19684</v>
      </c>
      <c r="E17" s="39">
        <v>8440</v>
      </c>
      <c r="F17" s="39">
        <v>385</v>
      </c>
      <c r="G17" s="39">
        <v>6852</v>
      </c>
      <c r="H17" s="39">
        <v>453</v>
      </c>
      <c r="I17" s="231">
        <v>3032</v>
      </c>
      <c r="J17" s="6"/>
      <c r="K17" s="134"/>
      <c r="L17" s="134"/>
    </row>
    <row r="18" spans="1:12" ht="12.75">
      <c r="A18" s="176" t="s">
        <v>31</v>
      </c>
      <c r="B18" s="39">
        <v>649</v>
      </c>
      <c r="C18" s="39">
        <v>2370</v>
      </c>
      <c r="D18" s="39">
        <v>594</v>
      </c>
      <c r="E18" s="39">
        <v>1294</v>
      </c>
      <c r="F18" s="39">
        <v>33</v>
      </c>
      <c r="G18" s="39">
        <v>1076</v>
      </c>
      <c r="H18" s="39">
        <v>22</v>
      </c>
      <c r="I18" s="243" t="s">
        <v>133</v>
      </c>
      <c r="J18" s="6"/>
      <c r="K18" s="143"/>
      <c r="L18" s="134"/>
    </row>
    <row r="19" spans="1:12" ht="12.75">
      <c r="A19" s="176" t="s">
        <v>187</v>
      </c>
      <c r="B19" s="39">
        <v>7253</v>
      </c>
      <c r="C19" s="39">
        <v>27905</v>
      </c>
      <c r="D19" s="39">
        <v>6827</v>
      </c>
      <c r="E19" s="39">
        <v>11944</v>
      </c>
      <c r="F19" s="39">
        <v>101</v>
      </c>
      <c r="G19" s="39">
        <v>5631</v>
      </c>
      <c r="H19" s="39">
        <v>324</v>
      </c>
      <c r="I19" s="231">
        <v>10329</v>
      </c>
      <c r="J19" s="6"/>
      <c r="K19" s="134"/>
      <c r="L19" s="134"/>
    </row>
    <row r="20" spans="1:12" ht="12.75">
      <c r="A20" s="176" t="s">
        <v>33</v>
      </c>
      <c r="B20" s="39">
        <v>4864</v>
      </c>
      <c r="C20" s="39">
        <v>14321</v>
      </c>
      <c r="D20" s="39">
        <v>4637</v>
      </c>
      <c r="E20" s="39">
        <v>9166</v>
      </c>
      <c r="F20" s="39">
        <v>193</v>
      </c>
      <c r="G20" s="39">
        <v>3039</v>
      </c>
      <c r="H20" s="39">
        <v>34</v>
      </c>
      <c r="I20" s="231">
        <v>2117</v>
      </c>
      <c r="J20" s="6"/>
      <c r="K20" s="143"/>
      <c r="L20" s="134"/>
    </row>
    <row r="21" spans="1:12" ht="12.75">
      <c r="A21" s="176" t="s">
        <v>34</v>
      </c>
      <c r="B21" s="39">
        <v>1732</v>
      </c>
      <c r="C21" s="39">
        <v>3093</v>
      </c>
      <c r="D21" s="39">
        <v>1701</v>
      </c>
      <c r="E21" s="39">
        <v>2177</v>
      </c>
      <c r="F21" s="39">
        <v>31</v>
      </c>
      <c r="G21" s="39">
        <v>916</v>
      </c>
      <c r="H21" s="242" t="s">
        <v>133</v>
      </c>
      <c r="I21" s="243" t="s">
        <v>133</v>
      </c>
      <c r="J21" s="6"/>
      <c r="K21" s="134"/>
      <c r="L21" s="134"/>
    </row>
    <row r="22" spans="1:10" ht="12.75">
      <c r="A22" s="176" t="s">
        <v>35</v>
      </c>
      <c r="B22" s="39">
        <v>12281</v>
      </c>
      <c r="C22" s="39">
        <v>3010</v>
      </c>
      <c r="D22" s="39">
        <v>11900</v>
      </c>
      <c r="E22" s="39">
        <v>2552</v>
      </c>
      <c r="F22" s="39">
        <v>16</v>
      </c>
      <c r="G22" s="39">
        <v>159</v>
      </c>
      <c r="H22" s="39">
        <v>365</v>
      </c>
      <c r="I22" s="231">
        <v>299</v>
      </c>
      <c r="J22" s="6"/>
    </row>
    <row r="23" spans="1:10" ht="12.75">
      <c r="A23" s="176" t="s">
        <v>36</v>
      </c>
      <c r="B23" s="39">
        <v>14899</v>
      </c>
      <c r="C23" s="39">
        <v>20907</v>
      </c>
      <c r="D23" s="39">
        <v>14228</v>
      </c>
      <c r="E23" s="39">
        <v>13420</v>
      </c>
      <c r="F23" s="39">
        <v>370</v>
      </c>
      <c r="G23" s="39">
        <v>6149</v>
      </c>
      <c r="H23" s="39">
        <v>301</v>
      </c>
      <c r="I23" s="231">
        <v>1339</v>
      </c>
      <c r="J23" s="6"/>
    </row>
    <row r="24" spans="1:10" ht="12.75">
      <c r="A24" s="176" t="s">
        <v>37</v>
      </c>
      <c r="B24" s="39">
        <v>2637</v>
      </c>
      <c r="C24" s="39">
        <v>2864</v>
      </c>
      <c r="D24" s="39">
        <v>2494</v>
      </c>
      <c r="E24" s="39">
        <v>930</v>
      </c>
      <c r="F24" s="39">
        <v>94</v>
      </c>
      <c r="G24" s="39">
        <v>1697</v>
      </c>
      <c r="H24" s="39">
        <v>50</v>
      </c>
      <c r="I24" s="231">
        <v>236</v>
      </c>
      <c r="J24" s="6"/>
    </row>
    <row r="25" spans="1:9" s="182" customFormat="1" ht="12.75">
      <c r="A25" s="176"/>
      <c r="B25" s="177"/>
      <c r="C25" s="177"/>
      <c r="D25" s="177"/>
      <c r="E25" s="176"/>
      <c r="F25" s="177"/>
      <c r="G25" s="177"/>
      <c r="H25" s="177"/>
      <c r="I25" s="178"/>
    </row>
    <row r="26" spans="1:9" ht="13.5" thickBot="1">
      <c r="A26" s="179" t="s">
        <v>185</v>
      </c>
      <c r="B26" s="180">
        <v>121894</v>
      </c>
      <c r="C26" s="180">
        <v>158255</v>
      </c>
      <c r="D26" s="180">
        <v>118570</v>
      </c>
      <c r="E26" s="180">
        <v>101119</v>
      </c>
      <c r="F26" s="180">
        <v>1520</v>
      </c>
      <c r="G26" s="180">
        <v>33184</v>
      </c>
      <c r="H26" s="180">
        <v>1805</v>
      </c>
      <c r="I26" s="181">
        <v>23950</v>
      </c>
    </row>
    <row r="27" s="17" customFormat="1" ht="12.75">
      <c r="A27" s="17" t="s">
        <v>247</v>
      </c>
    </row>
    <row r="28" spans="1:2" ht="12.75">
      <c r="A28" s="166" t="s">
        <v>234</v>
      </c>
      <c r="B28" s="166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4" ht="12.75">
      <c r="A39"/>
      <c r="B39"/>
      <c r="C39"/>
      <c r="D39"/>
    </row>
  </sheetData>
  <mergeCells count="7">
    <mergeCell ref="A1:I1"/>
    <mergeCell ref="D6:E6"/>
    <mergeCell ref="F6:G6"/>
    <mergeCell ref="A3:I3"/>
    <mergeCell ref="B5:C5"/>
    <mergeCell ref="D5:G5"/>
    <mergeCell ref="H5:I5"/>
  </mergeCells>
  <conditionalFormatting sqref="J9:J24">
    <cfRule type="cellIs" priority="1" dxfId="1" operator="notEqual" stopIfTrue="1">
      <formula>B9</formula>
    </cfRule>
  </conditionalFormatting>
  <conditionalFormatting sqref="K7">
    <cfRule type="cellIs" priority="2" dxfId="1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9"/>
  <sheetViews>
    <sheetView showGridLines="0" zoomScale="75" zoomScaleNormal="75" workbookViewId="0" topLeftCell="A1">
      <selection activeCell="D38" sqref="D38"/>
    </sheetView>
  </sheetViews>
  <sheetFormatPr defaultColWidth="12.57421875" defaultRowHeight="12.75"/>
  <cols>
    <col min="1" max="1" width="33.7109375" style="188" customWidth="1"/>
    <col min="2" max="2" width="11.7109375" style="188" customWidth="1"/>
    <col min="3" max="6" width="13.7109375" style="188" customWidth="1"/>
    <col min="7" max="7" width="12.140625" style="188" customWidth="1"/>
    <col min="8" max="9" width="11.7109375" style="188" customWidth="1"/>
    <col min="10" max="16384" width="19.140625" style="4" customWidth="1"/>
  </cols>
  <sheetData>
    <row r="1" spans="1:9" ht="18">
      <c r="A1" s="302" t="s">
        <v>131</v>
      </c>
      <c r="B1" s="302"/>
      <c r="C1" s="302"/>
      <c r="D1" s="302"/>
      <c r="E1" s="302"/>
      <c r="F1" s="302"/>
      <c r="G1" s="302"/>
      <c r="H1" s="302"/>
      <c r="I1" s="302"/>
    </row>
    <row r="3" spans="1:9" ht="15">
      <c r="A3" s="317" t="s">
        <v>218</v>
      </c>
      <c r="B3" s="317"/>
      <c r="C3" s="317"/>
      <c r="D3" s="317"/>
      <c r="E3" s="317"/>
      <c r="F3" s="317"/>
      <c r="G3" s="317"/>
      <c r="H3" s="317"/>
      <c r="I3" s="317"/>
    </row>
    <row r="4" spans="1:9" ht="13.5" thickBot="1">
      <c r="A4" s="318"/>
      <c r="B4" s="318"/>
      <c r="C4" s="318"/>
      <c r="D4" s="318"/>
      <c r="E4" s="318"/>
      <c r="F4" s="318"/>
      <c r="G4" s="318"/>
      <c r="H4" s="318"/>
      <c r="I4" s="318"/>
    </row>
    <row r="5" spans="1:9" ht="12.75">
      <c r="A5" s="222"/>
      <c r="B5" s="306" t="s">
        <v>144</v>
      </c>
      <c r="C5" s="307"/>
      <c r="D5" s="310" t="s">
        <v>14</v>
      </c>
      <c r="E5" s="311"/>
      <c r="F5" s="311"/>
      <c r="G5" s="312"/>
      <c r="H5" s="308" t="s">
        <v>61</v>
      </c>
      <c r="I5" s="309"/>
    </row>
    <row r="6" spans="1:9" ht="12.75">
      <c r="A6" s="149" t="s">
        <v>17</v>
      </c>
      <c r="B6" s="150"/>
      <c r="C6" s="151"/>
      <c r="D6" s="304" t="s">
        <v>62</v>
      </c>
      <c r="E6" s="305"/>
      <c r="F6" s="304" t="s">
        <v>20</v>
      </c>
      <c r="G6" s="305"/>
      <c r="H6" s="152"/>
      <c r="I6" s="153"/>
    </row>
    <row r="7" spans="1:9" ht="13.5" thickBot="1">
      <c r="A7" s="154"/>
      <c r="B7" s="155" t="s">
        <v>53</v>
      </c>
      <c r="C7" s="155" t="s">
        <v>143</v>
      </c>
      <c r="D7" s="156" t="s">
        <v>53</v>
      </c>
      <c r="E7" s="156" t="s">
        <v>143</v>
      </c>
      <c r="F7" s="156" t="s">
        <v>53</v>
      </c>
      <c r="G7" s="156" t="s">
        <v>143</v>
      </c>
      <c r="H7" s="156" t="s">
        <v>53</v>
      </c>
      <c r="I7" s="157" t="s">
        <v>143</v>
      </c>
    </row>
    <row r="8" spans="1:10" ht="12.75">
      <c r="A8" s="183" t="s">
        <v>21</v>
      </c>
      <c r="B8" s="39">
        <v>20197</v>
      </c>
      <c r="C8" s="39">
        <v>275633</v>
      </c>
      <c r="D8" s="39">
        <v>20101</v>
      </c>
      <c r="E8" s="39">
        <v>222860</v>
      </c>
      <c r="F8" s="39">
        <v>74</v>
      </c>
      <c r="G8" s="39">
        <v>50694</v>
      </c>
      <c r="H8" s="39">
        <v>22</v>
      </c>
      <c r="I8" s="239">
        <v>2080</v>
      </c>
      <c r="J8" s="6"/>
    </row>
    <row r="9" spans="1:10" ht="12.75">
      <c r="A9" s="184" t="s">
        <v>22</v>
      </c>
      <c r="B9" s="39">
        <v>3376</v>
      </c>
      <c r="C9" s="39">
        <v>19906</v>
      </c>
      <c r="D9" s="39">
        <v>3363</v>
      </c>
      <c r="E9" s="39">
        <v>12930</v>
      </c>
      <c r="F9" s="39">
        <v>10</v>
      </c>
      <c r="G9" s="39">
        <v>6122</v>
      </c>
      <c r="H9" s="39">
        <v>4</v>
      </c>
      <c r="I9" s="231">
        <v>853</v>
      </c>
      <c r="J9" s="6"/>
    </row>
    <row r="10" spans="1:10" ht="12.75">
      <c r="A10" s="184" t="s">
        <v>23</v>
      </c>
      <c r="B10" s="39">
        <v>892</v>
      </c>
      <c r="C10" s="39">
        <v>22650</v>
      </c>
      <c r="D10" s="39">
        <v>876</v>
      </c>
      <c r="E10" s="39">
        <v>14369</v>
      </c>
      <c r="F10" s="39">
        <v>8</v>
      </c>
      <c r="G10" s="39">
        <v>3410</v>
      </c>
      <c r="H10" s="39">
        <v>8</v>
      </c>
      <c r="I10" s="231">
        <v>4871</v>
      </c>
      <c r="J10" s="6"/>
    </row>
    <row r="11" spans="1:10" ht="12.75">
      <c r="A11" s="184" t="s">
        <v>24</v>
      </c>
      <c r="B11" s="39">
        <v>2884</v>
      </c>
      <c r="C11" s="39">
        <v>29038</v>
      </c>
      <c r="D11" s="39">
        <v>2878</v>
      </c>
      <c r="E11" s="39">
        <v>20322</v>
      </c>
      <c r="F11" s="39">
        <v>2</v>
      </c>
      <c r="G11" s="39">
        <v>4215</v>
      </c>
      <c r="H11" s="39">
        <v>4</v>
      </c>
      <c r="I11" s="231">
        <v>4501</v>
      </c>
      <c r="J11" s="6"/>
    </row>
    <row r="12" spans="1:10" ht="12.75">
      <c r="A12" s="184" t="s">
        <v>25</v>
      </c>
      <c r="B12" s="39">
        <v>235</v>
      </c>
      <c r="C12" s="39">
        <v>21534</v>
      </c>
      <c r="D12" s="39">
        <v>221</v>
      </c>
      <c r="E12" s="39">
        <v>9717</v>
      </c>
      <c r="F12" s="39">
        <v>6</v>
      </c>
      <c r="G12" s="39">
        <v>10912</v>
      </c>
      <c r="H12" s="39">
        <v>8</v>
      </c>
      <c r="I12" s="231">
        <v>905</v>
      </c>
      <c r="J12" s="6"/>
    </row>
    <row r="13" spans="1:10" ht="12.75">
      <c r="A13" s="184" t="s">
        <v>26</v>
      </c>
      <c r="B13" s="39">
        <v>327</v>
      </c>
      <c r="C13" s="39">
        <v>11825</v>
      </c>
      <c r="D13" s="39">
        <v>317</v>
      </c>
      <c r="E13" s="39">
        <v>7262</v>
      </c>
      <c r="F13" s="242" t="s">
        <v>133</v>
      </c>
      <c r="G13" s="242" t="s">
        <v>133</v>
      </c>
      <c r="H13" s="39">
        <v>10</v>
      </c>
      <c r="I13" s="231">
        <v>4563</v>
      </c>
      <c r="J13" s="6"/>
    </row>
    <row r="14" spans="1:10" ht="12.75">
      <c r="A14" s="184" t="s">
        <v>27</v>
      </c>
      <c r="B14" s="39">
        <v>1005</v>
      </c>
      <c r="C14" s="39">
        <v>122522</v>
      </c>
      <c r="D14" s="39">
        <v>897</v>
      </c>
      <c r="E14" s="39">
        <v>57745</v>
      </c>
      <c r="F14" s="39">
        <v>42</v>
      </c>
      <c r="G14" s="39">
        <v>40734</v>
      </c>
      <c r="H14" s="39">
        <v>65</v>
      </c>
      <c r="I14" s="231">
        <v>24044</v>
      </c>
      <c r="J14" s="6"/>
    </row>
    <row r="15" spans="1:10" ht="12.75">
      <c r="A15" s="184" t="s">
        <v>28</v>
      </c>
      <c r="B15" s="39">
        <v>4259</v>
      </c>
      <c r="C15" s="39">
        <v>320111</v>
      </c>
      <c r="D15" s="39">
        <v>4097</v>
      </c>
      <c r="E15" s="39">
        <v>251982</v>
      </c>
      <c r="F15" s="39">
        <v>74</v>
      </c>
      <c r="G15" s="39">
        <v>40325</v>
      </c>
      <c r="H15" s="39">
        <v>88</v>
      </c>
      <c r="I15" s="231">
        <v>27805</v>
      </c>
      <c r="J15" s="6"/>
    </row>
    <row r="16" spans="1:10" ht="12.75">
      <c r="A16" s="184" t="s">
        <v>29</v>
      </c>
      <c r="B16" s="39">
        <v>1001</v>
      </c>
      <c r="C16" s="39">
        <v>5823</v>
      </c>
      <c r="D16" s="39">
        <v>1001</v>
      </c>
      <c r="E16" s="39">
        <v>5823</v>
      </c>
      <c r="F16" s="242" t="s">
        <v>133</v>
      </c>
      <c r="G16" s="242" t="s">
        <v>133</v>
      </c>
      <c r="H16" s="242" t="s">
        <v>133</v>
      </c>
      <c r="I16" s="243" t="s">
        <v>133</v>
      </c>
      <c r="J16" s="6"/>
    </row>
    <row r="17" spans="1:10" ht="12.75">
      <c r="A17" s="184" t="s">
        <v>30</v>
      </c>
      <c r="B17" s="39">
        <v>2859</v>
      </c>
      <c r="C17" s="39">
        <v>109918</v>
      </c>
      <c r="D17" s="39">
        <v>2669</v>
      </c>
      <c r="E17" s="39">
        <v>57439</v>
      </c>
      <c r="F17" s="39">
        <v>83</v>
      </c>
      <c r="G17" s="39">
        <v>28722</v>
      </c>
      <c r="H17" s="39">
        <v>107</v>
      </c>
      <c r="I17" s="231">
        <v>23756</v>
      </c>
      <c r="J17" s="6"/>
    </row>
    <row r="18" spans="1:10" ht="12.75">
      <c r="A18" s="184" t="s">
        <v>31</v>
      </c>
      <c r="B18" s="39">
        <v>48</v>
      </c>
      <c r="C18" s="39">
        <v>431</v>
      </c>
      <c r="D18" s="39">
        <v>46</v>
      </c>
      <c r="E18" s="39">
        <v>392</v>
      </c>
      <c r="F18" s="39">
        <v>3</v>
      </c>
      <c r="G18" s="39">
        <v>39</v>
      </c>
      <c r="H18" s="242" t="s">
        <v>133</v>
      </c>
      <c r="I18" s="243" t="s">
        <v>133</v>
      </c>
      <c r="J18" s="6"/>
    </row>
    <row r="19" spans="1:10" ht="12.75">
      <c r="A19" s="184" t="s">
        <v>187</v>
      </c>
      <c r="B19" s="39">
        <v>1223</v>
      </c>
      <c r="C19" s="39">
        <v>97621</v>
      </c>
      <c r="D19" s="39">
        <v>1134</v>
      </c>
      <c r="E19" s="39">
        <v>70400</v>
      </c>
      <c r="F19" s="39">
        <v>2</v>
      </c>
      <c r="G19" s="39">
        <v>4407</v>
      </c>
      <c r="H19" s="39">
        <v>87</v>
      </c>
      <c r="I19" s="231">
        <v>22813</v>
      </c>
      <c r="J19" s="6"/>
    </row>
    <row r="20" spans="1:10" ht="12.75">
      <c r="A20" s="184" t="s">
        <v>33</v>
      </c>
      <c r="B20" s="39">
        <v>2399</v>
      </c>
      <c r="C20" s="39">
        <v>162763</v>
      </c>
      <c r="D20" s="39">
        <v>2333</v>
      </c>
      <c r="E20" s="39">
        <v>116708</v>
      </c>
      <c r="F20" s="39">
        <v>59</v>
      </c>
      <c r="G20" s="39">
        <v>39883</v>
      </c>
      <c r="H20" s="39">
        <v>8</v>
      </c>
      <c r="I20" s="231">
        <v>6171</v>
      </c>
      <c r="J20" s="6"/>
    </row>
    <row r="21" spans="1:10" ht="12.75">
      <c r="A21" s="184" t="s">
        <v>34</v>
      </c>
      <c r="B21" s="39">
        <v>376</v>
      </c>
      <c r="C21" s="39">
        <v>32360</v>
      </c>
      <c r="D21" s="39">
        <v>363</v>
      </c>
      <c r="E21" s="39">
        <v>23570</v>
      </c>
      <c r="F21" s="39">
        <v>13</v>
      </c>
      <c r="G21" s="39">
        <v>8789</v>
      </c>
      <c r="H21" s="242" t="s">
        <v>133</v>
      </c>
      <c r="I21" s="243" t="s">
        <v>133</v>
      </c>
      <c r="J21" s="6"/>
    </row>
    <row r="22" spans="1:10" ht="12.75">
      <c r="A22" s="184" t="s">
        <v>35</v>
      </c>
      <c r="B22" s="39">
        <v>1354</v>
      </c>
      <c r="C22" s="39">
        <v>6350</v>
      </c>
      <c r="D22" s="39">
        <v>1353</v>
      </c>
      <c r="E22" s="39">
        <v>5414</v>
      </c>
      <c r="F22" s="39">
        <v>1</v>
      </c>
      <c r="G22" s="39">
        <v>936</v>
      </c>
      <c r="H22" s="242" t="s">
        <v>133</v>
      </c>
      <c r="I22" s="243" t="s">
        <v>133</v>
      </c>
      <c r="J22" s="6"/>
    </row>
    <row r="23" spans="1:10" ht="12.75">
      <c r="A23" s="184" t="s">
        <v>36</v>
      </c>
      <c r="B23" s="39">
        <v>1753</v>
      </c>
      <c r="C23" s="39">
        <v>32662</v>
      </c>
      <c r="D23" s="39">
        <v>1704</v>
      </c>
      <c r="E23" s="39">
        <v>31729</v>
      </c>
      <c r="F23" s="39">
        <v>14</v>
      </c>
      <c r="G23" s="39">
        <v>479</v>
      </c>
      <c r="H23" s="39">
        <v>34</v>
      </c>
      <c r="I23" s="231">
        <v>453</v>
      </c>
      <c r="J23" s="6"/>
    </row>
    <row r="24" spans="1:10" ht="12.75">
      <c r="A24" s="184" t="s">
        <v>37</v>
      </c>
      <c r="B24" s="39">
        <v>810</v>
      </c>
      <c r="C24" s="39">
        <v>14807</v>
      </c>
      <c r="D24" s="39">
        <v>789</v>
      </c>
      <c r="E24" s="39">
        <v>13688</v>
      </c>
      <c r="F24" s="39">
        <v>16</v>
      </c>
      <c r="G24" s="39">
        <v>1062</v>
      </c>
      <c r="H24" s="39">
        <v>4</v>
      </c>
      <c r="I24" s="231">
        <v>58</v>
      </c>
      <c r="J24" s="6"/>
    </row>
    <row r="25" spans="1:9" ht="12.75">
      <c r="A25" s="184"/>
      <c r="B25" s="185"/>
      <c r="C25" s="185"/>
      <c r="D25" s="185"/>
      <c r="E25" s="185"/>
      <c r="F25" s="185"/>
      <c r="G25" s="185"/>
      <c r="H25" s="185"/>
      <c r="I25" s="186"/>
    </row>
    <row r="26" spans="1:9" ht="13.5" thickBot="1">
      <c r="A26" s="187" t="s">
        <v>185</v>
      </c>
      <c r="B26" s="180">
        <v>24801</v>
      </c>
      <c r="C26" s="180">
        <v>1010321</v>
      </c>
      <c r="D26" s="180">
        <v>24041</v>
      </c>
      <c r="E26" s="180">
        <v>699490</v>
      </c>
      <c r="F26" s="180">
        <v>333</v>
      </c>
      <c r="G26" s="180">
        <v>190035</v>
      </c>
      <c r="H26" s="180">
        <v>427</v>
      </c>
      <c r="I26" s="181">
        <v>120793</v>
      </c>
    </row>
    <row r="27" s="17" customFormat="1" ht="12.75">
      <c r="A27" s="17" t="s">
        <v>247</v>
      </c>
    </row>
    <row r="28" spans="1:2" ht="12.75">
      <c r="A28" s="166" t="s">
        <v>234</v>
      </c>
      <c r="B28" s="166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8">
    <mergeCell ref="D6:E6"/>
    <mergeCell ref="F6:G6"/>
    <mergeCell ref="A3:I3"/>
    <mergeCell ref="A1:I1"/>
    <mergeCell ref="A4:I4"/>
    <mergeCell ref="B5:C5"/>
    <mergeCell ref="D5:G5"/>
    <mergeCell ref="H5:I5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I39"/>
  <sheetViews>
    <sheetView showGridLines="0" zoomScale="75" zoomScaleNormal="75" workbookViewId="0" topLeftCell="A1">
      <selection activeCell="C46" sqref="C46"/>
    </sheetView>
  </sheetViews>
  <sheetFormatPr defaultColWidth="12.57421875" defaultRowHeight="12.75"/>
  <cols>
    <col min="1" max="1" width="33.7109375" style="4" customWidth="1"/>
    <col min="2" max="2" width="11.7109375" style="4" customWidth="1"/>
    <col min="3" max="6" width="13.7109375" style="4" customWidth="1"/>
    <col min="7" max="7" width="12.140625" style="4" customWidth="1"/>
    <col min="8" max="8" width="13.28125" style="4" customWidth="1"/>
    <col min="9" max="9" width="11.7109375" style="4" customWidth="1"/>
    <col min="10" max="16384" width="19.140625" style="4" customWidth="1"/>
  </cols>
  <sheetData>
    <row r="1" spans="1:9" ht="18">
      <c r="A1" s="259" t="s">
        <v>131</v>
      </c>
      <c r="B1" s="259"/>
      <c r="C1" s="259"/>
      <c r="D1" s="259"/>
      <c r="E1" s="259"/>
      <c r="F1" s="259"/>
      <c r="G1" s="259"/>
      <c r="H1" s="259"/>
      <c r="I1" s="76"/>
    </row>
    <row r="3" spans="1:9" ht="15">
      <c r="A3" s="321" t="s">
        <v>219</v>
      </c>
      <c r="B3" s="321"/>
      <c r="C3" s="321"/>
      <c r="D3" s="321"/>
      <c r="E3" s="321"/>
      <c r="F3" s="321"/>
      <c r="G3" s="321"/>
      <c r="H3" s="321"/>
      <c r="I3" s="123"/>
    </row>
    <row r="4" spans="1:7" ht="13.5" thickBot="1">
      <c r="A4" s="55"/>
      <c r="B4" s="55"/>
      <c r="C4" s="55"/>
      <c r="D4" s="55"/>
      <c r="E4" s="55"/>
      <c r="F4" s="55"/>
      <c r="G4" s="55"/>
    </row>
    <row r="5" spans="1:9" ht="12.75">
      <c r="A5" s="322"/>
      <c r="B5" s="323"/>
      <c r="C5" s="328" t="s">
        <v>144</v>
      </c>
      <c r="D5" s="329"/>
      <c r="E5" s="276" t="s">
        <v>14</v>
      </c>
      <c r="F5" s="251"/>
      <c r="G5" s="276" t="s">
        <v>61</v>
      </c>
      <c r="H5" s="250"/>
      <c r="I5"/>
    </row>
    <row r="6" spans="1:9" ht="12.75">
      <c r="A6" s="324" t="s">
        <v>17</v>
      </c>
      <c r="B6" s="325"/>
      <c r="C6" s="107"/>
      <c r="D6" s="54"/>
      <c r="E6" s="256" t="s">
        <v>62</v>
      </c>
      <c r="F6" s="258"/>
      <c r="G6" s="110"/>
      <c r="H6" s="109"/>
      <c r="I6"/>
    </row>
    <row r="7" spans="1:9" ht="13.5" thickBot="1">
      <c r="A7" s="330"/>
      <c r="B7" s="331"/>
      <c r="C7" s="85" t="s">
        <v>53</v>
      </c>
      <c r="D7" s="85" t="s">
        <v>184</v>
      </c>
      <c r="E7" s="99" t="s">
        <v>53</v>
      </c>
      <c r="F7" s="99" t="s">
        <v>184</v>
      </c>
      <c r="G7" s="130" t="s">
        <v>53</v>
      </c>
      <c r="H7" s="100" t="s">
        <v>184</v>
      </c>
      <c r="I7"/>
    </row>
    <row r="8" spans="1:9" ht="12.75">
      <c r="A8" s="319" t="s">
        <v>21</v>
      </c>
      <c r="B8" s="320"/>
      <c r="C8" s="39">
        <v>5238</v>
      </c>
      <c r="D8" s="39">
        <v>26050</v>
      </c>
      <c r="E8" s="39">
        <v>5238</v>
      </c>
      <c r="F8" s="39">
        <v>26050</v>
      </c>
      <c r="G8" s="242" t="s">
        <v>133</v>
      </c>
      <c r="H8" s="247" t="s">
        <v>133</v>
      </c>
      <c r="I8" s="6"/>
    </row>
    <row r="9" spans="1:9" ht="12.75">
      <c r="A9" s="319" t="s">
        <v>22</v>
      </c>
      <c r="B9" s="320"/>
      <c r="C9" s="39">
        <v>2054</v>
      </c>
      <c r="D9" s="39">
        <v>16815</v>
      </c>
      <c r="E9" s="39">
        <v>2054</v>
      </c>
      <c r="F9" s="39">
        <v>16815</v>
      </c>
      <c r="G9" s="242" t="s">
        <v>133</v>
      </c>
      <c r="H9" s="243" t="s">
        <v>133</v>
      </c>
      <c r="I9" s="6"/>
    </row>
    <row r="10" spans="1:9" ht="12.75">
      <c r="A10" s="319" t="s">
        <v>23</v>
      </c>
      <c r="B10" s="320"/>
      <c r="C10" s="39">
        <v>372</v>
      </c>
      <c r="D10" s="39">
        <v>3694</v>
      </c>
      <c r="E10" s="39">
        <v>372</v>
      </c>
      <c r="F10" s="39">
        <v>3694</v>
      </c>
      <c r="G10" s="242" t="s">
        <v>133</v>
      </c>
      <c r="H10" s="243" t="s">
        <v>133</v>
      </c>
      <c r="I10" s="6"/>
    </row>
    <row r="11" spans="1:9" ht="12.75">
      <c r="A11" s="319" t="s">
        <v>24</v>
      </c>
      <c r="B11" s="320"/>
      <c r="C11" s="39">
        <v>203</v>
      </c>
      <c r="D11" s="39">
        <v>2139</v>
      </c>
      <c r="E11" s="39">
        <v>203</v>
      </c>
      <c r="F11" s="39">
        <v>2139</v>
      </c>
      <c r="G11" s="242" t="s">
        <v>133</v>
      </c>
      <c r="H11" s="243" t="s">
        <v>133</v>
      </c>
      <c r="I11" s="6"/>
    </row>
    <row r="12" spans="1:9" ht="12.75">
      <c r="A12" s="319" t="s">
        <v>25</v>
      </c>
      <c r="B12" s="320"/>
      <c r="C12" s="39">
        <v>118</v>
      </c>
      <c r="D12" s="39">
        <v>876</v>
      </c>
      <c r="E12" s="39">
        <v>118</v>
      </c>
      <c r="F12" s="39">
        <v>876</v>
      </c>
      <c r="G12" s="242" t="s">
        <v>133</v>
      </c>
      <c r="H12" s="243" t="s">
        <v>133</v>
      </c>
      <c r="I12" s="6"/>
    </row>
    <row r="13" spans="1:9" ht="12.75">
      <c r="A13" s="319" t="s">
        <v>26</v>
      </c>
      <c r="B13" s="320"/>
      <c r="C13" s="39">
        <v>56</v>
      </c>
      <c r="D13" s="39">
        <v>5580</v>
      </c>
      <c r="E13" s="39">
        <v>56</v>
      </c>
      <c r="F13" s="39">
        <v>5580</v>
      </c>
      <c r="G13" s="242" t="s">
        <v>133</v>
      </c>
      <c r="H13" s="243" t="s">
        <v>133</v>
      </c>
      <c r="I13" s="6"/>
    </row>
    <row r="14" spans="1:9" ht="12.75">
      <c r="A14" s="319" t="s">
        <v>27</v>
      </c>
      <c r="B14" s="320"/>
      <c r="C14" s="39">
        <v>200</v>
      </c>
      <c r="D14" s="39">
        <v>30555</v>
      </c>
      <c r="E14" s="39">
        <v>200</v>
      </c>
      <c r="F14" s="39">
        <v>30555</v>
      </c>
      <c r="G14" s="242" t="s">
        <v>133</v>
      </c>
      <c r="H14" s="243" t="s">
        <v>133</v>
      </c>
      <c r="I14" s="6"/>
    </row>
    <row r="15" spans="1:9" ht="12.75">
      <c r="A15" s="319" t="s">
        <v>28</v>
      </c>
      <c r="B15" s="320"/>
      <c r="C15" s="39">
        <v>255</v>
      </c>
      <c r="D15" s="39">
        <v>18955</v>
      </c>
      <c r="E15" s="39">
        <v>254</v>
      </c>
      <c r="F15" s="39">
        <v>18951</v>
      </c>
      <c r="G15" s="242" t="s">
        <v>133</v>
      </c>
      <c r="H15" s="243" t="s">
        <v>133</v>
      </c>
      <c r="I15" s="6"/>
    </row>
    <row r="16" spans="1:9" ht="12.75">
      <c r="A16" s="319" t="s">
        <v>29</v>
      </c>
      <c r="B16" s="320"/>
      <c r="C16" s="39">
        <v>354</v>
      </c>
      <c r="D16" s="39">
        <v>11581</v>
      </c>
      <c r="E16" s="39">
        <v>354</v>
      </c>
      <c r="F16" s="39">
        <v>11581</v>
      </c>
      <c r="G16" s="242" t="s">
        <v>133</v>
      </c>
      <c r="H16" s="243" t="s">
        <v>133</v>
      </c>
      <c r="I16" s="6"/>
    </row>
    <row r="17" spans="1:9" ht="12.75">
      <c r="A17" s="319" t="s">
        <v>30</v>
      </c>
      <c r="B17" s="320"/>
      <c r="C17" s="39">
        <v>644</v>
      </c>
      <c r="D17" s="39">
        <v>61054</v>
      </c>
      <c r="E17" s="39">
        <v>616</v>
      </c>
      <c r="F17" s="39">
        <v>59335</v>
      </c>
      <c r="G17" s="39">
        <v>26</v>
      </c>
      <c r="H17" s="231">
        <v>519</v>
      </c>
      <c r="I17" s="6"/>
    </row>
    <row r="18" spans="1:9" ht="12.75">
      <c r="A18" s="319" t="s">
        <v>31</v>
      </c>
      <c r="B18" s="320"/>
      <c r="C18" s="39">
        <v>33</v>
      </c>
      <c r="D18" s="39">
        <v>1220</v>
      </c>
      <c r="E18" s="39">
        <v>33</v>
      </c>
      <c r="F18" s="39">
        <v>1220</v>
      </c>
      <c r="G18" s="242" t="s">
        <v>133</v>
      </c>
      <c r="H18" s="243" t="s">
        <v>133</v>
      </c>
      <c r="I18" s="6"/>
    </row>
    <row r="19" spans="1:9" ht="12.75">
      <c r="A19" s="319" t="s">
        <v>187</v>
      </c>
      <c r="B19" s="320"/>
      <c r="C19" s="39">
        <v>212</v>
      </c>
      <c r="D19" s="39">
        <v>42390</v>
      </c>
      <c r="E19" s="39">
        <v>212</v>
      </c>
      <c r="F19" s="39">
        <v>42390</v>
      </c>
      <c r="G19" s="242" t="s">
        <v>133</v>
      </c>
      <c r="H19" s="243" t="s">
        <v>133</v>
      </c>
      <c r="I19" s="6"/>
    </row>
    <row r="20" spans="1:9" ht="12.75">
      <c r="A20" s="319" t="s">
        <v>33</v>
      </c>
      <c r="B20" s="320"/>
      <c r="C20" s="39">
        <v>735</v>
      </c>
      <c r="D20" s="39">
        <v>317727</v>
      </c>
      <c r="E20" s="39">
        <v>707</v>
      </c>
      <c r="F20" s="39">
        <v>308577</v>
      </c>
      <c r="G20" s="242" t="s">
        <v>133</v>
      </c>
      <c r="H20" s="243" t="s">
        <v>133</v>
      </c>
      <c r="I20" s="6"/>
    </row>
    <row r="21" spans="1:9" ht="12.75">
      <c r="A21" s="319" t="s">
        <v>34</v>
      </c>
      <c r="B21" s="320"/>
      <c r="C21" s="39">
        <v>53</v>
      </c>
      <c r="D21" s="39">
        <v>11120</v>
      </c>
      <c r="E21" s="39">
        <v>53</v>
      </c>
      <c r="F21" s="39">
        <v>11120</v>
      </c>
      <c r="G21" s="242" t="s">
        <v>133</v>
      </c>
      <c r="H21" s="243" t="s">
        <v>133</v>
      </c>
      <c r="I21" s="6"/>
    </row>
    <row r="22" spans="1:9" ht="12.75">
      <c r="A22" s="319" t="s">
        <v>35</v>
      </c>
      <c r="B22" s="320"/>
      <c r="C22" s="39">
        <v>1005</v>
      </c>
      <c r="D22" s="39">
        <v>138188</v>
      </c>
      <c r="E22" s="39">
        <v>989</v>
      </c>
      <c r="F22" s="39">
        <v>137061</v>
      </c>
      <c r="G22" s="39">
        <v>16</v>
      </c>
      <c r="H22" s="231">
        <v>1127</v>
      </c>
      <c r="I22" s="6"/>
    </row>
    <row r="23" spans="1:9" ht="12.75">
      <c r="A23" s="319" t="s">
        <v>36</v>
      </c>
      <c r="B23" s="320"/>
      <c r="C23" s="39">
        <v>484</v>
      </c>
      <c r="D23" s="39">
        <v>140821</v>
      </c>
      <c r="E23" s="39">
        <v>484</v>
      </c>
      <c r="F23" s="39">
        <v>140821</v>
      </c>
      <c r="G23" s="242" t="s">
        <v>133</v>
      </c>
      <c r="H23" s="243" t="s">
        <v>133</v>
      </c>
      <c r="I23" s="6"/>
    </row>
    <row r="24" spans="1:9" ht="12.75">
      <c r="A24" s="319" t="s">
        <v>37</v>
      </c>
      <c r="B24" s="320"/>
      <c r="C24" s="39">
        <v>149</v>
      </c>
      <c r="D24" s="39">
        <v>3041</v>
      </c>
      <c r="E24" s="39">
        <v>146</v>
      </c>
      <c r="F24" s="39">
        <v>3025</v>
      </c>
      <c r="G24" s="39">
        <v>1</v>
      </c>
      <c r="H24" s="231">
        <v>4</v>
      </c>
      <c r="I24" s="6"/>
    </row>
    <row r="25" spans="1:9" ht="12.75">
      <c r="A25" s="319"/>
      <c r="B25" s="320"/>
      <c r="C25" s="58"/>
      <c r="D25" s="58"/>
      <c r="E25" s="137"/>
      <c r="F25" s="137"/>
      <c r="G25" s="137"/>
      <c r="H25" s="138"/>
      <c r="I25"/>
    </row>
    <row r="26" spans="1:9" ht="13.5" thickBot="1">
      <c r="A26" s="326" t="s">
        <v>185</v>
      </c>
      <c r="B26" s="327"/>
      <c r="C26" s="108">
        <v>12165</v>
      </c>
      <c r="D26" s="108">
        <v>831806</v>
      </c>
      <c r="E26" s="139">
        <v>12089</v>
      </c>
      <c r="F26" s="139">
        <v>819790</v>
      </c>
      <c r="G26" s="140">
        <v>43</v>
      </c>
      <c r="H26" s="141">
        <v>1650</v>
      </c>
      <c r="I26"/>
    </row>
    <row r="27" s="17" customFormat="1" ht="12.75">
      <c r="A27" s="17" t="s">
        <v>247</v>
      </c>
    </row>
    <row r="28" spans="1:2" ht="12.75">
      <c r="A28" s="166" t="s">
        <v>234</v>
      </c>
      <c r="B28" s="166"/>
    </row>
    <row r="30" spans="1:6" ht="12.75">
      <c r="A30"/>
      <c r="B30"/>
      <c r="C30"/>
      <c r="D30"/>
      <c r="E30"/>
      <c r="F30" s="188"/>
    </row>
    <row r="31" spans="1:6" ht="12.75">
      <c r="A31"/>
      <c r="B31"/>
      <c r="C31"/>
      <c r="D31"/>
      <c r="E31"/>
      <c r="F31" s="188"/>
    </row>
    <row r="32" spans="1:6" ht="12.75">
      <c r="A32"/>
      <c r="B32"/>
      <c r="C32"/>
      <c r="D32"/>
      <c r="E32"/>
      <c r="F32" s="188"/>
    </row>
    <row r="33" spans="1:6" ht="12.75">
      <c r="A33"/>
      <c r="B33"/>
      <c r="C33"/>
      <c r="D33"/>
      <c r="E33"/>
      <c r="F33" s="188"/>
    </row>
    <row r="34" spans="1:6" ht="12.75">
      <c r="A34"/>
      <c r="B34"/>
      <c r="C34"/>
      <c r="D34"/>
      <c r="E34"/>
      <c r="F34" s="188"/>
    </row>
    <row r="35" spans="1:6" ht="12.75">
      <c r="A35"/>
      <c r="B35"/>
      <c r="C35"/>
      <c r="D35"/>
      <c r="E35"/>
      <c r="F35" s="188"/>
    </row>
    <row r="36" spans="1:6" ht="12.75">
      <c r="A36"/>
      <c r="B36"/>
      <c r="C36"/>
      <c r="D36"/>
      <c r="E36"/>
      <c r="F36" s="188"/>
    </row>
    <row r="37" spans="1:6" ht="12.75">
      <c r="A37"/>
      <c r="B37"/>
      <c r="C37"/>
      <c r="D37"/>
      <c r="E37"/>
      <c r="F37" s="188"/>
    </row>
    <row r="38" spans="1:6" ht="12.75">
      <c r="A38"/>
      <c r="B38"/>
      <c r="C38"/>
      <c r="D38"/>
      <c r="E38"/>
      <c r="F38" s="188"/>
    </row>
    <row r="39" spans="1:6" ht="12.75">
      <c r="A39"/>
      <c r="B39"/>
      <c r="C39"/>
      <c r="D39"/>
      <c r="E39"/>
      <c r="F39" s="188"/>
    </row>
  </sheetData>
  <mergeCells count="28">
    <mergeCell ref="A23:B23"/>
    <mergeCell ref="A24:B24"/>
    <mergeCell ref="A7:B7"/>
    <mergeCell ref="A19:B19"/>
    <mergeCell ref="A14:B14"/>
    <mergeCell ref="A8:B8"/>
    <mergeCell ref="A12:B12"/>
    <mergeCell ref="A13:B13"/>
    <mergeCell ref="A9:B9"/>
    <mergeCell ref="A10:B10"/>
    <mergeCell ref="A26:B26"/>
    <mergeCell ref="C5:D5"/>
    <mergeCell ref="A25:B25"/>
    <mergeCell ref="A22:B22"/>
    <mergeCell ref="A15:B15"/>
    <mergeCell ref="A16:B16"/>
    <mergeCell ref="A17:B17"/>
    <mergeCell ref="A18:B18"/>
    <mergeCell ref="A20:B20"/>
    <mergeCell ref="A21:B21"/>
    <mergeCell ref="A11:B11"/>
    <mergeCell ref="A1:H1"/>
    <mergeCell ref="E5:F5"/>
    <mergeCell ref="G5:H5"/>
    <mergeCell ref="E6:F6"/>
    <mergeCell ref="A3:H3"/>
    <mergeCell ref="A5:B5"/>
    <mergeCell ref="A6:B6"/>
  </mergeCells>
  <conditionalFormatting sqref="I8:I24">
    <cfRule type="cellIs" priority="1" dxfId="1" operator="notEqual" stopIfTrue="1">
      <formula>C8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6"/>
  <sheetViews>
    <sheetView showGridLines="0" zoomScale="75" zoomScaleNormal="75" workbookViewId="0" topLeftCell="A1">
      <selection activeCell="D47" sqref="D47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9" width="16.421875" style="3" customWidth="1"/>
    <col min="10" max="10" width="7.28125" style="3" customWidth="1"/>
    <col min="11" max="16384" width="19.140625" style="3" customWidth="1"/>
  </cols>
  <sheetData>
    <row r="1" spans="1:9" ht="18">
      <c r="A1" s="259" t="s">
        <v>131</v>
      </c>
      <c r="B1" s="259"/>
      <c r="C1" s="259"/>
      <c r="D1" s="259"/>
      <c r="E1" s="259"/>
      <c r="F1" s="259"/>
      <c r="G1" s="259"/>
      <c r="H1" s="259"/>
      <c r="I1" s="26"/>
    </row>
    <row r="2" spans="1:9" ht="18">
      <c r="A2" s="76"/>
      <c r="B2" s="76"/>
      <c r="C2" s="76"/>
      <c r="D2" s="76"/>
      <c r="E2" s="76"/>
      <c r="F2" s="76"/>
      <c r="G2" s="76"/>
      <c r="H2" s="76"/>
      <c r="I2" s="26"/>
    </row>
    <row r="3" spans="1:8" ht="15">
      <c r="A3" s="334" t="s">
        <v>220</v>
      </c>
      <c r="B3" s="334"/>
      <c r="C3" s="334"/>
      <c r="D3" s="334"/>
      <c r="E3" s="334"/>
      <c r="F3" s="334"/>
      <c r="G3" s="334"/>
      <c r="H3" s="334"/>
    </row>
    <row r="4" spans="1:8" ht="13.5" thickBot="1">
      <c r="A4" s="56"/>
      <c r="B4" s="56"/>
      <c r="C4" s="56"/>
      <c r="D4" s="56"/>
      <c r="E4" s="56"/>
      <c r="F4" s="56"/>
      <c r="G4" s="56"/>
      <c r="H4" s="56"/>
    </row>
    <row r="5" spans="1:8" ht="12.75">
      <c r="A5" s="223"/>
      <c r="B5" s="224" t="s">
        <v>63</v>
      </c>
      <c r="C5" s="332" t="s">
        <v>199</v>
      </c>
      <c r="D5" s="333"/>
      <c r="E5" s="333"/>
      <c r="F5" s="333"/>
      <c r="G5" s="333"/>
      <c r="H5" s="333"/>
    </row>
    <row r="6" spans="1:8" ht="12.75">
      <c r="A6" s="59" t="s">
        <v>17</v>
      </c>
      <c r="B6" s="60" t="s">
        <v>153</v>
      </c>
      <c r="C6" s="61"/>
      <c r="D6" s="61"/>
      <c r="E6" s="61"/>
      <c r="F6" s="61"/>
      <c r="G6" s="61"/>
      <c r="H6" s="62"/>
    </row>
    <row r="7" spans="1:8" ht="13.5" thickBot="1">
      <c r="A7" s="111"/>
      <c r="B7" s="112" t="s">
        <v>64</v>
      </c>
      <c r="C7" s="112" t="s">
        <v>65</v>
      </c>
      <c r="D7" s="112" t="s">
        <v>66</v>
      </c>
      <c r="E7" s="112" t="s">
        <v>67</v>
      </c>
      <c r="F7" s="112" t="s">
        <v>68</v>
      </c>
      <c r="G7" s="112" t="s">
        <v>69</v>
      </c>
      <c r="H7" s="113" t="s">
        <v>70</v>
      </c>
    </row>
    <row r="8" spans="1:8" ht="12.75">
      <c r="A8" s="63" t="s">
        <v>21</v>
      </c>
      <c r="B8" s="39">
        <v>805520</v>
      </c>
      <c r="C8" s="39">
        <v>22610</v>
      </c>
      <c r="D8" s="39">
        <v>65960</v>
      </c>
      <c r="E8" s="39">
        <v>74940</v>
      </c>
      <c r="F8" s="39">
        <v>253518</v>
      </c>
      <c r="G8" s="39">
        <v>210774</v>
      </c>
      <c r="H8" s="239">
        <v>177718</v>
      </c>
    </row>
    <row r="9" spans="1:8" ht="12.75">
      <c r="A9" s="63" t="s">
        <v>22</v>
      </c>
      <c r="B9" s="39">
        <v>175413</v>
      </c>
      <c r="C9" s="39">
        <v>5596</v>
      </c>
      <c r="D9" s="39">
        <v>16662</v>
      </c>
      <c r="E9" s="39">
        <v>24838</v>
      </c>
      <c r="F9" s="39">
        <v>77346</v>
      </c>
      <c r="G9" s="39">
        <v>42254</v>
      </c>
      <c r="H9" s="231">
        <v>8718</v>
      </c>
    </row>
    <row r="10" spans="1:8" ht="12.75">
      <c r="A10" s="63" t="s">
        <v>23</v>
      </c>
      <c r="B10" s="39">
        <v>130541</v>
      </c>
      <c r="C10" s="39">
        <v>1120</v>
      </c>
      <c r="D10" s="39">
        <v>6449</v>
      </c>
      <c r="E10" s="39">
        <v>9963</v>
      </c>
      <c r="F10" s="39">
        <v>52184</v>
      </c>
      <c r="G10" s="39">
        <v>42771</v>
      </c>
      <c r="H10" s="231">
        <v>18056</v>
      </c>
    </row>
    <row r="11" spans="1:8" ht="12.75">
      <c r="A11" s="63" t="s">
        <v>24</v>
      </c>
      <c r="B11" s="39">
        <v>183157</v>
      </c>
      <c r="C11" s="39">
        <v>2388</v>
      </c>
      <c r="D11" s="39">
        <v>9560</v>
      </c>
      <c r="E11" s="39">
        <v>15407</v>
      </c>
      <c r="F11" s="39">
        <v>53774</v>
      </c>
      <c r="G11" s="39">
        <v>60857</v>
      </c>
      <c r="H11" s="231">
        <v>41170</v>
      </c>
    </row>
    <row r="12" spans="1:8" ht="12.75">
      <c r="A12" s="63" t="s">
        <v>25</v>
      </c>
      <c r="B12" s="39">
        <v>305442</v>
      </c>
      <c r="C12" s="39">
        <v>365</v>
      </c>
      <c r="D12" s="39">
        <v>2697</v>
      </c>
      <c r="E12" s="39">
        <v>7496</v>
      </c>
      <c r="F12" s="39">
        <v>50800</v>
      </c>
      <c r="G12" s="39">
        <v>94227</v>
      </c>
      <c r="H12" s="231">
        <v>149856</v>
      </c>
    </row>
    <row r="13" spans="1:8" ht="12.75">
      <c r="A13" s="63" t="s">
        <v>26</v>
      </c>
      <c r="B13" s="39">
        <v>173020</v>
      </c>
      <c r="C13" s="39">
        <v>396</v>
      </c>
      <c r="D13" s="39">
        <v>2178</v>
      </c>
      <c r="E13" s="39">
        <v>3628</v>
      </c>
      <c r="F13" s="39">
        <v>54470</v>
      </c>
      <c r="G13" s="39">
        <v>57273</v>
      </c>
      <c r="H13" s="231">
        <v>55076</v>
      </c>
    </row>
    <row r="14" spans="1:8" ht="12.75">
      <c r="A14" s="63" t="s">
        <v>27</v>
      </c>
      <c r="B14" s="39">
        <v>882862</v>
      </c>
      <c r="C14" s="39">
        <v>146</v>
      </c>
      <c r="D14" s="39">
        <v>2480</v>
      </c>
      <c r="E14" s="39">
        <v>8442</v>
      </c>
      <c r="F14" s="39">
        <v>201172</v>
      </c>
      <c r="G14" s="39">
        <v>263443</v>
      </c>
      <c r="H14" s="231">
        <v>407179</v>
      </c>
    </row>
    <row r="15" spans="1:8" ht="12.75">
      <c r="A15" s="63" t="s">
        <v>28</v>
      </c>
      <c r="B15" s="39">
        <v>1313942</v>
      </c>
      <c r="C15" s="39">
        <v>3465</v>
      </c>
      <c r="D15" s="39">
        <v>15627</v>
      </c>
      <c r="E15" s="39">
        <v>37550</v>
      </c>
      <c r="F15" s="39">
        <v>224327</v>
      </c>
      <c r="G15" s="39">
        <v>327427</v>
      </c>
      <c r="H15" s="231">
        <v>705547</v>
      </c>
    </row>
    <row r="16" spans="1:8" ht="12.75">
      <c r="A16" s="63" t="s">
        <v>29</v>
      </c>
      <c r="B16" s="39">
        <v>119278</v>
      </c>
      <c r="C16" s="39">
        <v>229</v>
      </c>
      <c r="D16" s="39">
        <v>2693</v>
      </c>
      <c r="E16" s="39">
        <v>5927</v>
      </c>
      <c r="F16" s="39">
        <v>27734</v>
      </c>
      <c r="G16" s="39">
        <v>42875</v>
      </c>
      <c r="H16" s="231">
        <v>39821</v>
      </c>
    </row>
    <row r="17" spans="1:8" ht="12.75">
      <c r="A17" s="63" t="s">
        <v>30</v>
      </c>
      <c r="B17" s="39">
        <v>1775767</v>
      </c>
      <c r="C17" s="39">
        <v>1209</v>
      </c>
      <c r="D17" s="39">
        <v>9565</v>
      </c>
      <c r="E17" s="39">
        <v>45553</v>
      </c>
      <c r="F17" s="39">
        <v>412224</v>
      </c>
      <c r="G17" s="39">
        <v>647041</v>
      </c>
      <c r="H17" s="231">
        <v>660178</v>
      </c>
    </row>
    <row r="18" spans="1:8" ht="12.75">
      <c r="A18" s="63" t="s">
        <v>31</v>
      </c>
      <c r="B18" s="39">
        <v>116608</v>
      </c>
      <c r="C18" s="39">
        <v>160</v>
      </c>
      <c r="D18" s="39">
        <v>1093</v>
      </c>
      <c r="E18" s="39">
        <v>3044</v>
      </c>
      <c r="F18" s="39">
        <v>21941</v>
      </c>
      <c r="G18" s="39">
        <v>31938</v>
      </c>
      <c r="H18" s="231">
        <v>58430</v>
      </c>
    </row>
    <row r="19" spans="1:8" ht="12.75">
      <c r="A19" s="63" t="s">
        <v>32</v>
      </c>
      <c r="B19" s="39">
        <v>1626625</v>
      </c>
      <c r="C19" s="39">
        <v>1648</v>
      </c>
      <c r="D19" s="39">
        <v>10637</v>
      </c>
      <c r="E19" s="39">
        <v>44603</v>
      </c>
      <c r="F19" s="39">
        <v>350222</v>
      </c>
      <c r="G19" s="39">
        <v>442576</v>
      </c>
      <c r="H19" s="231">
        <v>776940</v>
      </c>
    </row>
    <row r="20" spans="1:8" ht="12.75">
      <c r="A20" s="63" t="s">
        <v>33</v>
      </c>
      <c r="B20" s="39">
        <v>929950</v>
      </c>
      <c r="C20" s="39">
        <v>31</v>
      </c>
      <c r="D20" s="39">
        <v>8470</v>
      </c>
      <c r="E20" s="39">
        <v>34980</v>
      </c>
      <c r="F20" s="39">
        <v>214500</v>
      </c>
      <c r="G20" s="39">
        <v>242091</v>
      </c>
      <c r="H20" s="231">
        <v>429878</v>
      </c>
    </row>
    <row r="21" spans="1:8" ht="12.75">
      <c r="A21" s="63" t="s">
        <v>34</v>
      </c>
      <c r="B21" s="39">
        <v>736268</v>
      </c>
      <c r="C21" s="39">
        <v>137</v>
      </c>
      <c r="D21" s="39">
        <v>4192</v>
      </c>
      <c r="E21" s="39">
        <v>9445</v>
      </c>
      <c r="F21" s="39">
        <v>91343</v>
      </c>
      <c r="G21" s="39">
        <v>118454</v>
      </c>
      <c r="H21" s="231">
        <v>512696</v>
      </c>
    </row>
    <row r="22" spans="1:8" ht="12.75">
      <c r="A22" s="63" t="s">
        <v>35</v>
      </c>
      <c r="B22" s="39">
        <v>1148893</v>
      </c>
      <c r="C22" s="39">
        <v>1888</v>
      </c>
      <c r="D22" s="39">
        <v>10472</v>
      </c>
      <c r="E22" s="39">
        <v>25110</v>
      </c>
      <c r="F22" s="39">
        <v>217294</v>
      </c>
      <c r="G22" s="39">
        <v>338403</v>
      </c>
      <c r="H22" s="231">
        <v>555727</v>
      </c>
    </row>
    <row r="23" spans="1:8" ht="12.75">
      <c r="A23" s="63" t="s">
        <v>36</v>
      </c>
      <c r="B23" s="39">
        <v>4130858</v>
      </c>
      <c r="C23" s="39">
        <v>3315</v>
      </c>
      <c r="D23" s="39">
        <v>31547</v>
      </c>
      <c r="E23" s="39">
        <v>110006</v>
      </c>
      <c r="F23" s="39">
        <v>804287</v>
      </c>
      <c r="G23" s="39">
        <v>968587</v>
      </c>
      <c r="H23" s="231">
        <v>2213116</v>
      </c>
    </row>
    <row r="24" spans="1:8" ht="12.75">
      <c r="A24" s="63" t="s">
        <v>37</v>
      </c>
      <c r="B24" s="39">
        <v>434689</v>
      </c>
      <c r="C24" s="39">
        <v>466</v>
      </c>
      <c r="D24" s="39">
        <v>8639</v>
      </c>
      <c r="E24" s="39">
        <v>16737</v>
      </c>
      <c r="F24" s="39">
        <v>95401</v>
      </c>
      <c r="G24" s="39">
        <v>91711</v>
      </c>
      <c r="H24" s="231">
        <v>221734</v>
      </c>
    </row>
    <row r="25" spans="1:8" ht="12.75">
      <c r="A25" s="63"/>
      <c r="B25" s="64"/>
      <c r="C25" s="64"/>
      <c r="D25" s="196"/>
      <c r="E25" s="64"/>
      <c r="F25" s="64"/>
      <c r="G25" s="64"/>
      <c r="H25" s="65"/>
    </row>
    <row r="26" spans="1:8" ht="13.5" thickBot="1">
      <c r="A26" s="114" t="s">
        <v>185</v>
      </c>
      <c r="B26" s="115">
        <v>14988833</v>
      </c>
      <c r="C26" s="115">
        <v>45169</v>
      </c>
      <c r="D26" s="115">
        <v>208921</v>
      </c>
      <c r="E26" s="115">
        <v>477669</v>
      </c>
      <c r="F26" s="115">
        <v>3202537</v>
      </c>
      <c r="G26" s="115">
        <v>4022702</v>
      </c>
      <c r="H26" s="116">
        <v>7031840</v>
      </c>
    </row>
    <row r="27" s="17" customFormat="1" ht="12.75">
      <c r="A27" s="17" t="s">
        <v>247</v>
      </c>
    </row>
    <row r="28" ht="12.75">
      <c r="A28" s="3" t="s">
        <v>231</v>
      </c>
    </row>
    <row r="29" spans="1:8" ht="12.75">
      <c r="A29" s="3" t="s">
        <v>221</v>
      </c>
      <c r="B29"/>
      <c r="H29" s="199"/>
    </row>
    <row r="30" spans="2:4" ht="12.75">
      <c r="B30" s="199"/>
      <c r="C30" s="201"/>
      <c r="D30" s="201"/>
    </row>
    <row r="31" spans="1:12" ht="12.75">
      <c r="A31" s="201"/>
      <c r="B31" s="202"/>
      <c r="C31" s="202"/>
      <c r="D31" s="201"/>
      <c r="E31" s="201"/>
      <c r="F31" s="201"/>
      <c r="G31" s="201"/>
      <c r="H31" s="201"/>
      <c r="I31" s="201"/>
      <c r="J31" s="201"/>
      <c r="K31" s="201"/>
      <c r="L31" s="20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</sheetData>
  <mergeCells count="3">
    <mergeCell ref="A1:H1"/>
    <mergeCell ref="C5:H5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zoomScale="75" zoomScaleNormal="75" workbookViewId="0" topLeftCell="A1">
      <selection activeCell="A28" sqref="A28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16384" width="19.140625" style="3" customWidth="1"/>
  </cols>
  <sheetData>
    <row r="1" spans="1:8" ht="18">
      <c r="A1" s="259" t="s">
        <v>131</v>
      </c>
      <c r="B1" s="259"/>
      <c r="C1" s="259"/>
      <c r="D1" s="259"/>
      <c r="E1" s="259"/>
      <c r="F1" s="259"/>
      <c r="G1" s="259"/>
      <c r="H1" s="259"/>
    </row>
    <row r="3" spans="1:8" ht="15">
      <c r="A3" s="334" t="s">
        <v>224</v>
      </c>
      <c r="B3" s="334"/>
      <c r="C3" s="334"/>
      <c r="D3" s="334"/>
      <c r="E3" s="334"/>
      <c r="F3" s="334"/>
      <c r="G3" s="334"/>
      <c r="H3" s="334"/>
    </row>
    <row r="4" spans="1:8" ht="13.5" thickBot="1">
      <c r="A4" s="56"/>
      <c r="B4" s="56"/>
      <c r="C4" s="56"/>
      <c r="D4" s="56"/>
      <c r="E4" s="56"/>
      <c r="F4" s="56"/>
      <c r="G4" s="56"/>
      <c r="H4" s="56"/>
    </row>
    <row r="5" spans="1:8" ht="12.75">
      <c r="A5" s="223"/>
      <c r="B5" s="224" t="s">
        <v>71</v>
      </c>
      <c r="C5" s="276" t="s">
        <v>200</v>
      </c>
      <c r="D5" s="250"/>
      <c r="E5" s="250"/>
      <c r="F5" s="250"/>
      <c r="G5" s="250"/>
      <c r="H5" s="250"/>
    </row>
    <row r="6" spans="1:8" ht="12.75">
      <c r="A6" s="59" t="s">
        <v>17</v>
      </c>
      <c r="B6" s="60" t="s">
        <v>72</v>
      </c>
      <c r="C6" s="66"/>
      <c r="D6" s="66"/>
      <c r="E6" s="66"/>
      <c r="F6" s="66"/>
      <c r="G6" s="66"/>
      <c r="H6" s="67"/>
    </row>
    <row r="7" spans="1:8" ht="13.5" thickBot="1">
      <c r="A7" s="111"/>
      <c r="B7" s="112" t="s">
        <v>73</v>
      </c>
      <c r="C7" s="112" t="s">
        <v>65</v>
      </c>
      <c r="D7" s="112" t="s">
        <v>226</v>
      </c>
      <c r="E7" s="112" t="s">
        <v>227</v>
      </c>
      <c r="F7" s="112" t="s">
        <v>68</v>
      </c>
      <c r="G7" s="112" t="s">
        <v>69</v>
      </c>
      <c r="H7" s="113" t="s">
        <v>70</v>
      </c>
    </row>
    <row r="8" spans="1:8" ht="12.75">
      <c r="A8" s="223" t="s">
        <v>21</v>
      </c>
      <c r="B8" s="39">
        <v>91851</v>
      </c>
      <c r="C8" s="39">
        <v>38901</v>
      </c>
      <c r="D8" s="39">
        <v>26615</v>
      </c>
      <c r="E8" s="39">
        <v>9994</v>
      </c>
      <c r="F8" s="39">
        <v>11721</v>
      </c>
      <c r="G8" s="39">
        <v>3774</v>
      </c>
      <c r="H8" s="239">
        <v>846</v>
      </c>
    </row>
    <row r="9" spans="1:8" ht="12.75">
      <c r="A9" s="63" t="s">
        <v>22</v>
      </c>
      <c r="B9" s="39">
        <v>30932</v>
      </c>
      <c r="C9" s="39">
        <v>15681</v>
      </c>
      <c r="D9" s="39">
        <v>7453</v>
      </c>
      <c r="E9" s="39">
        <v>3266</v>
      </c>
      <c r="F9" s="39">
        <v>3629</v>
      </c>
      <c r="G9" s="39">
        <v>821</v>
      </c>
      <c r="H9" s="231">
        <v>82</v>
      </c>
    </row>
    <row r="10" spans="1:8" ht="12.75">
      <c r="A10" s="63" t="s">
        <v>23</v>
      </c>
      <c r="B10" s="39">
        <v>12495</v>
      </c>
      <c r="C10" s="39">
        <v>5039</v>
      </c>
      <c r="D10" s="39">
        <v>2754</v>
      </c>
      <c r="E10" s="39">
        <v>1306</v>
      </c>
      <c r="F10" s="39">
        <v>2460</v>
      </c>
      <c r="G10" s="39">
        <v>791</v>
      </c>
      <c r="H10" s="231">
        <v>146</v>
      </c>
    </row>
    <row r="11" spans="1:8" ht="12.75">
      <c r="A11" s="63" t="s">
        <v>24</v>
      </c>
      <c r="B11" s="39">
        <v>21779</v>
      </c>
      <c r="C11" s="39">
        <v>9715</v>
      </c>
      <c r="D11" s="39">
        <v>4870</v>
      </c>
      <c r="E11" s="39">
        <v>2710</v>
      </c>
      <c r="F11" s="39">
        <v>3175</v>
      </c>
      <c r="G11" s="39">
        <v>1087</v>
      </c>
      <c r="H11" s="231">
        <v>221</v>
      </c>
    </row>
    <row r="12" spans="1:8" ht="12.75">
      <c r="A12" s="63" t="s">
        <v>25</v>
      </c>
      <c r="B12" s="39">
        <v>17456</v>
      </c>
      <c r="C12" s="39">
        <v>4206</v>
      </c>
      <c r="D12" s="39">
        <v>4541</v>
      </c>
      <c r="E12" s="39">
        <v>2893</v>
      </c>
      <c r="F12" s="39">
        <v>3333</v>
      </c>
      <c r="G12" s="39">
        <v>1776</v>
      </c>
      <c r="H12" s="231">
        <v>706</v>
      </c>
    </row>
    <row r="13" spans="1:8" ht="12.75">
      <c r="A13" s="63" t="s">
        <v>26</v>
      </c>
      <c r="B13" s="39">
        <v>11785</v>
      </c>
      <c r="C13" s="39">
        <v>2320</v>
      </c>
      <c r="D13" s="39">
        <v>2689</v>
      </c>
      <c r="E13" s="39">
        <v>2113</v>
      </c>
      <c r="F13" s="39">
        <v>3382</v>
      </c>
      <c r="G13" s="39">
        <v>1032</v>
      </c>
      <c r="H13" s="231">
        <v>249</v>
      </c>
    </row>
    <row r="14" spans="1:8" ht="12.75">
      <c r="A14" s="63" t="s">
        <v>27</v>
      </c>
      <c r="B14" s="39">
        <v>51346</v>
      </c>
      <c r="C14" s="39">
        <v>10555</v>
      </c>
      <c r="D14" s="39">
        <v>11566</v>
      </c>
      <c r="E14" s="39">
        <v>8256</v>
      </c>
      <c r="F14" s="39">
        <v>13638</v>
      </c>
      <c r="G14" s="39">
        <v>5189</v>
      </c>
      <c r="H14" s="231">
        <v>2140</v>
      </c>
    </row>
    <row r="15" spans="1:8" ht="12.75">
      <c r="A15" s="63" t="s">
        <v>28</v>
      </c>
      <c r="B15" s="39">
        <v>57477</v>
      </c>
      <c r="C15" s="39">
        <v>12709</v>
      </c>
      <c r="D15" s="39">
        <v>14696</v>
      </c>
      <c r="E15" s="39">
        <v>8500</v>
      </c>
      <c r="F15" s="39">
        <v>12539</v>
      </c>
      <c r="G15" s="39">
        <v>5790</v>
      </c>
      <c r="H15" s="231">
        <v>3243</v>
      </c>
    </row>
    <row r="16" spans="1:8" ht="12.75">
      <c r="A16" s="63" t="s">
        <v>29</v>
      </c>
      <c r="B16" s="39">
        <v>13353</v>
      </c>
      <c r="C16" s="39">
        <v>3325</v>
      </c>
      <c r="D16" s="39">
        <v>4588</v>
      </c>
      <c r="E16" s="39">
        <v>2329</v>
      </c>
      <c r="F16" s="39">
        <v>2104</v>
      </c>
      <c r="G16" s="39">
        <v>786</v>
      </c>
      <c r="H16" s="231">
        <v>221</v>
      </c>
    </row>
    <row r="17" spans="1:8" ht="12.75">
      <c r="A17" s="63" t="s">
        <v>30</v>
      </c>
      <c r="B17" s="39">
        <v>100204</v>
      </c>
      <c r="C17" s="39">
        <v>20268</v>
      </c>
      <c r="D17" s="39">
        <v>18440</v>
      </c>
      <c r="E17" s="39">
        <v>16674</v>
      </c>
      <c r="F17" s="39">
        <v>29125</v>
      </c>
      <c r="G17" s="39">
        <v>12327</v>
      </c>
      <c r="H17" s="231">
        <v>3371</v>
      </c>
    </row>
    <row r="18" spans="1:8" ht="12.75">
      <c r="A18" s="63" t="s">
        <v>31</v>
      </c>
      <c r="B18" s="39">
        <v>8808</v>
      </c>
      <c r="C18" s="39">
        <v>2760</v>
      </c>
      <c r="D18" s="39">
        <v>1863</v>
      </c>
      <c r="E18" s="39">
        <v>1543</v>
      </c>
      <c r="F18" s="39">
        <v>1743</v>
      </c>
      <c r="G18" s="39">
        <v>661</v>
      </c>
      <c r="H18" s="231">
        <v>237</v>
      </c>
    </row>
    <row r="19" spans="1:8" ht="12.75">
      <c r="A19" s="63" t="s">
        <v>32</v>
      </c>
      <c r="B19" s="39">
        <v>135303</v>
      </c>
      <c r="C19" s="39">
        <v>38459</v>
      </c>
      <c r="D19" s="39">
        <v>38783</v>
      </c>
      <c r="E19" s="39">
        <v>20972</v>
      </c>
      <c r="F19" s="39">
        <v>25380</v>
      </c>
      <c r="G19" s="39">
        <v>8335</v>
      </c>
      <c r="H19" s="231">
        <v>3373</v>
      </c>
    </row>
    <row r="20" spans="1:8" ht="12.75">
      <c r="A20" s="63" t="s">
        <v>33</v>
      </c>
      <c r="B20" s="39">
        <v>143043</v>
      </c>
      <c r="C20" s="39">
        <v>21236</v>
      </c>
      <c r="D20" s="39">
        <v>53076</v>
      </c>
      <c r="E20" s="39">
        <v>33591</v>
      </c>
      <c r="F20" s="39">
        <v>27912</v>
      </c>
      <c r="G20" s="39">
        <v>5419</v>
      </c>
      <c r="H20" s="231">
        <v>1810</v>
      </c>
    </row>
    <row r="21" spans="1:8" ht="12.75">
      <c r="A21" s="63" t="s">
        <v>34</v>
      </c>
      <c r="B21" s="39">
        <v>33590</v>
      </c>
      <c r="C21" s="39">
        <v>6772</v>
      </c>
      <c r="D21" s="39">
        <v>10088</v>
      </c>
      <c r="E21" s="39">
        <v>6076</v>
      </c>
      <c r="F21" s="39">
        <v>6811</v>
      </c>
      <c r="G21" s="39">
        <v>2231</v>
      </c>
      <c r="H21" s="231">
        <v>1611</v>
      </c>
    </row>
    <row r="22" spans="1:8" ht="12.75">
      <c r="A22" s="63" t="s">
        <v>35</v>
      </c>
      <c r="B22" s="39">
        <v>71639</v>
      </c>
      <c r="C22" s="39">
        <v>25627</v>
      </c>
      <c r="D22" s="39">
        <v>16881</v>
      </c>
      <c r="E22" s="39">
        <v>7895</v>
      </c>
      <c r="F22" s="39">
        <v>12691</v>
      </c>
      <c r="G22" s="39">
        <v>6083</v>
      </c>
      <c r="H22" s="231">
        <v>2462</v>
      </c>
    </row>
    <row r="23" spans="1:8" ht="12.75">
      <c r="A23" s="63" t="s">
        <v>36</v>
      </c>
      <c r="B23" s="39">
        <v>256623</v>
      </c>
      <c r="C23" s="39">
        <v>27034</v>
      </c>
      <c r="D23" s="39">
        <v>82952</v>
      </c>
      <c r="E23" s="39">
        <v>55655</v>
      </c>
      <c r="F23" s="39">
        <v>63527</v>
      </c>
      <c r="G23" s="39">
        <v>18500</v>
      </c>
      <c r="H23" s="231">
        <v>8955</v>
      </c>
    </row>
    <row r="24" spans="1:8" ht="12.75">
      <c r="A24" s="63" t="s">
        <v>37</v>
      </c>
      <c r="B24" s="39">
        <v>15715</v>
      </c>
      <c r="C24" s="39">
        <v>1056</v>
      </c>
      <c r="D24" s="39">
        <v>3408</v>
      </c>
      <c r="E24" s="39">
        <v>2931</v>
      </c>
      <c r="F24" s="39">
        <v>5694</v>
      </c>
      <c r="G24" s="39">
        <v>1700</v>
      </c>
      <c r="H24" s="231">
        <v>926</v>
      </c>
    </row>
    <row r="25" spans="1:8" s="4" customFormat="1" ht="12.75">
      <c r="A25" s="234" t="s">
        <v>195</v>
      </c>
      <c r="B25" s="39">
        <v>14</v>
      </c>
      <c r="C25" s="242" t="s">
        <v>133</v>
      </c>
      <c r="D25" s="39">
        <v>4</v>
      </c>
      <c r="E25" s="39">
        <v>2</v>
      </c>
      <c r="F25" s="39">
        <v>6</v>
      </c>
      <c r="G25" s="39">
        <v>2</v>
      </c>
      <c r="H25" s="243" t="s">
        <v>133</v>
      </c>
    </row>
    <row r="26" spans="1:8" ht="12.75">
      <c r="A26" s="63"/>
      <c r="B26" s="196"/>
      <c r="C26" s="196"/>
      <c r="D26" s="196"/>
      <c r="E26" s="196"/>
      <c r="F26" s="196"/>
      <c r="G26" s="196"/>
      <c r="H26" s="195"/>
    </row>
    <row r="27" spans="1:8" ht="13.5" thickBot="1">
      <c r="A27" s="114" t="s">
        <v>185</v>
      </c>
      <c r="B27" s="197">
        <v>1073413</v>
      </c>
      <c r="C27" s="197">
        <v>245663</v>
      </c>
      <c r="D27" s="197">
        <v>305267</v>
      </c>
      <c r="E27" s="197">
        <v>186706</v>
      </c>
      <c r="F27" s="197">
        <v>228870</v>
      </c>
      <c r="G27" s="197">
        <v>76304</v>
      </c>
      <c r="H27" s="198">
        <v>30599</v>
      </c>
    </row>
    <row r="28" s="17" customFormat="1" ht="12.75">
      <c r="A28" s="17" t="s">
        <v>247</v>
      </c>
    </row>
    <row r="29" ht="12.75">
      <c r="A29" s="3" t="s">
        <v>231</v>
      </c>
    </row>
  </sheetData>
  <mergeCells count="3">
    <mergeCell ref="A1:H1"/>
    <mergeCell ref="C5:H5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 transitionEvaluation="1">
    <pageSetUpPr fitToPage="1"/>
  </sheetPr>
  <dimension ref="A1:F39"/>
  <sheetViews>
    <sheetView showGridLines="0" zoomScale="75" zoomScaleNormal="75" zoomScaleSheetLayoutView="75" workbookViewId="0" topLeftCell="A1">
      <selection activeCell="B39" sqref="B39"/>
    </sheetView>
  </sheetViews>
  <sheetFormatPr defaultColWidth="12.57421875" defaultRowHeight="12.75"/>
  <cols>
    <col min="1" max="1" width="37.28125" style="340" customWidth="1"/>
    <col min="2" max="2" width="25.28125" style="340" customWidth="1"/>
    <col min="3" max="3" width="26.57421875" style="340" customWidth="1"/>
    <col min="4" max="4" width="28.28125" style="340" customWidth="1"/>
    <col min="5" max="5" width="8.7109375" style="340" customWidth="1"/>
    <col min="6" max="16384" width="19.140625" style="340" customWidth="1"/>
  </cols>
  <sheetData>
    <row r="1" spans="1:4" ht="18">
      <c r="A1" s="369" t="s">
        <v>131</v>
      </c>
      <c r="B1" s="369"/>
      <c r="C1" s="369"/>
      <c r="D1" s="369"/>
    </row>
    <row r="3" spans="1:4" ht="15">
      <c r="A3" s="370" t="s">
        <v>241</v>
      </c>
      <c r="B3" s="370"/>
      <c r="C3" s="370"/>
      <c r="D3" s="370"/>
    </row>
    <row r="4" spans="1:4" ht="15">
      <c r="A4" s="370" t="s">
        <v>242</v>
      </c>
      <c r="B4" s="370"/>
      <c r="C4" s="370"/>
      <c r="D4" s="370"/>
    </row>
    <row r="5" ht="13.5" thickBot="1">
      <c r="D5" s="371"/>
    </row>
    <row r="6" spans="1:4" ht="12.75">
      <c r="A6" s="372"/>
      <c r="B6" s="373" t="s">
        <v>0</v>
      </c>
      <c r="C6" s="374"/>
      <c r="D6" s="374"/>
    </row>
    <row r="7" spans="1:4" ht="14.25">
      <c r="A7" s="375" t="s">
        <v>206</v>
      </c>
      <c r="B7" s="376" t="s">
        <v>2</v>
      </c>
      <c r="C7" s="377" t="s">
        <v>266</v>
      </c>
      <c r="D7" s="377"/>
    </row>
    <row r="8" spans="1:6" ht="15" customHeight="1" thickBot="1">
      <c r="A8" s="378"/>
      <c r="B8" s="379" t="s">
        <v>3</v>
      </c>
      <c r="C8" s="380">
        <v>2003</v>
      </c>
      <c r="D8" s="381">
        <v>2005</v>
      </c>
      <c r="E8" s="201"/>
      <c r="F8" s="201"/>
    </row>
    <row r="9" spans="1:4" ht="12.75">
      <c r="A9" s="382" t="s">
        <v>207</v>
      </c>
      <c r="B9" s="376" t="s">
        <v>9</v>
      </c>
      <c r="C9" s="383">
        <v>1140.7</v>
      </c>
      <c r="D9" s="383">
        <f>1079413/1000</f>
        <v>1079.413</v>
      </c>
    </row>
    <row r="10" spans="1:4" ht="12.75">
      <c r="A10" s="384" t="s">
        <v>126</v>
      </c>
      <c r="B10" s="376" t="s">
        <v>9</v>
      </c>
      <c r="C10" s="383">
        <v>12.8</v>
      </c>
      <c r="D10" s="383">
        <f>9672/1000</f>
        <v>9.672</v>
      </c>
    </row>
    <row r="11" spans="1:6" ht="12.75">
      <c r="A11" s="384" t="s">
        <v>127</v>
      </c>
      <c r="B11" s="376" t="s">
        <v>9</v>
      </c>
      <c r="C11" s="383">
        <v>1127.9</v>
      </c>
      <c r="D11" s="383">
        <f>1069740/1000</f>
        <v>1069.74</v>
      </c>
      <c r="E11" s="385"/>
      <c r="F11" s="386"/>
    </row>
    <row r="12" spans="1:5" ht="12.75">
      <c r="A12" s="382"/>
      <c r="B12" s="376"/>
      <c r="C12" s="383"/>
      <c r="D12" s="383"/>
      <c r="E12" s="385"/>
    </row>
    <row r="13" spans="1:4" ht="12.75">
      <c r="A13" s="382" t="s">
        <v>208</v>
      </c>
      <c r="B13" s="376" t="s">
        <v>146</v>
      </c>
      <c r="C13" s="383">
        <v>33314.1</v>
      </c>
      <c r="D13" s="383">
        <f>33107023/1000</f>
        <v>33107.023</v>
      </c>
    </row>
    <row r="14" spans="1:4" ht="12.75">
      <c r="A14" s="384" t="s">
        <v>128</v>
      </c>
      <c r="B14" s="376" t="s">
        <v>146</v>
      </c>
      <c r="C14" s="383">
        <v>16649</v>
      </c>
      <c r="D14" s="383">
        <f>16201896/1000</f>
        <v>16201.896</v>
      </c>
    </row>
    <row r="15" spans="1:4" ht="12.75">
      <c r="A15" s="384" t="s">
        <v>129</v>
      </c>
      <c r="B15" s="376" t="s">
        <v>146</v>
      </c>
      <c r="C15" s="383">
        <v>16665.1</v>
      </c>
      <c r="D15" s="383">
        <f>16827364/1000</f>
        <v>16827.364</v>
      </c>
    </row>
    <row r="16" spans="1:4" ht="12.75">
      <c r="A16" s="382"/>
      <c r="B16" s="376"/>
      <c r="C16" s="383"/>
      <c r="D16" s="383"/>
    </row>
    <row r="17" spans="1:4" ht="12.75">
      <c r="A17" s="387" t="s">
        <v>209</v>
      </c>
      <c r="B17" s="376" t="s">
        <v>146</v>
      </c>
      <c r="C17" s="383">
        <v>4574.4</v>
      </c>
      <c r="D17" s="383">
        <f>4797805/1000</f>
        <v>4797.805</v>
      </c>
    </row>
    <row r="18" spans="1:4" ht="12.75">
      <c r="A18" s="387"/>
      <c r="B18" s="376"/>
      <c r="C18" s="383"/>
      <c r="D18" s="383"/>
    </row>
    <row r="19" spans="1:4" ht="12.75">
      <c r="A19" s="388" t="s">
        <v>130</v>
      </c>
      <c r="B19" s="376" t="s">
        <v>146</v>
      </c>
      <c r="C19" s="383">
        <v>2618</v>
      </c>
      <c r="D19" s="383">
        <v>2801.042</v>
      </c>
    </row>
    <row r="20" spans="1:4" ht="12.75">
      <c r="A20" s="388"/>
      <c r="B20" s="376"/>
      <c r="C20" s="383"/>
      <c r="D20" s="383"/>
    </row>
    <row r="21" spans="1:4" ht="12.75">
      <c r="A21" s="388" t="s">
        <v>11</v>
      </c>
      <c r="B21" s="376" t="s">
        <v>146</v>
      </c>
      <c r="C21" s="383">
        <v>3371.8</v>
      </c>
      <c r="D21" s="383">
        <f>3316296/1000</f>
        <v>3316.296</v>
      </c>
    </row>
    <row r="22" spans="1:4" ht="12.75">
      <c r="A22" s="388"/>
      <c r="B22" s="389" t="s">
        <v>196</v>
      </c>
      <c r="C22" s="383"/>
      <c r="D22" s="383"/>
    </row>
    <row r="23" spans="1:4" ht="12.75">
      <c r="A23" s="388" t="s">
        <v>12</v>
      </c>
      <c r="B23" s="389"/>
      <c r="C23" s="383">
        <v>14174.3</v>
      </c>
      <c r="D23" s="383">
        <f>14452308/1000</f>
        <v>14452.308</v>
      </c>
    </row>
    <row r="24" spans="1:4" ht="12.75">
      <c r="A24" s="388"/>
      <c r="B24" s="376"/>
      <c r="C24" s="383"/>
      <c r="D24" s="383"/>
    </row>
    <row r="25" spans="1:4" ht="12.75">
      <c r="A25" s="388" t="s">
        <v>13</v>
      </c>
      <c r="B25" s="376" t="s">
        <v>197</v>
      </c>
      <c r="C25" s="383">
        <v>997.7</v>
      </c>
      <c r="D25" s="383">
        <f>992642/1000</f>
        <v>992.642</v>
      </c>
    </row>
    <row r="26" spans="1:4" ht="12.75">
      <c r="A26" s="388"/>
      <c r="B26" s="376"/>
      <c r="C26" s="383"/>
      <c r="D26" s="383"/>
    </row>
    <row r="27" spans="1:4" ht="13.5" thickBot="1">
      <c r="A27" s="390" t="s">
        <v>134</v>
      </c>
      <c r="B27" s="379" t="s">
        <v>198</v>
      </c>
      <c r="C27" s="391">
        <v>12896.1</v>
      </c>
      <c r="D27" s="391">
        <f>14988833/1000</f>
        <v>14988.833</v>
      </c>
    </row>
    <row r="28" ht="12.75">
      <c r="A28" s="340" t="s">
        <v>135</v>
      </c>
    </row>
    <row r="29" ht="12.75">
      <c r="A29" s="340" t="s">
        <v>228</v>
      </c>
    </row>
    <row r="30" ht="12.75">
      <c r="A30" s="340" t="s">
        <v>229</v>
      </c>
    </row>
    <row r="31" ht="12.75">
      <c r="A31" s="340" t="s">
        <v>230</v>
      </c>
    </row>
    <row r="32" ht="12.75">
      <c r="A32" s="340" t="s">
        <v>231</v>
      </c>
    </row>
    <row r="33" spans="1:4" ht="14.25" customHeight="1">
      <c r="A33" s="392" t="s">
        <v>264</v>
      </c>
      <c r="B33" s="392"/>
      <c r="C33" s="392"/>
      <c r="D33" s="392"/>
    </row>
    <row r="34" spans="1:4" ht="12.75">
      <c r="A34" s="392"/>
      <c r="B34" s="392"/>
      <c r="C34" s="392"/>
      <c r="D34" s="392"/>
    </row>
    <row r="35" spans="1:4" ht="12.75">
      <c r="A35" s="392"/>
      <c r="B35" s="392"/>
      <c r="C35" s="392"/>
      <c r="D35" s="392"/>
    </row>
    <row r="39" spans="2:4" ht="12.75">
      <c r="B39" s="201"/>
      <c r="C39" s="201"/>
      <c r="D39" s="201"/>
    </row>
  </sheetData>
  <mergeCells count="7">
    <mergeCell ref="A33:D35"/>
    <mergeCell ref="B22:B23"/>
    <mergeCell ref="A1:D1"/>
    <mergeCell ref="A3:D3"/>
    <mergeCell ref="A4:D4"/>
    <mergeCell ref="C6:D6"/>
    <mergeCell ref="C7:D7"/>
  </mergeCells>
  <printOptions horizontalCentered="1"/>
  <pageMargins left="0.67" right="0.75" top="0.5905511811023623" bottom="1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57"/>
  <sheetViews>
    <sheetView showGridLines="0" zoomScale="75" zoomScaleNormal="75" workbookViewId="0" topLeftCell="A10">
      <selection activeCell="K33" sqref="K33"/>
    </sheetView>
  </sheetViews>
  <sheetFormatPr defaultColWidth="12.57421875" defaultRowHeight="12.75"/>
  <cols>
    <col min="1" max="1" width="20.7109375" style="404" customWidth="1"/>
    <col min="2" max="2" width="12.7109375" style="394" customWidth="1"/>
    <col min="3" max="3" width="12.28125" style="394" customWidth="1"/>
    <col min="4" max="4" width="10.57421875" style="394" customWidth="1"/>
    <col min="5" max="8" width="10.28125" style="394" customWidth="1"/>
    <col min="9" max="9" width="10.421875" style="394" customWidth="1"/>
    <col min="10" max="10" width="10.28125" style="394" customWidth="1"/>
    <col min="11" max="16384" width="19.140625" style="394" customWidth="1"/>
  </cols>
  <sheetData>
    <row r="1" spans="1:10" ht="18">
      <c r="A1" s="393" t="s">
        <v>131</v>
      </c>
      <c r="B1" s="393"/>
      <c r="C1" s="393"/>
      <c r="D1" s="393"/>
      <c r="E1" s="393"/>
      <c r="F1" s="393"/>
      <c r="G1" s="393"/>
      <c r="H1" s="393"/>
      <c r="I1" s="393"/>
      <c r="J1" s="393"/>
    </row>
    <row r="2" spans="1:10" ht="18">
      <c r="A2" s="395"/>
      <c r="B2" s="396"/>
      <c r="C2" s="396"/>
      <c r="D2" s="396"/>
      <c r="E2" s="396"/>
      <c r="F2" s="396"/>
      <c r="G2" s="396"/>
      <c r="H2" s="396"/>
      <c r="I2" s="396"/>
      <c r="J2" s="396"/>
    </row>
    <row r="3" spans="1:10" ht="15">
      <c r="A3" s="397" t="s">
        <v>222</v>
      </c>
      <c r="B3" s="397"/>
      <c r="C3" s="397"/>
      <c r="D3" s="397"/>
      <c r="E3" s="397"/>
      <c r="F3" s="397"/>
      <c r="G3" s="397"/>
      <c r="H3" s="397"/>
      <c r="I3" s="397"/>
      <c r="J3" s="397"/>
    </row>
    <row r="4" spans="1:10" ht="13.5" thickBot="1">
      <c r="A4" s="398"/>
      <c r="B4" s="398"/>
      <c r="C4" s="398"/>
      <c r="D4" s="398"/>
      <c r="E4" s="398"/>
      <c r="F4" s="398"/>
      <c r="G4" s="398"/>
      <c r="H4" s="398"/>
      <c r="I4" s="398"/>
      <c r="J4" s="399"/>
    </row>
    <row r="5" spans="1:11" ht="12.75">
      <c r="A5" s="400"/>
      <c r="B5" s="401" t="s">
        <v>74</v>
      </c>
      <c r="C5" s="401" t="s">
        <v>75</v>
      </c>
      <c r="D5" s="402" t="s">
        <v>80</v>
      </c>
      <c r="E5" s="402" t="s">
        <v>81</v>
      </c>
      <c r="F5" s="401" t="s">
        <v>76</v>
      </c>
      <c r="G5" s="401" t="s">
        <v>83</v>
      </c>
      <c r="H5" s="401" t="s">
        <v>75</v>
      </c>
      <c r="I5" s="401" t="s">
        <v>77</v>
      </c>
      <c r="J5" s="403" t="s">
        <v>77</v>
      </c>
      <c r="K5" s="404"/>
    </row>
    <row r="6" spans="1:11" ht="12.75">
      <c r="A6" s="405" t="s">
        <v>17</v>
      </c>
      <c r="B6" s="406" t="s">
        <v>78</v>
      </c>
      <c r="C6" s="406" t="s">
        <v>79</v>
      </c>
      <c r="D6" s="407"/>
      <c r="E6" s="407"/>
      <c r="F6" s="406" t="s">
        <v>82</v>
      </c>
      <c r="G6" s="406"/>
      <c r="H6" s="406" t="s">
        <v>84</v>
      </c>
      <c r="I6" s="406" t="s">
        <v>18</v>
      </c>
      <c r="J6" s="408" t="s">
        <v>18</v>
      </c>
      <c r="K6" s="404"/>
    </row>
    <row r="7" spans="1:11" ht="12.75">
      <c r="A7" s="409"/>
      <c r="B7" s="406" t="s">
        <v>85</v>
      </c>
      <c r="C7" s="406" t="s">
        <v>86</v>
      </c>
      <c r="D7" s="407"/>
      <c r="E7" s="407"/>
      <c r="F7" s="407"/>
      <c r="G7" s="407"/>
      <c r="H7" s="406" t="s">
        <v>86</v>
      </c>
      <c r="I7" s="406" t="s">
        <v>87</v>
      </c>
      <c r="J7" s="408" t="s">
        <v>194</v>
      </c>
      <c r="K7" s="404"/>
    </row>
    <row r="8" spans="1:11" ht="13.5" thickBot="1">
      <c r="A8" s="410"/>
      <c r="B8" s="411" t="s">
        <v>88</v>
      </c>
      <c r="C8" s="411" t="s">
        <v>89</v>
      </c>
      <c r="D8" s="411" t="s">
        <v>90</v>
      </c>
      <c r="E8" s="411" t="s">
        <v>91</v>
      </c>
      <c r="F8" s="411" t="s">
        <v>92</v>
      </c>
      <c r="G8" s="411" t="s">
        <v>93</v>
      </c>
      <c r="H8" s="411" t="s">
        <v>94</v>
      </c>
      <c r="I8" s="411" t="s">
        <v>95</v>
      </c>
      <c r="J8" s="412" t="s">
        <v>154</v>
      </c>
      <c r="K8" s="404"/>
    </row>
    <row r="9" spans="1:11" ht="12.75">
      <c r="A9" s="409" t="s">
        <v>21</v>
      </c>
      <c r="B9" s="413">
        <v>970</v>
      </c>
      <c r="C9" s="413">
        <v>5257</v>
      </c>
      <c r="D9" s="413">
        <v>2027</v>
      </c>
      <c r="E9" s="413">
        <v>2805</v>
      </c>
      <c r="F9" s="413">
        <v>648</v>
      </c>
      <c r="G9" s="413">
        <v>1</v>
      </c>
      <c r="H9" s="413">
        <v>448</v>
      </c>
      <c r="I9" s="413">
        <v>16246</v>
      </c>
      <c r="J9" s="414">
        <v>10869</v>
      </c>
      <c r="K9" s="415"/>
    </row>
    <row r="10" spans="1:11" ht="12.75">
      <c r="A10" s="409" t="s">
        <v>22</v>
      </c>
      <c r="B10" s="413">
        <v>3</v>
      </c>
      <c r="C10" s="413">
        <v>808</v>
      </c>
      <c r="D10" s="413">
        <v>179</v>
      </c>
      <c r="E10" s="413">
        <v>2</v>
      </c>
      <c r="F10" s="413">
        <v>1545</v>
      </c>
      <c r="G10" s="416" t="s">
        <v>133</v>
      </c>
      <c r="H10" s="413">
        <v>11</v>
      </c>
      <c r="I10" s="413">
        <v>4817</v>
      </c>
      <c r="J10" s="417">
        <v>8522</v>
      </c>
      <c r="K10" s="415"/>
    </row>
    <row r="11" spans="1:11" ht="12.75">
      <c r="A11" s="409" t="s">
        <v>23</v>
      </c>
      <c r="B11" s="413">
        <v>9</v>
      </c>
      <c r="C11" s="413">
        <v>86</v>
      </c>
      <c r="D11" s="413">
        <v>97</v>
      </c>
      <c r="E11" s="413">
        <v>11</v>
      </c>
      <c r="F11" s="413">
        <v>19</v>
      </c>
      <c r="G11" s="416" t="s">
        <v>133</v>
      </c>
      <c r="H11" s="413">
        <v>5</v>
      </c>
      <c r="I11" s="413">
        <v>3229</v>
      </c>
      <c r="J11" s="417">
        <v>3776</v>
      </c>
      <c r="K11" s="415"/>
    </row>
    <row r="12" spans="1:11" ht="12.75">
      <c r="A12" s="409" t="s">
        <v>24</v>
      </c>
      <c r="B12" s="413">
        <v>591</v>
      </c>
      <c r="C12" s="413">
        <v>620</v>
      </c>
      <c r="D12" s="413">
        <v>1108</v>
      </c>
      <c r="E12" s="413">
        <v>1395</v>
      </c>
      <c r="F12" s="413">
        <v>2097</v>
      </c>
      <c r="G12" s="413">
        <v>7</v>
      </c>
      <c r="H12" s="413">
        <v>44</v>
      </c>
      <c r="I12" s="413">
        <v>859</v>
      </c>
      <c r="J12" s="417">
        <v>2834</v>
      </c>
      <c r="K12" s="415"/>
    </row>
    <row r="13" spans="1:11" ht="12.75">
      <c r="A13" s="409" t="s">
        <v>25</v>
      </c>
      <c r="B13" s="413">
        <v>4845</v>
      </c>
      <c r="C13" s="413">
        <v>514</v>
      </c>
      <c r="D13" s="413">
        <v>1114</v>
      </c>
      <c r="E13" s="413">
        <v>1275</v>
      </c>
      <c r="F13" s="413">
        <v>686</v>
      </c>
      <c r="G13" s="413">
        <v>545</v>
      </c>
      <c r="H13" s="413">
        <v>1291</v>
      </c>
      <c r="I13" s="413">
        <v>349</v>
      </c>
      <c r="J13" s="417">
        <v>574</v>
      </c>
      <c r="K13" s="415"/>
    </row>
    <row r="14" spans="1:18" ht="12.75">
      <c r="A14" s="409" t="s">
        <v>26</v>
      </c>
      <c r="B14" s="413">
        <v>726</v>
      </c>
      <c r="C14" s="413">
        <v>240</v>
      </c>
      <c r="D14" s="413">
        <v>646</v>
      </c>
      <c r="E14" s="413">
        <v>4736</v>
      </c>
      <c r="F14" s="413">
        <v>1187</v>
      </c>
      <c r="G14" s="413">
        <v>57</v>
      </c>
      <c r="H14" s="413">
        <v>1199</v>
      </c>
      <c r="I14" s="413">
        <v>18</v>
      </c>
      <c r="J14" s="417">
        <v>270</v>
      </c>
      <c r="K14" s="415"/>
      <c r="L14" s="202"/>
      <c r="M14" s="202"/>
      <c r="N14" s="201"/>
      <c r="O14" s="202">
        <v>56</v>
      </c>
      <c r="P14" s="202">
        <v>4</v>
      </c>
      <c r="Q14" s="202">
        <v>9</v>
      </c>
      <c r="R14" s="202">
        <v>155</v>
      </c>
    </row>
    <row r="15" spans="1:11" ht="12.75">
      <c r="A15" s="409" t="s">
        <v>27</v>
      </c>
      <c r="B15" s="413">
        <v>13709</v>
      </c>
      <c r="C15" s="413">
        <v>5110</v>
      </c>
      <c r="D15" s="413">
        <v>491</v>
      </c>
      <c r="E15" s="413">
        <v>2660</v>
      </c>
      <c r="F15" s="413">
        <v>8870</v>
      </c>
      <c r="G15" s="413">
        <v>2409</v>
      </c>
      <c r="H15" s="413">
        <v>4233</v>
      </c>
      <c r="I15" s="413">
        <v>108</v>
      </c>
      <c r="J15" s="417">
        <v>1337</v>
      </c>
      <c r="K15" s="415"/>
    </row>
    <row r="16" spans="1:11" ht="12.75">
      <c r="A16" s="409" t="s">
        <v>28</v>
      </c>
      <c r="B16" s="413">
        <v>8784</v>
      </c>
      <c r="C16" s="413">
        <v>1959</v>
      </c>
      <c r="D16" s="413">
        <v>1756</v>
      </c>
      <c r="E16" s="413">
        <v>4469</v>
      </c>
      <c r="F16" s="413">
        <v>11002</v>
      </c>
      <c r="G16" s="413">
        <v>7499</v>
      </c>
      <c r="H16" s="413">
        <v>7478</v>
      </c>
      <c r="I16" s="413">
        <v>858</v>
      </c>
      <c r="J16" s="417">
        <v>1592</v>
      </c>
      <c r="K16" s="415"/>
    </row>
    <row r="17" spans="1:11" ht="12.75">
      <c r="A17" s="409" t="s">
        <v>29</v>
      </c>
      <c r="B17" s="413">
        <v>885</v>
      </c>
      <c r="C17" s="413">
        <v>968</v>
      </c>
      <c r="D17" s="413">
        <v>464</v>
      </c>
      <c r="E17" s="413">
        <v>122</v>
      </c>
      <c r="F17" s="413">
        <v>5209</v>
      </c>
      <c r="G17" s="413">
        <v>240</v>
      </c>
      <c r="H17" s="413">
        <v>565</v>
      </c>
      <c r="I17" s="413">
        <v>257</v>
      </c>
      <c r="J17" s="417">
        <v>44</v>
      </c>
      <c r="K17" s="415"/>
    </row>
    <row r="18" spans="1:11" ht="12.75">
      <c r="A18" s="409" t="s">
        <v>30</v>
      </c>
      <c r="B18" s="413">
        <v>40658</v>
      </c>
      <c r="C18" s="413">
        <v>8995</v>
      </c>
      <c r="D18" s="413">
        <v>744</v>
      </c>
      <c r="E18" s="413">
        <v>6177</v>
      </c>
      <c r="F18" s="413">
        <v>2210</v>
      </c>
      <c r="G18" s="413">
        <v>900</v>
      </c>
      <c r="H18" s="413">
        <v>1654</v>
      </c>
      <c r="I18" s="413">
        <v>2184</v>
      </c>
      <c r="J18" s="417">
        <v>7541</v>
      </c>
      <c r="K18" s="415"/>
    </row>
    <row r="19" spans="1:11" ht="12.75">
      <c r="A19" s="409" t="s">
        <v>31</v>
      </c>
      <c r="B19" s="413">
        <v>1251</v>
      </c>
      <c r="C19" s="413">
        <v>190</v>
      </c>
      <c r="D19" s="413">
        <v>270</v>
      </c>
      <c r="E19" s="413">
        <v>1804</v>
      </c>
      <c r="F19" s="413">
        <v>21</v>
      </c>
      <c r="G19" s="413">
        <v>1538</v>
      </c>
      <c r="H19" s="413">
        <v>553</v>
      </c>
      <c r="I19" s="413">
        <v>117</v>
      </c>
      <c r="J19" s="417">
        <v>1003</v>
      </c>
      <c r="K19" s="415"/>
    </row>
    <row r="20" spans="1:11" ht="12.75">
      <c r="A20" s="409" t="s">
        <v>32</v>
      </c>
      <c r="B20" s="413">
        <v>26972</v>
      </c>
      <c r="C20" s="413">
        <v>4313</v>
      </c>
      <c r="D20" s="413">
        <v>1355</v>
      </c>
      <c r="E20" s="413">
        <v>37402</v>
      </c>
      <c r="F20" s="413">
        <v>5453</v>
      </c>
      <c r="G20" s="413">
        <v>23567</v>
      </c>
      <c r="H20" s="413">
        <v>9069</v>
      </c>
      <c r="I20" s="413">
        <v>333</v>
      </c>
      <c r="J20" s="417">
        <v>1064</v>
      </c>
      <c r="K20" s="415"/>
    </row>
    <row r="21" spans="1:11" ht="12.75">
      <c r="A21" s="409" t="s">
        <v>33</v>
      </c>
      <c r="B21" s="413">
        <v>1886</v>
      </c>
      <c r="C21" s="413">
        <v>1390</v>
      </c>
      <c r="D21" s="413">
        <v>3665</v>
      </c>
      <c r="E21" s="413">
        <v>6738</v>
      </c>
      <c r="F21" s="413">
        <v>91883</v>
      </c>
      <c r="G21" s="413">
        <v>15136</v>
      </c>
      <c r="H21" s="413">
        <v>15708</v>
      </c>
      <c r="I21" s="413">
        <v>35</v>
      </c>
      <c r="J21" s="417">
        <v>185</v>
      </c>
      <c r="K21" s="415"/>
    </row>
    <row r="22" spans="1:11" ht="12.75">
      <c r="A22" s="409" t="s">
        <v>34</v>
      </c>
      <c r="B22" s="413">
        <v>592</v>
      </c>
      <c r="C22" s="413">
        <v>610</v>
      </c>
      <c r="D22" s="413">
        <v>3589</v>
      </c>
      <c r="E22" s="413">
        <v>1180</v>
      </c>
      <c r="F22" s="413">
        <v>20125</v>
      </c>
      <c r="G22" s="413">
        <v>2203</v>
      </c>
      <c r="H22" s="413">
        <v>1972</v>
      </c>
      <c r="I22" s="413">
        <v>25</v>
      </c>
      <c r="J22" s="417">
        <v>80</v>
      </c>
      <c r="K22" s="415"/>
    </row>
    <row r="23" spans="1:11" ht="12.75">
      <c r="A23" s="409" t="s">
        <v>35</v>
      </c>
      <c r="B23" s="413">
        <v>6281</v>
      </c>
      <c r="C23" s="413">
        <v>2154</v>
      </c>
      <c r="D23" s="413">
        <v>1175</v>
      </c>
      <c r="E23" s="413">
        <v>4864</v>
      </c>
      <c r="F23" s="413">
        <v>6103</v>
      </c>
      <c r="G23" s="413">
        <v>19348</v>
      </c>
      <c r="H23" s="413">
        <v>3212</v>
      </c>
      <c r="I23" s="413">
        <v>170</v>
      </c>
      <c r="J23" s="417">
        <v>3409</v>
      </c>
      <c r="K23" s="415"/>
    </row>
    <row r="24" spans="1:11" ht="12.75">
      <c r="A24" s="409" t="s">
        <v>36</v>
      </c>
      <c r="B24" s="413">
        <v>15599</v>
      </c>
      <c r="C24" s="413">
        <v>10501</v>
      </c>
      <c r="D24" s="413">
        <v>22931</v>
      </c>
      <c r="E24" s="413">
        <v>3507</v>
      </c>
      <c r="F24" s="413">
        <v>25553</v>
      </c>
      <c r="G24" s="413">
        <v>138820</v>
      </c>
      <c r="H24" s="413">
        <v>9450</v>
      </c>
      <c r="I24" s="413">
        <v>1015</v>
      </c>
      <c r="J24" s="417">
        <v>1280</v>
      </c>
      <c r="K24" s="415"/>
    </row>
    <row r="25" spans="1:11" ht="12.75">
      <c r="A25" s="409" t="s">
        <v>37</v>
      </c>
      <c r="B25" s="413">
        <v>25</v>
      </c>
      <c r="C25" s="413">
        <v>1361</v>
      </c>
      <c r="D25" s="413">
        <v>1811</v>
      </c>
      <c r="E25" s="413">
        <v>2517</v>
      </c>
      <c r="F25" s="413">
        <v>4647</v>
      </c>
      <c r="G25" s="413">
        <v>1</v>
      </c>
      <c r="H25" s="413">
        <v>1755</v>
      </c>
      <c r="I25" s="413">
        <v>258</v>
      </c>
      <c r="J25" s="417">
        <v>45</v>
      </c>
      <c r="K25" s="415"/>
    </row>
    <row r="26" spans="1:10" ht="12.75">
      <c r="A26" s="409"/>
      <c r="B26" s="407"/>
      <c r="C26" s="407"/>
      <c r="D26" s="409"/>
      <c r="E26" s="407"/>
      <c r="F26" s="407"/>
      <c r="G26" s="407"/>
      <c r="H26" s="407"/>
      <c r="I26" s="407"/>
      <c r="J26" s="418"/>
    </row>
    <row r="27" spans="1:10" ht="13.5" thickBot="1">
      <c r="A27" s="419" t="s">
        <v>185</v>
      </c>
      <c r="B27" s="420">
        <v>123786</v>
      </c>
      <c r="C27" s="420">
        <v>45076</v>
      </c>
      <c r="D27" s="421">
        <v>43422</v>
      </c>
      <c r="E27" s="420">
        <v>81664</v>
      </c>
      <c r="F27" s="420">
        <v>187258</v>
      </c>
      <c r="G27" s="420">
        <v>212271</v>
      </c>
      <c r="H27" s="420">
        <v>58647</v>
      </c>
      <c r="I27" s="420">
        <v>30878</v>
      </c>
      <c r="J27" s="422">
        <v>44425</v>
      </c>
    </row>
    <row r="30" spans="1:10" ht="15">
      <c r="A30" s="397"/>
      <c r="B30" s="397"/>
      <c r="C30" s="397"/>
      <c r="D30" s="397"/>
      <c r="E30" s="397"/>
      <c r="F30" s="397"/>
      <c r="G30" s="397"/>
      <c r="H30" s="397"/>
      <c r="I30" s="397"/>
      <c r="J30" s="397"/>
    </row>
    <row r="31" spans="1:10" ht="13.5" thickBot="1">
      <c r="A31" s="398"/>
      <c r="B31" s="398"/>
      <c r="C31" s="398"/>
      <c r="D31" s="398"/>
      <c r="E31" s="398"/>
      <c r="F31" s="398"/>
      <c r="G31" s="398"/>
      <c r="H31" s="398"/>
      <c r="I31" s="398"/>
      <c r="J31" s="399"/>
    </row>
    <row r="32" spans="1:11" ht="12.75">
      <c r="A32" s="400"/>
      <c r="B32" s="401" t="s">
        <v>77</v>
      </c>
      <c r="C32" s="401" t="s">
        <v>157</v>
      </c>
      <c r="D32" s="402" t="s">
        <v>162</v>
      </c>
      <c r="E32" s="402" t="s">
        <v>163</v>
      </c>
      <c r="F32" s="401" t="s">
        <v>166</v>
      </c>
      <c r="G32" s="401" t="s">
        <v>166</v>
      </c>
      <c r="H32" s="401" t="s">
        <v>171</v>
      </c>
      <c r="I32" s="435" t="s">
        <v>174</v>
      </c>
      <c r="J32" s="423"/>
      <c r="K32" s="404"/>
    </row>
    <row r="33" spans="1:11" ht="12.75">
      <c r="A33" s="405" t="s">
        <v>17</v>
      </c>
      <c r="B33" s="406" t="s">
        <v>155</v>
      </c>
      <c r="C33" s="406" t="s">
        <v>158</v>
      </c>
      <c r="D33" s="407"/>
      <c r="E33" s="407"/>
      <c r="F33" s="406" t="s">
        <v>167</v>
      </c>
      <c r="G33" s="406" t="s">
        <v>167</v>
      </c>
      <c r="H33" s="406" t="s">
        <v>172</v>
      </c>
      <c r="I33" s="424" t="s">
        <v>175</v>
      </c>
      <c r="J33" s="423"/>
      <c r="K33" s="404"/>
    </row>
    <row r="34" spans="1:11" ht="12.75">
      <c r="A34" s="409"/>
      <c r="B34" s="406"/>
      <c r="C34" s="406" t="s">
        <v>160</v>
      </c>
      <c r="D34" s="407"/>
      <c r="E34" s="407"/>
      <c r="F34" s="406" t="s">
        <v>168</v>
      </c>
      <c r="G34" s="406" t="s">
        <v>168</v>
      </c>
      <c r="H34" s="406" t="s">
        <v>161</v>
      </c>
      <c r="I34" s="424" t="s">
        <v>176</v>
      </c>
      <c r="J34" s="423"/>
      <c r="K34" s="404"/>
    </row>
    <row r="35" spans="1:11" ht="12.75">
      <c r="A35" s="409"/>
      <c r="B35" s="406"/>
      <c r="C35" s="406" t="s">
        <v>161</v>
      </c>
      <c r="D35" s="407"/>
      <c r="E35" s="407"/>
      <c r="F35" s="406" t="s">
        <v>161</v>
      </c>
      <c r="G35" s="406" t="s">
        <v>177</v>
      </c>
      <c r="H35" s="406"/>
      <c r="I35" s="424"/>
      <c r="J35" s="423"/>
      <c r="K35" s="404"/>
    </row>
    <row r="36" spans="1:11" ht="13.5" thickBot="1">
      <c r="A36" s="410"/>
      <c r="B36" s="425" t="s">
        <v>156</v>
      </c>
      <c r="C36" s="425" t="s">
        <v>159</v>
      </c>
      <c r="D36" s="425" t="s">
        <v>164</v>
      </c>
      <c r="E36" s="425" t="s">
        <v>165</v>
      </c>
      <c r="F36" s="425" t="s">
        <v>169</v>
      </c>
      <c r="G36" s="425" t="s">
        <v>170</v>
      </c>
      <c r="H36" s="425" t="s">
        <v>173</v>
      </c>
      <c r="I36" s="426" t="s">
        <v>248</v>
      </c>
      <c r="J36" s="423"/>
      <c r="K36" s="404"/>
    </row>
    <row r="37" spans="1:11" ht="12.75">
      <c r="A37" s="409" t="s">
        <v>21</v>
      </c>
      <c r="B37" s="427">
        <v>1131</v>
      </c>
      <c r="C37" s="427">
        <v>10462</v>
      </c>
      <c r="D37" s="427">
        <v>2213</v>
      </c>
      <c r="E37" s="427">
        <v>12681</v>
      </c>
      <c r="F37" s="427">
        <v>11458</v>
      </c>
      <c r="G37" s="427">
        <v>3489</v>
      </c>
      <c r="H37" s="427">
        <v>6740</v>
      </c>
      <c r="I37" s="428">
        <v>4405</v>
      </c>
      <c r="J37" s="423"/>
      <c r="K37" s="429"/>
    </row>
    <row r="38" spans="1:11" ht="12.75">
      <c r="A38" s="409" t="s">
        <v>22</v>
      </c>
      <c r="B38" s="427">
        <v>664</v>
      </c>
      <c r="C38" s="427">
        <v>6450</v>
      </c>
      <c r="D38" s="427">
        <v>365</v>
      </c>
      <c r="E38" s="427">
        <v>1553</v>
      </c>
      <c r="F38" s="427">
        <v>2807</v>
      </c>
      <c r="G38" s="427">
        <v>936</v>
      </c>
      <c r="H38" s="427">
        <v>1259</v>
      </c>
      <c r="I38" s="430">
        <v>1011</v>
      </c>
      <c r="J38" s="423"/>
      <c r="K38" s="429"/>
    </row>
    <row r="39" spans="1:11" ht="12.75">
      <c r="A39" s="409" t="s">
        <v>23</v>
      </c>
      <c r="B39" s="427">
        <v>326</v>
      </c>
      <c r="C39" s="427">
        <v>3630</v>
      </c>
      <c r="D39" s="427">
        <v>118</v>
      </c>
      <c r="E39" s="427">
        <v>71</v>
      </c>
      <c r="F39" s="427">
        <v>312</v>
      </c>
      <c r="G39" s="427">
        <v>337</v>
      </c>
      <c r="H39" s="427">
        <v>256</v>
      </c>
      <c r="I39" s="430">
        <v>213</v>
      </c>
      <c r="J39" s="423"/>
      <c r="K39" s="429"/>
    </row>
    <row r="40" spans="1:11" ht="12.75">
      <c r="A40" s="409" t="s">
        <v>24</v>
      </c>
      <c r="B40" s="427">
        <v>160</v>
      </c>
      <c r="C40" s="427">
        <v>7660</v>
      </c>
      <c r="D40" s="427">
        <v>275</v>
      </c>
      <c r="E40" s="427">
        <v>894</v>
      </c>
      <c r="F40" s="427">
        <v>1025</v>
      </c>
      <c r="G40" s="427">
        <v>470</v>
      </c>
      <c r="H40" s="427">
        <v>164</v>
      </c>
      <c r="I40" s="430">
        <v>1575</v>
      </c>
      <c r="J40" s="423"/>
      <c r="K40" s="429"/>
    </row>
    <row r="41" spans="1:11" ht="12.75">
      <c r="A41" s="409" t="s">
        <v>25</v>
      </c>
      <c r="B41" s="427">
        <v>9</v>
      </c>
      <c r="C41" s="427">
        <v>3203</v>
      </c>
      <c r="D41" s="427">
        <v>331</v>
      </c>
      <c r="E41" s="427">
        <v>2251</v>
      </c>
      <c r="F41" s="427">
        <v>104</v>
      </c>
      <c r="G41" s="427">
        <v>70</v>
      </c>
      <c r="H41" s="427">
        <v>150</v>
      </c>
      <c r="I41" s="430">
        <v>145</v>
      </c>
      <c r="J41" s="423"/>
      <c r="K41" s="429"/>
    </row>
    <row r="42" spans="1:11" ht="12.75">
      <c r="A42" s="409" t="s">
        <v>26</v>
      </c>
      <c r="B42" s="431" t="s">
        <v>133</v>
      </c>
      <c r="C42" s="427">
        <v>1068</v>
      </c>
      <c r="D42" s="427">
        <v>147</v>
      </c>
      <c r="E42" s="427">
        <v>1305</v>
      </c>
      <c r="F42" s="427">
        <v>21</v>
      </c>
      <c r="G42" s="427">
        <v>3</v>
      </c>
      <c r="H42" s="427">
        <v>13</v>
      </c>
      <c r="I42" s="430">
        <v>150</v>
      </c>
      <c r="J42" s="423"/>
      <c r="K42" s="429"/>
    </row>
    <row r="43" spans="1:11" ht="12.75">
      <c r="A43" s="409" t="s">
        <v>27</v>
      </c>
      <c r="B43" s="427">
        <v>7</v>
      </c>
      <c r="C43" s="427">
        <v>3827</v>
      </c>
      <c r="D43" s="427">
        <v>2465</v>
      </c>
      <c r="E43" s="427">
        <v>4191</v>
      </c>
      <c r="F43" s="427">
        <v>127</v>
      </c>
      <c r="G43" s="427">
        <v>191</v>
      </c>
      <c r="H43" s="427">
        <v>1202</v>
      </c>
      <c r="I43" s="430">
        <v>411</v>
      </c>
      <c r="J43" s="423"/>
      <c r="K43" s="429"/>
    </row>
    <row r="44" spans="1:11" ht="12.75">
      <c r="A44" s="409" t="s">
        <v>28</v>
      </c>
      <c r="B44" s="427">
        <v>50</v>
      </c>
      <c r="C44" s="427">
        <v>1830</v>
      </c>
      <c r="D44" s="427">
        <v>4973</v>
      </c>
      <c r="E44" s="427">
        <v>2685</v>
      </c>
      <c r="F44" s="427">
        <v>299</v>
      </c>
      <c r="G44" s="427">
        <v>556</v>
      </c>
      <c r="H44" s="427">
        <v>689</v>
      </c>
      <c r="I44" s="430">
        <v>998</v>
      </c>
      <c r="J44" s="423"/>
      <c r="K44" s="429"/>
    </row>
    <row r="45" spans="1:11" ht="12.75">
      <c r="A45" s="409" t="s">
        <v>29</v>
      </c>
      <c r="B45" s="427">
        <v>3</v>
      </c>
      <c r="C45" s="427">
        <v>509</v>
      </c>
      <c r="D45" s="427">
        <v>129</v>
      </c>
      <c r="E45" s="427">
        <v>2648</v>
      </c>
      <c r="F45" s="427">
        <v>188</v>
      </c>
      <c r="G45" s="427">
        <v>102</v>
      </c>
      <c r="H45" s="427">
        <v>349</v>
      </c>
      <c r="I45" s="430">
        <v>670</v>
      </c>
      <c r="J45" s="423"/>
      <c r="K45" s="429"/>
    </row>
    <row r="46" spans="1:11" ht="12.75">
      <c r="A46" s="409" t="s">
        <v>30</v>
      </c>
      <c r="B46" s="427">
        <v>80</v>
      </c>
      <c r="C46" s="427">
        <v>15333</v>
      </c>
      <c r="D46" s="427">
        <v>2710</v>
      </c>
      <c r="E46" s="427">
        <v>4718</v>
      </c>
      <c r="F46" s="427">
        <v>557</v>
      </c>
      <c r="G46" s="427">
        <v>815</v>
      </c>
      <c r="H46" s="427">
        <v>3244</v>
      </c>
      <c r="I46" s="430">
        <v>1681</v>
      </c>
      <c r="J46" s="423"/>
      <c r="K46" s="429"/>
    </row>
    <row r="47" spans="1:11" ht="12.75">
      <c r="A47" s="409" t="s">
        <v>31</v>
      </c>
      <c r="B47" s="431" t="s">
        <v>133</v>
      </c>
      <c r="C47" s="427">
        <v>1046</v>
      </c>
      <c r="D47" s="427">
        <v>38</v>
      </c>
      <c r="E47" s="427">
        <v>844</v>
      </c>
      <c r="F47" s="427">
        <v>29</v>
      </c>
      <c r="G47" s="427">
        <v>4</v>
      </c>
      <c r="H47" s="427">
        <v>59</v>
      </c>
      <c r="I47" s="430">
        <v>40</v>
      </c>
      <c r="J47" s="423"/>
      <c r="K47" s="429"/>
    </row>
    <row r="48" spans="1:11" ht="12.75">
      <c r="A48" s="409" t="s">
        <v>32</v>
      </c>
      <c r="B48" s="427">
        <v>2</v>
      </c>
      <c r="C48" s="427">
        <v>7149</v>
      </c>
      <c r="D48" s="427">
        <v>1418</v>
      </c>
      <c r="E48" s="427">
        <v>14853</v>
      </c>
      <c r="F48" s="427">
        <v>441</v>
      </c>
      <c r="G48" s="427">
        <v>91</v>
      </c>
      <c r="H48" s="427">
        <v>1182</v>
      </c>
      <c r="I48" s="430">
        <v>639</v>
      </c>
      <c r="J48" s="423"/>
      <c r="K48" s="429"/>
    </row>
    <row r="49" spans="1:11" ht="12.75">
      <c r="A49" s="409" t="s">
        <v>33</v>
      </c>
      <c r="B49" s="431" t="s">
        <v>133</v>
      </c>
      <c r="C49" s="427">
        <v>1087</v>
      </c>
      <c r="D49" s="427">
        <v>1479</v>
      </c>
      <c r="E49" s="427">
        <v>2637</v>
      </c>
      <c r="F49" s="427">
        <v>64</v>
      </c>
      <c r="G49" s="427">
        <v>51</v>
      </c>
      <c r="H49" s="427">
        <v>96</v>
      </c>
      <c r="I49" s="430">
        <v>1002</v>
      </c>
      <c r="J49" s="423"/>
      <c r="K49" s="429"/>
    </row>
    <row r="50" spans="1:11" ht="12.75">
      <c r="A50" s="409" t="s">
        <v>34</v>
      </c>
      <c r="B50" s="427">
        <v>1</v>
      </c>
      <c r="C50" s="427">
        <v>1084</v>
      </c>
      <c r="D50" s="427">
        <v>671</v>
      </c>
      <c r="E50" s="427">
        <v>700</v>
      </c>
      <c r="F50" s="427">
        <v>109</v>
      </c>
      <c r="G50" s="427">
        <v>39</v>
      </c>
      <c r="H50" s="427">
        <v>87</v>
      </c>
      <c r="I50" s="430">
        <v>523</v>
      </c>
      <c r="J50" s="423"/>
      <c r="K50" s="429"/>
    </row>
    <row r="51" spans="1:11" ht="12.75">
      <c r="A51" s="409" t="s">
        <v>35</v>
      </c>
      <c r="B51" s="427">
        <v>18</v>
      </c>
      <c r="C51" s="427">
        <v>10132</v>
      </c>
      <c r="D51" s="427">
        <v>1973</v>
      </c>
      <c r="E51" s="427">
        <v>4441</v>
      </c>
      <c r="F51" s="427">
        <v>1649</v>
      </c>
      <c r="G51" s="427">
        <v>1304</v>
      </c>
      <c r="H51" s="427">
        <v>1241</v>
      </c>
      <c r="I51" s="430">
        <v>4165</v>
      </c>
      <c r="J51" s="423"/>
      <c r="K51" s="429"/>
    </row>
    <row r="52" spans="1:11" ht="12.75">
      <c r="A52" s="409" t="s">
        <v>36</v>
      </c>
      <c r="B52" s="427">
        <v>14</v>
      </c>
      <c r="C52" s="427">
        <v>9378</v>
      </c>
      <c r="D52" s="427">
        <v>2100</v>
      </c>
      <c r="E52" s="427">
        <v>11218</v>
      </c>
      <c r="F52" s="427">
        <v>617</v>
      </c>
      <c r="G52" s="427">
        <v>1175</v>
      </c>
      <c r="H52" s="427">
        <v>1048</v>
      </c>
      <c r="I52" s="430">
        <v>2419</v>
      </c>
      <c r="J52" s="423"/>
      <c r="K52" s="429"/>
    </row>
    <row r="53" spans="1:12" ht="12.75">
      <c r="A53" s="409" t="s">
        <v>37</v>
      </c>
      <c r="B53" s="427">
        <v>40</v>
      </c>
      <c r="C53" s="427">
        <v>1321</v>
      </c>
      <c r="D53" s="427">
        <v>184</v>
      </c>
      <c r="E53" s="427">
        <v>1001</v>
      </c>
      <c r="F53" s="427">
        <v>183</v>
      </c>
      <c r="G53" s="427">
        <v>69</v>
      </c>
      <c r="H53" s="427">
        <v>203</v>
      </c>
      <c r="I53" s="430">
        <v>295</v>
      </c>
      <c r="J53" s="423"/>
      <c r="K53" s="429"/>
      <c r="L53" s="429"/>
    </row>
    <row r="54" spans="1:11" ht="12.75">
      <c r="A54" s="409"/>
      <c r="B54" s="407"/>
      <c r="C54" s="407"/>
      <c r="D54" s="407"/>
      <c r="E54" s="407"/>
      <c r="F54" s="407"/>
      <c r="G54" s="407"/>
      <c r="H54" s="407"/>
      <c r="I54" s="418"/>
      <c r="J54" s="423"/>
      <c r="K54" s="404"/>
    </row>
    <row r="55" spans="1:11" ht="13.5" thickBot="1">
      <c r="A55" s="419" t="s">
        <v>185</v>
      </c>
      <c r="B55" s="420">
        <v>2505</v>
      </c>
      <c r="C55" s="420">
        <v>85169</v>
      </c>
      <c r="D55" s="420">
        <v>21589</v>
      </c>
      <c r="E55" s="420">
        <v>68691</v>
      </c>
      <c r="F55" s="420">
        <v>19990</v>
      </c>
      <c r="G55" s="420">
        <v>9702</v>
      </c>
      <c r="H55" s="420">
        <v>17982</v>
      </c>
      <c r="I55" s="422">
        <v>20342</v>
      </c>
      <c r="J55" s="423"/>
      <c r="K55" s="432"/>
    </row>
    <row r="56" s="433" customFormat="1" ht="12.75">
      <c r="A56" s="433" t="s">
        <v>247</v>
      </c>
    </row>
    <row r="57" spans="1:11" ht="12.75">
      <c r="A57" s="404" t="s">
        <v>204</v>
      </c>
      <c r="F57" s="434"/>
      <c r="J57" s="404"/>
      <c r="K57" s="415"/>
    </row>
  </sheetData>
  <mergeCells count="5">
    <mergeCell ref="A1:J1"/>
    <mergeCell ref="A3:J3"/>
    <mergeCell ref="A30:J30"/>
    <mergeCell ref="A31:I31"/>
    <mergeCell ref="A4:I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32"/>
  <sheetViews>
    <sheetView showGridLines="0" zoomScale="75" zoomScaleNormal="75" workbookViewId="0" topLeftCell="A1">
      <selection activeCell="C36" sqref="C36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259" t="s">
        <v>131</v>
      </c>
      <c r="B1" s="259"/>
      <c r="C1" s="259"/>
      <c r="D1" s="259"/>
      <c r="E1" s="259"/>
      <c r="F1" s="259"/>
      <c r="G1" s="259"/>
      <c r="H1" s="259"/>
      <c r="I1" s="259"/>
    </row>
    <row r="2" spans="1:9" ht="18">
      <c r="A2" s="76"/>
      <c r="B2" s="76"/>
      <c r="C2" s="76"/>
      <c r="D2" s="76"/>
      <c r="E2" s="76"/>
      <c r="F2" s="76"/>
      <c r="G2" s="76"/>
      <c r="H2" s="76"/>
      <c r="I2" s="76"/>
    </row>
    <row r="3" spans="1:9" ht="15">
      <c r="A3" s="337" t="s">
        <v>223</v>
      </c>
      <c r="B3" s="337"/>
      <c r="C3" s="337"/>
      <c r="D3" s="337"/>
      <c r="E3" s="337"/>
      <c r="F3" s="337"/>
      <c r="G3" s="337"/>
      <c r="H3" s="337"/>
      <c r="I3" s="337"/>
    </row>
    <row r="4" ht="13.5" thickBot="1"/>
    <row r="5" spans="1:9" ht="12.75">
      <c r="A5" s="225"/>
      <c r="B5" s="335" t="s">
        <v>49</v>
      </c>
      <c r="C5" s="336"/>
      <c r="D5" s="335" t="s">
        <v>97</v>
      </c>
      <c r="E5" s="336"/>
      <c r="F5" s="276" t="s">
        <v>96</v>
      </c>
      <c r="G5" s="250"/>
      <c r="H5" s="250"/>
      <c r="I5" s="250"/>
    </row>
    <row r="6" spans="1:9" ht="12.75">
      <c r="A6" s="68" t="s">
        <v>17</v>
      </c>
      <c r="B6" s="69"/>
      <c r="C6" s="69"/>
      <c r="D6" s="71"/>
      <c r="E6" s="68"/>
      <c r="F6" s="256" t="s">
        <v>98</v>
      </c>
      <c r="G6" s="258"/>
      <c r="H6" s="256" t="s">
        <v>99</v>
      </c>
      <c r="I6" s="257"/>
    </row>
    <row r="7" spans="1:9" ht="13.5" thickBot="1">
      <c r="A7" s="118"/>
      <c r="B7" s="117" t="s">
        <v>53</v>
      </c>
      <c r="C7" s="117" t="s">
        <v>100</v>
      </c>
      <c r="D7" s="117" t="s">
        <v>53</v>
      </c>
      <c r="E7" s="122" t="s">
        <v>100</v>
      </c>
      <c r="F7" s="117" t="s">
        <v>53</v>
      </c>
      <c r="G7" s="117" t="s">
        <v>100</v>
      </c>
      <c r="H7" s="117" t="s">
        <v>53</v>
      </c>
      <c r="I7" s="119" t="s">
        <v>100</v>
      </c>
    </row>
    <row r="8" spans="1:9" ht="12.75">
      <c r="A8" s="70" t="s">
        <v>21</v>
      </c>
      <c r="B8" s="39">
        <v>91860</v>
      </c>
      <c r="C8" s="39">
        <v>119326</v>
      </c>
      <c r="D8" s="39">
        <v>89833</v>
      </c>
      <c r="E8" s="39">
        <v>112402</v>
      </c>
      <c r="F8" s="39">
        <v>2925</v>
      </c>
      <c r="G8" s="39">
        <v>5600</v>
      </c>
      <c r="H8" s="39">
        <v>6959</v>
      </c>
      <c r="I8" s="239">
        <v>1323</v>
      </c>
    </row>
    <row r="9" spans="1:9" ht="12.75">
      <c r="A9" s="70" t="s">
        <v>22</v>
      </c>
      <c r="B9" s="39">
        <v>30932</v>
      </c>
      <c r="C9" s="39">
        <v>32936</v>
      </c>
      <c r="D9" s="39">
        <v>30201</v>
      </c>
      <c r="E9" s="39">
        <v>31291</v>
      </c>
      <c r="F9" s="39">
        <v>911</v>
      </c>
      <c r="G9" s="39">
        <v>1323</v>
      </c>
      <c r="H9" s="39">
        <v>2752</v>
      </c>
      <c r="I9" s="231">
        <v>322</v>
      </c>
    </row>
    <row r="10" spans="1:9" ht="12.75">
      <c r="A10" s="70" t="s">
        <v>23</v>
      </c>
      <c r="B10" s="39">
        <v>12495</v>
      </c>
      <c r="C10" s="39">
        <v>13244</v>
      </c>
      <c r="D10" s="39">
        <v>11556</v>
      </c>
      <c r="E10" s="39">
        <v>11536</v>
      </c>
      <c r="F10" s="39">
        <v>1050</v>
      </c>
      <c r="G10" s="39">
        <v>1645</v>
      </c>
      <c r="H10" s="39">
        <v>564</v>
      </c>
      <c r="I10" s="231">
        <v>63</v>
      </c>
    </row>
    <row r="11" spans="1:9" ht="12.75">
      <c r="A11" s="70" t="s">
        <v>24</v>
      </c>
      <c r="B11" s="39">
        <v>21779</v>
      </c>
      <c r="C11" s="39">
        <v>23016</v>
      </c>
      <c r="D11" s="39">
        <v>20634</v>
      </c>
      <c r="E11" s="39">
        <v>19972</v>
      </c>
      <c r="F11" s="39">
        <v>1295</v>
      </c>
      <c r="G11" s="39">
        <v>2215</v>
      </c>
      <c r="H11" s="39">
        <v>1864</v>
      </c>
      <c r="I11" s="231">
        <v>829</v>
      </c>
    </row>
    <row r="12" spans="1:9" ht="12.75">
      <c r="A12" s="70" t="s">
        <v>25</v>
      </c>
      <c r="B12" s="39">
        <v>17788</v>
      </c>
      <c r="C12" s="39">
        <v>15021</v>
      </c>
      <c r="D12" s="39">
        <v>16491</v>
      </c>
      <c r="E12" s="39">
        <v>10028</v>
      </c>
      <c r="F12" s="39">
        <v>2373</v>
      </c>
      <c r="G12" s="39">
        <v>3422</v>
      </c>
      <c r="H12" s="39">
        <v>2046</v>
      </c>
      <c r="I12" s="231">
        <v>1572</v>
      </c>
    </row>
    <row r="13" spans="1:9" ht="12.75">
      <c r="A13" s="70" t="s">
        <v>26</v>
      </c>
      <c r="B13" s="39">
        <v>11785</v>
      </c>
      <c r="C13" s="39">
        <v>10898</v>
      </c>
      <c r="D13" s="39">
        <v>11067</v>
      </c>
      <c r="E13" s="39">
        <v>7963</v>
      </c>
      <c r="F13" s="39">
        <v>984</v>
      </c>
      <c r="G13" s="39">
        <v>1712</v>
      </c>
      <c r="H13" s="39">
        <v>4000</v>
      </c>
      <c r="I13" s="231">
        <v>1223</v>
      </c>
    </row>
    <row r="14" spans="1:9" ht="12.75">
      <c r="A14" s="70" t="s">
        <v>27</v>
      </c>
      <c r="B14" s="39">
        <v>51377</v>
      </c>
      <c r="C14" s="39">
        <v>40566</v>
      </c>
      <c r="D14" s="39">
        <v>47201</v>
      </c>
      <c r="E14" s="39">
        <v>25660</v>
      </c>
      <c r="F14" s="39">
        <v>5607</v>
      </c>
      <c r="G14" s="39">
        <v>9304</v>
      </c>
      <c r="H14" s="39">
        <v>15506</v>
      </c>
      <c r="I14" s="231">
        <v>5602</v>
      </c>
    </row>
    <row r="15" spans="1:9" ht="12.75">
      <c r="A15" s="70" t="s">
        <v>28</v>
      </c>
      <c r="B15" s="39">
        <v>57503</v>
      </c>
      <c r="C15" s="39">
        <v>73881</v>
      </c>
      <c r="D15" s="39">
        <v>52711</v>
      </c>
      <c r="E15" s="39">
        <v>45972</v>
      </c>
      <c r="F15" s="39">
        <v>7579</v>
      </c>
      <c r="G15" s="39">
        <v>17685</v>
      </c>
      <c r="H15" s="39">
        <v>17818</v>
      </c>
      <c r="I15" s="231">
        <v>10225</v>
      </c>
    </row>
    <row r="16" spans="1:9" ht="12.75">
      <c r="A16" s="70" t="s">
        <v>29</v>
      </c>
      <c r="B16" s="39">
        <v>13557</v>
      </c>
      <c r="C16" s="39">
        <v>9886</v>
      </c>
      <c r="D16" s="39">
        <v>12859</v>
      </c>
      <c r="E16" s="39">
        <v>7155</v>
      </c>
      <c r="F16" s="39">
        <v>1285</v>
      </c>
      <c r="G16" s="39">
        <v>2051</v>
      </c>
      <c r="H16" s="39">
        <v>5128</v>
      </c>
      <c r="I16" s="231">
        <v>680</v>
      </c>
    </row>
    <row r="17" spans="1:9" ht="12.75">
      <c r="A17" s="70" t="s">
        <v>30</v>
      </c>
      <c r="B17" s="39">
        <v>100307</v>
      </c>
      <c r="C17" s="39">
        <v>83841</v>
      </c>
      <c r="D17" s="39">
        <v>93039</v>
      </c>
      <c r="E17" s="39">
        <v>63276</v>
      </c>
      <c r="F17" s="39">
        <v>11949</v>
      </c>
      <c r="G17" s="39">
        <v>16773</v>
      </c>
      <c r="H17" s="39">
        <v>16899</v>
      </c>
      <c r="I17" s="231">
        <v>3792</v>
      </c>
    </row>
    <row r="18" spans="1:9" ht="12.75">
      <c r="A18" s="70" t="s">
        <v>31</v>
      </c>
      <c r="B18" s="39">
        <v>8896</v>
      </c>
      <c r="C18" s="39">
        <v>7554</v>
      </c>
      <c r="D18" s="39">
        <v>8139</v>
      </c>
      <c r="E18" s="39">
        <v>4574</v>
      </c>
      <c r="F18" s="39">
        <v>1180</v>
      </c>
      <c r="G18" s="39">
        <v>2341</v>
      </c>
      <c r="H18" s="39">
        <v>2334</v>
      </c>
      <c r="I18" s="231">
        <v>639</v>
      </c>
    </row>
    <row r="19" spans="1:9" ht="12.75">
      <c r="A19" s="70" t="s">
        <v>32</v>
      </c>
      <c r="B19" s="39">
        <v>137122</v>
      </c>
      <c r="C19" s="39">
        <v>89400</v>
      </c>
      <c r="D19" s="39">
        <v>132557</v>
      </c>
      <c r="E19" s="39">
        <v>57765</v>
      </c>
      <c r="F19" s="39">
        <v>11418</v>
      </c>
      <c r="G19" s="39">
        <v>17268</v>
      </c>
      <c r="H19" s="39">
        <v>49882</v>
      </c>
      <c r="I19" s="231">
        <v>14367</v>
      </c>
    </row>
    <row r="20" spans="1:9" ht="12.75">
      <c r="A20" s="70" t="s">
        <v>33</v>
      </c>
      <c r="B20" s="39">
        <v>143145</v>
      </c>
      <c r="C20" s="39">
        <v>75201</v>
      </c>
      <c r="D20" s="39">
        <v>139675</v>
      </c>
      <c r="E20" s="39">
        <v>52194</v>
      </c>
      <c r="F20" s="39">
        <v>7145</v>
      </c>
      <c r="G20" s="39">
        <v>9869</v>
      </c>
      <c r="H20" s="39">
        <v>46969</v>
      </c>
      <c r="I20" s="231">
        <v>13138</v>
      </c>
    </row>
    <row r="21" spans="1:9" ht="12.75">
      <c r="A21" s="70" t="s">
        <v>34</v>
      </c>
      <c r="B21" s="39">
        <v>34941</v>
      </c>
      <c r="C21" s="39">
        <v>42288</v>
      </c>
      <c r="D21" s="39">
        <v>32896</v>
      </c>
      <c r="E21" s="39">
        <v>15620</v>
      </c>
      <c r="F21" s="39">
        <v>3840</v>
      </c>
      <c r="G21" s="39">
        <v>11200</v>
      </c>
      <c r="H21" s="39">
        <v>11911</v>
      </c>
      <c r="I21" s="231">
        <v>15468</v>
      </c>
    </row>
    <row r="22" spans="1:9" ht="12.75">
      <c r="A22" s="70" t="s">
        <v>35</v>
      </c>
      <c r="B22" s="39">
        <v>71699</v>
      </c>
      <c r="C22" s="39">
        <v>61841</v>
      </c>
      <c r="D22" s="39">
        <v>68903</v>
      </c>
      <c r="E22" s="39">
        <v>38257</v>
      </c>
      <c r="F22" s="39">
        <v>5555</v>
      </c>
      <c r="G22" s="39">
        <v>9286</v>
      </c>
      <c r="H22" s="39">
        <v>21318</v>
      </c>
      <c r="I22" s="231">
        <v>14298</v>
      </c>
    </row>
    <row r="23" spans="1:9" ht="12.75">
      <c r="A23" s="70" t="s">
        <v>36</v>
      </c>
      <c r="B23" s="39">
        <v>258485</v>
      </c>
      <c r="C23" s="39">
        <v>260227</v>
      </c>
      <c r="D23" s="39">
        <v>245563</v>
      </c>
      <c r="E23" s="39">
        <v>131783</v>
      </c>
      <c r="F23" s="39">
        <v>20632</v>
      </c>
      <c r="G23" s="39">
        <v>29945</v>
      </c>
      <c r="H23" s="39">
        <v>118959</v>
      </c>
      <c r="I23" s="231">
        <v>98498</v>
      </c>
    </row>
    <row r="24" spans="1:9" ht="12.75">
      <c r="A24" s="70" t="s">
        <v>37</v>
      </c>
      <c r="B24" s="39">
        <v>15742</v>
      </c>
      <c r="C24" s="39">
        <v>33508</v>
      </c>
      <c r="D24" s="39">
        <v>14491</v>
      </c>
      <c r="E24" s="39">
        <v>14028</v>
      </c>
      <c r="F24" s="39">
        <v>3579</v>
      </c>
      <c r="G24" s="39">
        <v>16600</v>
      </c>
      <c r="H24" s="39">
        <v>3390</v>
      </c>
      <c r="I24" s="231">
        <v>2880</v>
      </c>
    </row>
    <row r="25" spans="1:9" ht="12.75">
      <c r="A25" s="70"/>
      <c r="B25" s="72"/>
      <c r="C25" s="69"/>
      <c r="D25" s="213"/>
      <c r="E25" s="69"/>
      <c r="F25" s="69"/>
      <c r="G25" s="69"/>
      <c r="H25" s="73"/>
      <c r="I25" s="74"/>
    </row>
    <row r="26" spans="1:9" ht="13.5" thickBot="1">
      <c r="A26" s="120" t="s">
        <v>185</v>
      </c>
      <c r="B26" s="211">
        <v>1079413</v>
      </c>
      <c r="C26" s="211">
        <v>992634</v>
      </c>
      <c r="D26" s="211">
        <v>1027816</v>
      </c>
      <c r="E26" s="211">
        <v>649476</v>
      </c>
      <c r="F26" s="211">
        <v>89307</v>
      </c>
      <c r="G26" s="211">
        <v>158239</v>
      </c>
      <c r="H26" s="212">
        <v>328299</v>
      </c>
      <c r="I26" s="121">
        <v>184919</v>
      </c>
    </row>
    <row r="27" spans="1:5" s="17" customFormat="1" ht="12.75">
      <c r="A27" s="17" t="s">
        <v>247</v>
      </c>
      <c r="E27" s="201"/>
    </row>
    <row r="28" spans="1:9" ht="12.75">
      <c r="A28" s="194" t="s">
        <v>230</v>
      </c>
      <c r="C28" s="201"/>
      <c r="D28" s="201"/>
      <c r="E28" s="201"/>
      <c r="G28" s="201"/>
      <c r="I28" s="201"/>
    </row>
    <row r="29" spans="1:7" ht="12.75">
      <c r="A29" s="194"/>
      <c r="C29" s="201"/>
      <c r="D29" s="201"/>
      <c r="E29" s="201"/>
      <c r="F29" s="201"/>
      <c r="G29" s="201"/>
    </row>
    <row r="30" spans="1:9" ht="12.75">
      <c r="A30" s="194"/>
      <c r="B30"/>
      <c r="C30"/>
      <c r="D30"/>
      <c r="E30"/>
      <c r="F30"/>
      <c r="G30"/>
      <c r="H30"/>
      <c r="I30"/>
    </row>
    <row r="31" spans="1:8" ht="12.75">
      <c r="A31"/>
      <c r="B31"/>
      <c r="C31"/>
      <c r="D31"/>
      <c r="E31"/>
      <c r="F31"/>
      <c r="G31"/>
      <c r="H31"/>
    </row>
    <row r="32" ht="12.75">
      <c r="A32" s="194"/>
    </row>
  </sheetData>
  <mergeCells count="7">
    <mergeCell ref="A1:I1"/>
    <mergeCell ref="B5:C5"/>
    <mergeCell ref="D5:E5"/>
    <mergeCell ref="F6:G6"/>
    <mergeCell ref="H6:I6"/>
    <mergeCell ref="F5:I5"/>
    <mergeCell ref="A3:I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P43"/>
  <sheetViews>
    <sheetView showGridLines="0" zoomScale="75" zoomScaleNormal="75" workbookViewId="0" topLeftCell="A1">
      <selection activeCell="N8" sqref="N8"/>
    </sheetView>
  </sheetViews>
  <sheetFormatPr defaultColWidth="11.421875" defaultRowHeight="12.75"/>
  <cols>
    <col min="1" max="1" width="38.140625" style="423" customWidth="1"/>
    <col min="2" max="2" width="9.7109375" style="423" customWidth="1"/>
    <col min="3" max="4" width="9.57421875" style="423" customWidth="1"/>
    <col min="5" max="6" width="9.7109375" style="423" customWidth="1"/>
    <col min="7" max="8" width="9.57421875" style="423" customWidth="1"/>
    <col min="9" max="9" width="10.140625" style="423" customWidth="1"/>
    <col min="10" max="10" width="10.00390625" style="423" customWidth="1"/>
    <col min="11" max="11" width="13.00390625" style="423" customWidth="1"/>
    <col min="12" max="12" width="8.140625" style="423" customWidth="1"/>
    <col min="13" max="13" width="7.28125" style="423" customWidth="1"/>
    <col min="14" max="15" width="9.00390625" style="423" customWidth="1"/>
    <col min="16" max="16" width="8.7109375" style="423" customWidth="1"/>
    <col min="17" max="17" width="9.57421875" style="423" customWidth="1"/>
    <col min="18" max="18" width="8.57421875" style="423" customWidth="1"/>
    <col min="19" max="16384" width="11.421875" style="423" customWidth="1"/>
  </cols>
  <sheetData>
    <row r="1" spans="1:11" ht="18">
      <c r="A1" s="436" t="s">
        <v>131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8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16" s="439" customFormat="1" ht="15">
      <c r="A3" s="437" t="s">
        <v>268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8"/>
      <c r="M3" s="438"/>
      <c r="N3" s="438"/>
      <c r="O3" s="438"/>
      <c r="P3" s="438"/>
    </row>
    <row r="4" spans="1:11" s="439" customFormat="1" ht="15">
      <c r="A4" s="440" t="s">
        <v>240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</row>
    <row r="5" spans="1:15" ht="13.5" thickBot="1">
      <c r="A5" s="438"/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</row>
    <row r="6" spans="1:15" ht="12.75">
      <c r="A6" s="441"/>
      <c r="B6" s="442" t="s">
        <v>171</v>
      </c>
      <c r="C6" s="442" t="s">
        <v>80</v>
      </c>
      <c r="D6" s="442" t="s">
        <v>75</v>
      </c>
      <c r="E6" s="442" t="s">
        <v>179</v>
      </c>
      <c r="F6" s="442" t="s">
        <v>162</v>
      </c>
      <c r="G6" s="442" t="s">
        <v>163</v>
      </c>
      <c r="H6" s="442" t="s">
        <v>166</v>
      </c>
      <c r="I6" s="442" t="s">
        <v>75</v>
      </c>
      <c r="J6" s="442" t="s">
        <v>181</v>
      </c>
      <c r="K6" s="443" t="s">
        <v>180</v>
      </c>
      <c r="L6" s="438"/>
      <c r="M6" s="438"/>
      <c r="N6" s="438"/>
      <c r="O6" s="438"/>
    </row>
    <row r="7" spans="1:12" ht="12.75">
      <c r="A7" s="444" t="s">
        <v>190</v>
      </c>
      <c r="B7" s="445" t="s">
        <v>178</v>
      </c>
      <c r="C7" s="445"/>
      <c r="D7" s="445" t="s">
        <v>84</v>
      </c>
      <c r="E7" s="445"/>
      <c r="F7" s="406"/>
      <c r="G7" s="445"/>
      <c r="H7" s="406" t="s">
        <v>167</v>
      </c>
      <c r="I7" s="406" t="s">
        <v>183</v>
      </c>
      <c r="J7" s="446" t="s">
        <v>182</v>
      </c>
      <c r="K7" s="446" t="s">
        <v>73</v>
      </c>
      <c r="L7" s="438"/>
    </row>
    <row r="8" spans="1:12" ht="13.5" thickBot="1">
      <c r="A8" s="447"/>
      <c r="B8" s="448" t="s">
        <v>101</v>
      </c>
      <c r="C8" s="448" t="s">
        <v>102</v>
      </c>
      <c r="D8" s="448" t="s">
        <v>103</v>
      </c>
      <c r="E8" s="448" t="s">
        <v>104</v>
      </c>
      <c r="F8" s="448" t="s">
        <v>105</v>
      </c>
      <c r="G8" s="448" t="s">
        <v>106</v>
      </c>
      <c r="H8" s="448" t="s">
        <v>107</v>
      </c>
      <c r="I8" s="448" t="s">
        <v>108</v>
      </c>
      <c r="J8" s="449"/>
      <c r="K8" s="449"/>
      <c r="L8" s="438"/>
    </row>
    <row r="9" spans="1:12" s="454" customFormat="1" ht="12.75">
      <c r="A9" s="450" t="s">
        <v>249</v>
      </c>
      <c r="B9" s="451">
        <v>3028.93</v>
      </c>
      <c r="C9" s="451">
        <v>266.76</v>
      </c>
      <c r="D9" s="451">
        <v>2546.54</v>
      </c>
      <c r="E9" s="451">
        <v>2253.89</v>
      </c>
      <c r="F9" s="451">
        <v>798.67</v>
      </c>
      <c r="G9" s="451">
        <v>1678.53</v>
      </c>
      <c r="H9" s="451">
        <v>1743.82</v>
      </c>
      <c r="I9" s="451">
        <v>1900.7</v>
      </c>
      <c r="J9" s="452">
        <v>260.69</v>
      </c>
      <c r="K9" s="452">
        <v>14478.53</v>
      </c>
      <c r="L9" s="453"/>
    </row>
    <row r="10" spans="1:12" s="454" customFormat="1" ht="12.75">
      <c r="A10" s="450"/>
      <c r="B10" s="451"/>
      <c r="C10" s="451"/>
      <c r="D10" s="451"/>
      <c r="E10" s="451"/>
      <c r="F10" s="451"/>
      <c r="G10" s="451"/>
      <c r="H10" s="451"/>
      <c r="I10" s="451"/>
      <c r="J10" s="452"/>
      <c r="K10" s="452"/>
      <c r="L10" s="453"/>
    </row>
    <row r="11" spans="1:12" s="454" customFormat="1" ht="12.75">
      <c r="A11" s="455" t="s">
        <v>109</v>
      </c>
      <c r="B11" s="359">
        <v>89.64</v>
      </c>
      <c r="C11" s="359">
        <v>9.85</v>
      </c>
      <c r="D11" s="359">
        <v>33.62</v>
      </c>
      <c r="E11" s="359">
        <v>166.77</v>
      </c>
      <c r="F11" s="359">
        <v>8.47</v>
      </c>
      <c r="G11" s="359">
        <v>11.58</v>
      </c>
      <c r="H11" s="359">
        <v>13.98</v>
      </c>
      <c r="I11" s="359">
        <v>55.97</v>
      </c>
      <c r="J11" s="359"/>
      <c r="K11" s="360">
        <v>389.88</v>
      </c>
      <c r="L11" s="453"/>
    </row>
    <row r="12" spans="1:12" s="454" customFormat="1" ht="12.75">
      <c r="A12" s="455" t="s">
        <v>110</v>
      </c>
      <c r="B12" s="359">
        <v>29.33</v>
      </c>
      <c r="C12" s="359">
        <v>0.53</v>
      </c>
      <c r="D12" s="359">
        <v>16.09</v>
      </c>
      <c r="E12" s="359">
        <v>95.86</v>
      </c>
      <c r="F12" s="359">
        <v>8.66</v>
      </c>
      <c r="G12" s="359">
        <v>3.78</v>
      </c>
      <c r="H12" s="359">
        <v>4.41</v>
      </c>
      <c r="I12" s="359">
        <v>11.6</v>
      </c>
      <c r="J12" s="359">
        <v>0.37</v>
      </c>
      <c r="K12" s="360">
        <v>170.63</v>
      </c>
      <c r="L12" s="456"/>
    </row>
    <row r="13" spans="1:12" s="454" customFormat="1" ht="12.75">
      <c r="A13" s="455" t="s">
        <v>111</v>
      </c>
      <c r="B13" s="359">
        <v>8.39</v>
      </c>
      <c r="C13" s="359">
        <v>4.31</v>
      </c>
      <c r="D13" s="359">
        <v>2.22</v>
      </c>
      <c r="E13" s="359">
        <v>22.77</v>
      </c>
      <c r="F13" s="359">
        <v>3.59</v>
      </c>
      <c r="G13" s="359">
        <v>1.18</v>
      </c>
      <c r="H13" s="359">
        <v>2.58</v>
      </c>
      <c r="I13" s="359">
        <v>6.44</v>
      </c>
      <c r="J13" s="359">
        <v>0.06</v>
      </c>
      <c r="K13" s="360">
        <v>51.54</v>
      </c>
      <c r="L13" s="456"/>
    </row>
    <row r="14" spans="1:12" s="454" customFormat="1" ht="12.75">
      <c r="A14" s="455" t="s">
        <v>250</v>
      </c>
      <c r="B14" s="359">
        <v>76.07</v>
      </c>
      <c r="C14" s="359">
        <v>16.63</v>
      </c>
      <c r="D14" s="359">
        <v>22.29</v>
      </c>
      <c r="E14" s="359">
        <v>111.58</v>
      </c>
      <c r="F14" s="359">
        <v>58.07</v>
      </c>
      <c r="G14" s="359">
        <v>43.32</v>
      </c>
      <c r="H14" s="359">
        <v>119.5</v>
      </c>
      <c r="I14" s="359">
        <v>86.29</v>
      </c>
      <c r="J14" s="359">
        <v>0.86</v>
      </c>
      <c r="K14" s="360">
        <v>534.61</v>
      </c>
      <c r="L14" s="456"/>
    </row>
    <row r="15" spans="1:12" s="454" customFormat="1" ht="12.75">
      <c r="A15" s="455" t="s">
        <v>251</v>
      </c>
      <c r="B15" s="359">
        <v>3.9</v>
      </c>
      <c r="C15" s="359">
        <v>1.33</v>
      </c>
      <c r="D15" s="359">
        <v>32.15</v>
      </c>
      <c r="E15" s="359">
        <v>2.14</v>
      </c>
      <c r="F15" s="359">
        <v>0.42</v>
      </c>
      <c r="G15" s="359">
        <v>3.45</v>
      </c>
      <c r="H15" s="359">
        <v>0.23</v>
      </c>
      <c r="I15" s="359">
        <v>1.17</v>
      </c>
      <c r="J15" s="359">
        <v>0.37</v>
      </c>
      <c r="K15" s="360">
        <v>45.16</v>
      </c>
      <c r="L15" s="456"/>
    </row>
    <row r="16" spans="1:12" s="454" customFormat="1" ht="12.75">
      <c r="A16" s="455" t="s">
        <v>112</v>
      </c>
      <c r="B16" s="359">
        <v>27.64</v>
      </c>
      <c r="C16" s="359">
        <v>0.77</v>
      </c>
      <c r="D16" s="359">
        <v>0.52</v>
      </c>
      <c r="E16" s="359">
        <v>8.7</v>
      </c>
      <c r="F16" s="359">
        <v>1.97</v>
      </c>
      <c r="G16" s="359">
        <v>0.93</v>
      </c>
      <c r="H16" s="359">
        <v>0.36</v>
      </c>
      <c r="I16" s="359">
        <v>7.39</v>
      </c>
      <c r="J16" s="359"/>
      <c r="K16" s="360">
        <v>48.28</v>
      </c>
      <c r="L16" s="456"/>
    </row>
    <row r="17" spans="1:12" s="454" customFormat="1" ht="12.75">
      <c r="A17" s="455" t="s">
        <v>252</v>
      </c>
      <c r="B17" s="359">
        <v>14.09</v>
      </c>
      <c r="C17" s="359">
        <v>0.28</v>
      </c>
      <c r="D17" s="359">
        <v>4.74</v>
      </c>
      <c r="E17" s="359">
        <v>8.8</v>
      </c>
      <c r="F17" s="359">
        <v>3.32</v>
      </c>
      <c r="G17" s="359">
        <v>15.62</v>
      </c>
      <c r="H17" s="359">
        <v>7.14</v>
      </c>
      <c r="I17" s="359">
        <v>14.48</v>
      </c>
      <c r="J17" s="359">
        <v>0.02</v>
      </c>
      <c r="K17" s="360">
        <v>68.49</v>
      </c>
      <c r="L17" s="456"/>
    </row>
    <row r="18" spans="1:12" s="454" customFormat="1" ht="12.75">
      <c r="A18" s="455" t="s">
        <v>253</v>
      </c>
      <c r="B18" s="359">
        <v>4.8</v>
      </c>
      <c r="C18" s="359">
        <v>0.48</v>
      </c>
      <c r="D18" s="359">
        <v>7.4</v>
      </c>
      <c r="E18" s="359">
        <v>26.61</v>
      </c>
      <c r="F18" s="359">
        <v>0.23</v>
      </c>
      <c r="G18" s="359">
        <v>13.57</v>
      </c>
      <c r="H18" s="359">
        <v>13.41</v>
      </c>
      <c r="I18" s="359">
        <v>10.66</v>
      </c>
      <c r="J18" s="359">
        <v>0.01</v>
      </c>
      <c r="K18" s="360">
        <v>77.17</v>
      </c>
      <c r="L18" s="456"/>
    </row>
    <row r="19" spans="1:12" s="454" customFormat="1" ht="12.75">
      <c r="A19" s="455" t="s">
        <v>254</v>
      </c>
      <c r="B19" s="359">
        <v>168.86</v>
      </c>
      <c r="C19" s="359">
        <v>43.42</v>
      </c>
      <c r="D19" s="359">
        <v>539.84</v>
      </c>
      <c r="E19" s="359">
        <v>162.98</v>
      </c>
      <c r="F19" s="359">
        <v>21.59</v>
      </c>
      <c r="G19" s="359">
        <v>68.69</v>
      </c>
      <c r="H19" s="359">
        <v>29.7</v>
      </c>
      <c r="I19" s="359">
        <v>38.32</v>
      </c>
      <c r="J19" s="359">
        <v>6.01</v>
      </c>
      <c r="K19" s="360">
        <v>1079.41</v>
      </c>
      <c r="L19" s="456"/>
    </row>
    <row r="20" spans="1:12" s="454" customFormat="1" ht="12.75">
      <c r="A20" s="455" t="s">
        <v>255</v>
      </c>
      <c r="B20" s="359">
        <v>4.77</v>
      </c>
      <c r="C20" s="359">
        <v>0.47</v>
      </c>
      <c r="D20" s="359">
        <v>0.15</v>
      </c>
      <c r="E20" s="359">
        <v>6.41</v>
      </c>
      <c r="F20" s="359">
        <v>0.15</v>
      </c>
      <c r="G20" s="359">
        <v>4.13</v>
      </c>
      <c r="H20" s="359">
        <v>6.51</v>
      </c>
      <c r="I20" s="359">
        <v>5.13</v>
      </c>
      <c r="J20" s="359">
        <v>0.03</v>
      </c>
      <c r="K20" s="360">
        <v>27.75</v>
      </c>
      <c r="L20" s="456"/>
    </row>
    <row r="21" spans="1:12" s="454" customFormat="1" ht="12.75">
      <c r="A21" s="455" t="s">
        <v>113</v>
      </c>
      <c r="B21" s="359">
        <v>39.96</v>
      </c>
      <c r="C21" s="359">
        <v>2.8</v>
      </c>
      <c r="D21" s="359">
        <v>0.54</v>
      </c>
      <c r="E21" s="359">
        <v>18.54</v>
      </c>
      <c r="F21" s="359">
        <v>1.35</v>
      </c>
      <c r="G21" s="359">
        <v>1.2</v>
      </c>
      <c r="H21" s="359">
        <v>0.23</v>
      </c>
      <c r="I21" s="359">
        <v>6</v>
      </c>
      <c r="J21" s="359">
        <v>0</v>
      </c>
      <c r="K21" s="360">
        <v>70.62</v>
      </c>
      <c r="L21" s="456"/>
    </row>
    <row r="22" spans="1:12" s="454" customFormat="1" ht="12.75">
      <c r="A22" s="455" t="s">
        <v>114</v>
      </c>
      <c r="B22" s="359">
        <v>129.13</v>
      </c>
      <c r="C22" s="359">
        <v>14.84</v>
      </c>
      <c r="D22" s="359">
        <v>100.87</v>
      </c>
      <c r="E22" s="359">
        <v>203.53</v>
      </c>
      <c r="F22" s="359">
        <v>12.17</v>
      </c>
      <c r="G22" s="359">
        <v>24.32</v>
      </c>
      <c r="H22" s="359">
        <v>23.92</v>
      </c>
      <c r="I22" s="359">
        <v>57.84</v>
      </c>
      <c r="J22" s="359">
        <v>0.51</v>
      </c>
      <c r="K22" s="360">
        <v>567.13</v>
      </c>
      <c r="L22" s="456"/>
    </row>
    <row r="23" spans="1:12" s="454" customFormat="1" ht="12.75">
      <c r="A23" s="455" t="s">
        <v>265</v>
      </c>
      <c r="B23" s="359">
        <v>184.82</v>
      </c>
      <c r="C23" s="359">
        <v>15.74</v>
      </c>
      <c r="D23" s="359">
        <v>413.6</v>
      </c>
      <c r="E23" s="359">
        <v>50.23</v>
      </c>
      <c r="F23" s="359">
        <v>2.76</v>
      </c>
      <c r="G23" s="359">
        <v>99.08</v>
      </c>
      <c r="H23" s="359">
        <v>20.03</v>
      </c>
      <c r="I23" s="359">
        <v>47.32</v>
      </c>
      <c r="J23" s="359"/>
      <c r="K23" s="360">
        <v>833.58</v>
      </c>
      <c r="L23" s="456"/>
    </row>
    <row r="24" spans="1:12" s="454" customFormat="1" ht="12.75">
      <c r="A24" s="455" t="s">
        <v>115</v>
      </c>
      <c r="B24" s="359">
        <v>12.31</v>
      </c>
      <c r="C24" s="359">
        <v>10.27</v>
      </c>
      <c r="D24" s="359">
        <v>4.49</v>
      </c>
      <c r="E24" s="359">
        <v>41.09</v>
      </c>
      <c r="F24" s="359">
        <v>6.08</v>
      </c>
      <c r="G24" s="359">
        <v>1.53</v>
      </c>
      <c r="H24" s="359">
        <v>2.04</v>
      </c>
      <c r="I24" s="359">
        <v>4</v>
      </c>
      <c r="J24" s="359"/>
      <c r="K24" s="360">
        <v>81.81</v>
      </c>
      <c r="L24" s="456"/>
    </row>
    <row r="25" spans="1:12" s="454" customFormat="1" ht="12.75">
      <c r="A25" s="455" t="s">
        <v>257</v>
      </c>
      <c r="B25" s="359">
        <v>108.26</v>
      </c>
      <c r="C25" s="359">
        <v>10.8</v>
      </c>
      <c r="D25" s="359">
        <v>103.97</v>
      </c>
      <c r="E25" s="359">
        <v>19.6</v>
      </c>
      <c r="F25" s="359">
        <v>134.4</v>
      </c>
      <c r="G25" s="359">
        <v>91.2</v>
      </c>
      <c r="H25" s="359">
        <v>114.1</v>
      </c>
      <c r="I25" s="359">
        <v>122.86</v>
      </c>
      <c r="J25" s="359">
        <v>9.6</v>
      </c>
      <c r="K25" s="360">
        <v>714.79</v>
      </c>
      <c r="L25" s="456"/>
    </row>
    <row r="26" spans="1:12" s="454" customFormat="1" ht="12.75">
      <c r="A26" s="455" t="s">
        <v>116</v>
      </c>
      <c r="B26" s="359">
        <v>4.97</v>
      </c>
      <c r="C26" s="359">
        <v>0.42</v>
      </c>
      <c r="D26" s="359">
        <v>0.19</v>
      </c>
      <c r="E26" s="359">
        <v>122.53</v>
      </c>
      <c r="F26" s="359">
        <v>0.47</v>
      </c>
      <c r="G26" s="359">
        <v>0.2</v>
      </c>
      <c r="H26" s="359">
        <v>0.37</v>
      </c>
      <c r="I26" s="359">
        <v>3.5</v>
      </c>
      <c r="J26" s="359">
        <v>0.03</v>
      </c>
      <c r="K26" s="360">
        <v>132.68</v>
      </c>
      <c r="L26" s="456"/>
    </row>
    <row r="27" spans="1:12" s="454" customFormat="1" ht="12.75">
      <c r="A27" s="455" t="s">
        <v>117</v>
      </c>
      <c r="B27" s="359">
        <v>436.26</v>
      </c>
      <c r="C27" s="359">
        <v>28.97</v>
      </c>
      <c r="D27" s="359">
        <v>835.52</v>
      </c>
      <c r="E27" s="359">
        <v>159.37</v>
      </c>
      <c r="F27" s="359">
        <v>8.87</v>
      </c>
      <c r="G27" s="359">
        <v>158.49</v>
      </c>
      <c r="H27" s="359">
        <v>17.18</v>
      </c>
      <c r="I27" s="359">
        <v>62.09</v>
      </c>
      <c r="J27" s="359">
        <v>21.76</v>
      </c>
      <c r="K27" s="360">
        <v>1728.51</v>
      </c>
      <c r="L27" s="456"/>
    </row>
    <row r="28" spans="1:12" s="454" customFormat="1" ht="12.75">
      <c r="A28" s="455" t="s">
        <v>258</v>
      </c>
      <c r="B28" s="359">
        <v>42.6</v>
      </c>
      <c r="C28" s="359">
        <v>0.55</v>
      </c>
      <c r="D28" s="359">
        <v>3.39</v>
      </c>
      <c r="E28" s="359">
        <v>19.45</v>
      </c>
      <c r="F28" s="359">
        <v>1.21</v>
      </c>
      <c r="G28" s="359">
        <v>17.38</v>
      </c>
      <c r="H28" s="359">
        <v>18.12</v>
      </c>
      <c r="I28" s="359">
        <v>25.96</v>
      </c>
      <c r="J28" s="359">
        <v>0.01</v>
      </c>
      <c r="K28" s="360">
        <v>128.67</v>
      </c>
      <c r="L28" s="456"/>
    </row>
    <row r="29" spans="1:12" s="454" customFormat="1" ht="12.75">
      <c r="A29" s="455" t="s">
        <v>259</v>
      </c>
      <c r="B29" s="359">
        <v>31.46</v>
      </c>
      <c r="C29" s="359">
        <v>5.47</v>
      </c>
      <c r="D29" s="359">
        <v>2.92</v>
      </c>
      <c r="E29" s="359">
        <v>39.03</v>
      </c>
      <c r="F29" s="359">
        <v>0.98</v>
      </c>
      <c r="G29" s="359">
        <v>52.34</v>
      </c>
      <c r="H29" s="359">
        <v>69.41</v>
      </c>
      <c r="I29" s="359">
        <v>51.16</v>
      </c>
      <c r="J29" s="359">
        <v>0.16</v>
      </c>
      <c r="K29" s="360">
        <v>252.93</v>
      </c>
      <c r="L29" s="456"/>
    </row>
    <row r="30" spans="1:12" s="454" customFormat="1" ht="12.75">
      <c r="A30" s="455" t="s">
        <v>118</v>
      </c>
      <c r="B30" s="359">
        <v>0.2</v>
      </c>
      <c r="C30" s="359">
        <v>0.03</v>
      </c>
      <c r="D30" s="359">
        <v>0.39</v>
      </c>
      <c r="E30" s="359">
        <v>1.44</v>
      </c>
      <c r="F30" s="359">
        <v>0.05</v>
      </c>
      <c r="G30" s="359">
        <v>0.02</v>
      </c>
      <c r="H30" s="359">
        <v>0.11</v>
      </c>
      <c r="I30" s="359">
        <v>0.21</v>
      </c>
      <c r="J30" s="359">
        <v>0</v>
      </c>
      <c r="K30" s="360">
        <v>2.45</v>
      </c>
      <c r="L30" s="456"/>
    </row>
    <row r="31" spans="1:12" s="454" customFormat="1" ht="12.75">
      <c r="A31" s="455" t="s">
        <v>260</v>
      </c>
      <c r="B31" s="359">
        <v>1.93</v>
      </c>
      <c r="C31" s="359">
        <v>0.82</v>
      </c>
      <c r="D31" s="359">
        <v>0.59</v>
      </c>
      <c r="E31" s="359">
        <v>0.37</v>
      </c>
      <c r="F31" s="359">
        <v>0.24</v>
      </c>
      <c r="G31" s="359">
        <v>2.3</v>
      </c>
      <c r="H31" s="359">
        <v>0.35</v>
      </c>
      <c r="I31" s="359">
        <v>4.22</v>
      </c>
      <c r="J31" s="359">
        <v>0.25</v>
      </c>
      <c r="K31" s="360">
        <v>11.07</v>
      </c>
      <c r="L31" s="456"/>
    </row>
    <row r="32" spans="1:12" s="454" customFormat="1" ht="12.75">
      <c r="A32" s="455" t="s">
        <v>261</v>
      </c>
      <c r="B32" s="359">
        <v>693.91</v>
      </c>
      <c r="C32" s="359">
        <v>51.21</v>
      </c>
      <c r="D32" s="359">
        <v>140.55</v>
      </c>
      <c r="E32" s="359">
        <v>330.03</v>
      </c>
      <c r="F32" s="359">
        <v>137.77</v>
      </c>
      <c r="G32" s="359">
        <v>219.83</v>
      </c>
      <c r="H32" s="359">
        <v>275</v>
      </c>
      <c r="I32" s="359">
        <v>478.07</v>
      </c>
      <c r="J32" s="359">
        <v>150.09</v>
      </c>
      <c r="K32" s="360">
        <v>2476.46</v>
      </c>
      <c r="L32" s="456"/>
    </row>
    <row r="33" spans="1:12" s="454" customFormat="1" ht="12.75">
      <c r="A33" s="455" t="s">
        <v>119</v>
      </c>
      <c r="B33" s="359">
        <v>30.27</v>
      </c>
      <c r="C33" s="359">
        <v>10.78</v>
      </c>
      <c r="D33" s="359">
        <v>120.75</v>
      </c>
      <c r="E33" s="359">
        <v>41.33</v>
      </c>
      <c r="F33" s="359">
        <v>4.91</v>
      </c>
      <c r="G33" s="359">
        <v>60.67</v>
      </c>
      <c r="H33" s="359">
        <v>19.42</v>
      </c>
      <c r="I33" s="359">
        <v>35.03</v>
      </c>
      <c r="J33" s="359">
        <v>0.76</v>
      </c>
      <c r="K33" s="360">
        <v>323.92</v>
      </c>
      <c r="L33" s="456"/>
    </row>
    <row r="34" spans="1:12" s="454" customFormat="1" ht="12.75">
      <c r="A34" s="455" t="s">
        <v>120</v>
      </c>
      <c r="B34" s="359">
        <v>40.79</v>
      </c>
      <c r="C34" s="359">
        <v>4.96</v>
      </c>
      <c r="D34" s="359">
        <v>3.76</v>
      </c>
      <c r="E34" s="359">
        <v>171.74</v>
      </c>
      <c r="F34" s="359">
        <v>11.75</v>
      </c>
      <c r="G34" s="359">
        <v>2.16</v>
      </c>
      <c r="H34" s="359">
        <v>4.97</v>
      </c>
      <c r="I34" s="359">
        <v>11.12</v>
      </c>
      <c r="J34" s="359">
        <v>35.51</v>
      </c>
      <c r="K34" s="360">
        <v>286.76</v>
      </c>
      <c r="L34" s="456"/>
    </row>
    <row r="35" spans="1:12" s="454" customFormat="1" ht="12.75">
      <c r="A35" s="455" t="s">
        <v>262</v>
      </c>
      <c r="B35" s="359">
        <v>10.91</v>
      </c>
      <c r="C35" s="359">
        <v>0.86</v>
      </c>
      <c r="D35" s="359">
        <v>5.61</v>
      </c>
      <c r="E35" s="359">
        <v>9.69</v>
      </c>
      <c r="F35" s="359">
        <v>2.13</v>
      </c>
      <c r="G35" s="359">
        <v>3.65</v>
      </c>
      <c r="H35" s="359">
        <v>2.92</v>
      </c>
      <c r="I35" s="359">
        <v>6.44</v>
      </c>
      <c r="J35" s="359">
        <v>0.06</v>
      </c>
      <c r="K35" s="360">
        <v>42.27</v>
      </c>
      <c r="L35" s="456"/>
    </row>
    <row r="36" spans="1:12" s="454" customFormat="1" ht="12.75">
      <c r="A36" s="455" t="s">
        <v>263</v>
      </c>
      <c r="B36" s="359">
        <v>790.78</v>
      </c>
      <c r="C36" s="359">
        <v>29.58</v>
      </c>
      <c r="D36" s="359">
        <v>150.26</v>
      </c>
      <c r="E36" s="359">
        <v>393.53</v>
      </c>
      <c r="F36" s="359">
        <v>365.96</v>
      </c>
      <c r="G36" s="359">
        <v>777.16</v>
      </c>
      <c r="H36" s="359">
        <v>977.17</v>
      </c>
      <c r="I36" s="359">
        <v>738.07</v>
      </c>
      <c r="J36" s="359">
        <v>33.64</v>
      </c>
      <c r="K36" s="360">
        <v>4256.15</v>
      </c>
      <c r="L36" s="456"/>
    </row>
    <row r="37" spans="1:12" s="454" customFormat="1" ht="13.5" thickBot="1">
      <c r="A37" s="447" t="s">
        <v>121</v>
      </c>
      <c r="B37" s="365">
        <v>42.88</v>
      </c>
      <c r="C37" s="365">
        <v>0.59</v>
      </c>
      <c r="D37" s="365">
        <v>0.12</v>
      </c>
      <c r="E37" s="365">
        <v>19.77</v>
      </c>
      <c r="F37" s="365">
        <v>1.1</v>
      </c>
      <c r="G37" s="365">
        <v>0.75</v>
      </c>
      <c r="H37" s="365">
        <v>0.66</v>
      </c>
      <c r="I37" s="365">
        <v>9.36</v>
      </c>
      <c r="J37" s="365">
        <v>0.58</v>
      </c>
      <c r="K37" s="366">
        <v>75.81</v>
      </c>
      <c r="L37" s="456"/>
    </row>
    <row r="38" spans="1:15" ht="12.75">
      <c r="A38" s="438" t="s">
        <v>271</v>
      </c>
      <c r="B38" s="438"/>
      <c r="C38" s="438"/>
      <c r="D38" s="438"/>
      <c r="E38" s="438"/>
      <c r="F38" s="438"/>
      <c r="G38" s="438"/>
      <c r="H38" s="457"/>
      <c r="I38" s="438"/>
      <c r="J38" s="438"/>
      <c r="K38" s="458"/>
      <c r="L38" s="438"/>
      <c r="M38" s="438"/>
      <c r="N38" s="438"/>
      <c r="O38" s="438"/>
    </row>
    <row r="39" spans="1:15" ht="12.75">
      <c r="A39" s="394" t="s">
        <v>235</v>
      </c>
      <c r="B39" s="394"/>
      <c r="C39" s="394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</row>
    <row r="40" spans="1:15" ht="12.75">
      <c r="A40" s="340"/>
      <c r="B40" s="394"/>
      <c r="C40" s="394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</row>
    <row r="41" s="433" customFormat="1" ht="12.75">
      <c r="D41" s="459"/>
    </row>
    <row r="42" spans="1:15" ht="12.75">
      <c r="A42" s="340"/>
      <c r="B42" s="340"/>
      <c r="C42" s="340"/>
      <c r="D42" s="340"/>
      <c r="E42" s="340"/>
      <c r="F42" s="340"/>
      <c r="G42" s="340"/>
      <c r="H42" s="438"/>
      <c r="I42" s="438"/>
      <c r="J42" s="438"/>
      <c r="K42" s="438"/>
      <c r="L42" s="438"/>
      <c r="M42" s="438"/>
      <c r="N42" s="438"/>
      <c r="O42" s="438"/>
    </row>
    <row r="43" spans="1:15" ht="12.75">
      <c r="A43" s="340"/>
      <c r="B43" s="340"/>
      <c r="C43" s="340"/>
      <c r="D43" s="340"/>
      <c r="E43" s="340"/>
      <c r="F43" s="340"/>
      <c r="G43" s="340"/>
      <c r="H43" s="438"/>
      <c r="I43" s="438"/>
      <c r="J43" s="438"/>
      <c r="K43" s="438"/>
      <c r="L43" s="438"/>
      <c r="M43" s="438"/>
      <c r="N43" s="438"/>
      <c r="O43" s="438"/>
    </row>
  </sheetData>
  <mergeCells count="3">
    <mergeCell ref="A1:K1"/>
    <mergeCell ref="A3:K3"/>
    <mergeCell ref="A4:K4"/>
  </mergeCells>
  <printOptions horizontalCentered="1"/>
  <pageMargins left="0.75" right="0.75" top="0.5905511811023623" bottom="1" header="0" footer="0"/>
  <pageSetup fitToHeight="1" fitToWidth="1" horizontalDpi="2400" verticalDpi="2400" orientation="portrait" paperSize="9" scale="62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4"/>
  <dimension ref="A1:P41"/>
  <sheetViews>
    <sheetView showGridLines="0" tabSelected="1" zoomScale="75" zoomScaleNormal="75" workbookViewId="0" topLeftCell="A1">
      <selection activeCell="K19" sqref="K19"/>
    </sheetView>
  </sheetViews>
  <sheetFormatPr defaultColWidth="11.421875" defaultRowHeight="12.75"/>
  <cols>
    <col min="1" max="1" width="23.421875" style="423" customWidth="1"/>
    <col min="2" max="2" width="18.00390625" style="423" customWidth="1"/>
    <col min="3" max="7" width="17.8515625" style="423" customWidth="1"/>
    <col min="8" max="16384" width="11.421875" style="423" customWidth="1"/>
  </cols>
  <sheetData>
    <row r="1" spans="1:11" ht="18">
      <c r="A1" s="436" t="s">
        <v>131</v>
      </c>
      <c r="B1" s="436"/>
      <c r="C1" s="436"/>
      <c r="D1" s="436"/>
      <c r="E1" s="436"/>
      <c r="F1" s="436"/>
      <c r="G1" s="436"/>
      <c r="H1" s="396"/>
      <c r="I1" s="396"/>
      <c r="J1" s="396"/>
      <c r="K1" s="396"/>
    </row>
    <row r="2" spans="1:10" ht="18">
      <c r="A2" s="396"/>
      <c r="B2" s="396"/>
      <c r="C2" s="396"/>
      <c r="D2" s="396"/>
      <c r="E2" s="396"/>
      <c r="F2" s="396"/>
      <c r="G2" s="396"/>
      <c r="H2" s="460"/>
      <c r="I2" s="460"/>
      <c r="J2" s="460"/>
    </row>
    <row r="3" spans="1:9" s="439" customFormat="1" ht="15">
      <c r="A3" s="440" t="s">
        <v>267</v>
      </c>
      <c r="B3" s="440"/>
      <c r="C3" s="440"/>
      <c r="D3" s="440"/>
      <c r="E3" s="440"/>
      <c r="F3" s="440"/>
      <c r="G3" s="440"/>
      <c r="H3" s="438"/>
      <c r="I3" s="438"/>
    </row>
    <row r="4" spans="1:9" s="439" customFormat="1" ht="15">
      <c r="A4" s="440" t="s">
        <v>240</v>
      </c>
      <c r="B4" s="440"/>
      <c r="C4" s="440"/>
      <c r="D4" s="440"/>
      <c r="E4" s="440"/>
      <c r="F4" s="440"/>
      <c r="G4" s="440"/>
      <c r="H4" s="438"/>
      <c r="I4" s="438"/>
    </row>
    <row r="5" spans="1:9" ht="13.5" thickBot="1">
      <c r="A5" s="438"/>
      <c r="B5" s="438"/>
      <c r="C5" s="438"/>
      <c r="D5" s="438"/>
      <c r="E5" s="438"/>
      <c r="F5" s="438"/>
      <c r="G5" s="438"/>
      <c r="H5" s="438"/>
      <c r="I5" s="438"/>
    </row>
    <row r="6" spans="1:9" ht="12.75">
      <c r="A6" s="441"/>
      <c r="B6" s="461" t="s">
        <v>201</v>
      </c>
      <c r="C6" s="462"/>
      <c r="D6" s="462"/>
      <c r="E6" s="462"/>
      <c r="F6" s="463"/>
      <c r="G6" s="443" t="s">
        <v>180</v>
      </c>
      <c r="H6" s="438"/>
      <c r="I6" s="438"/>
    </row>
    <row r="7" spans="1:9" ht="12.75">
      <c r="A7" s="444" t="s">
        <v>190</v>
      </c>
      <c r="B7" s="464"/>
      <c r="C7" s="464"/>
      <c r="D7" s="464"/>
      <c r="E7" s="464"/>
      <c r="F7" s="464"/>
      <c r="G7" s="446" t="s">
        <v>73</v>
      </c>
      <c r="H7" s="438"/>
      <c r="I7" s="438"/>
    </row>
    <row r="8" spans="1:9" ht="13.5" thickBot="1">
      <c r="A8" s="447"/>
      <c r="B8" s="448" t="s">
        <v>122</v>
      </c>
      <c r="C8" s="448" t="s">
        <v>123</v>
      </c>
      <c r="D8" s="448" t="s">
        <v>124</v>
      </c>
      <c r="E8" s="448" t="s">
        <v>125</v>
      </c>
      <c r="F8" s="448" t="s">
        <v>70</v>
      </c>
      <c r="G8" s="449"/>
      <c r="H8" s="438"/>
      <c r="I8" s="438"/>
    </row>
    <row r="9" spans="1:9" s="454" customFormat="1" ht="12.75">
      <c r="A9" s="465" t="s">
        <v>249</v>
      </c>
      <c r="B9" s="451">
        <v>10587.92</v>
      </c>
      <c r="C9" s="451">
        <v>2187.62</v>
      </c>
      <c r="D9" s="451">
        <v>857.6</v>
      </c>
      <c r="E9" s="451">
        <v>554.71</v>
      </c>
      <c r="F9" s="452">
        <v>290.68</v>
      </c>
      <c r="G9" s="452">
        <v>14478.53</v>
      </c>
      <c r="H9" s="453"/>
      <c r="I9" s="453"/>
    </row>
    <row r="10" spans="1:9" ht="12.75">
      <c r="A10" s="450"/>
      <c r="B10" s="451"/>
      <c r="C10" s="451"/>
      <c r="D10" s="451"/>
      <c r="E10" s="451"/>
      <c r="F10" s="452"/>
      <c r="G10" s="452"/>
      <c r="H10" s="438"/>
      <c r="I10" s="438"/>
    </row>
    <row r="11" spans="1:9" ht="12.75">
      <c r="A11" s="455" t="s">
        <v>109</v>
      </c>
      <c r="B11" s="359">
        <v>92.23</v>
      </c>
      <c r="C11" s="359">
        <v>95.05</v>
      </c>
      <c r="D11" s="359">
        <v>75.06</v>
      </c>
      <c r="E11" s="359">
        <v>81.94</v>
      </c>
      <c r="F11" s="359">
        <v>45.59</v>
      </c>
      <c r="G11" s="360">
        <v>389.87</v>
      </c>
      <c r="H11" s="438"/>
      <c r="I11" s="438"/>
    </row>
    <row r="12" spans="1:9" ht="12.75">
      <c r="A12" s="455" t="s">
        <v>110</v>
      </c>
      <c r="B12" s="359">
        <v>70.29</v>
      </c>
      <c r="C12" s="359">
        <v>51.21</v>
      </c>
      <c r="D12" s="359">
        <v>34.08</v>
      </c>
      <c r="E12" s="359">
        <v>13.27</v>
      </c>
      <c r="F12" s="359">
        <v>1.77</v>
      </c>
      <c r="G12" s="360">
        <v>170.62</v>
      </c>
      <c r="H12" s="438"/>
      <c r="I12" s="438"/>
    </row>
    <row r="13" spans="1:9" ht="12.75">
      <c r="A13" s="455" t="s">
        <v>111</v>
      </c>
      <c r="B13" s="359">
        <v>7.49</v>
      </c>
      <c r="C13" s="359">
        <v>9.45</v>
      </c>
      <c r="D13" s="359">
        <v>8.47</v>
      </c>
      <c r="E13" s="359">
        <v>14.93</v>
      </c>
      <c r="F13" s="359">
        <v>11.2</v>
      </c>
      <c r="G13" s="360">
        <v>51.54</v>
      </c>
      <c r="H13" s="438"/>
      <c r="I13" s="438"/>
    </row>
    <row r="14" spans="1:9" ht="12.75">
      <c r="A14" s="455" t="s">
        <v>250</v>
      </c>
      <c r="B14" s="359">
        <v>517.22</v>
      </c>
      <c r="C14" s="359">
        <v>12.11</v>
      </c>
      <c r="D14" s="359">
        <v>2.38</v>
      </c>
      <c r="E14" s="359">
        <v>1.55</v>
      </c>
      <c r="F14" s="359">
        <v>1.35</v>
      </c>
      <c r="G14" s="360">
        <v>534.61</v>
      </c>
      <c r="H14" s="438"/>
      <c r="I14" s="438"/>
    </row>
    <row r="15" spans="1:9" ht="12.75">
      <c r="A15" s="455" t="s">
        <v>251</v>
      </c>
      <c r="B15" s="359">
        <v>32.82</v>
      </c>
      <c r="C15" s="359">
        <v>8.78</v>
      </c>
      <c r="D15" s="359">
        <v>2.2</v>
      </c>
      <c r="E15" s="359">
        <v>1.01</v>
      </c>
      <c r="F15" s="359">
        <v>0.34</v>
      </c>
      <c r="G15" s="360">
        <v>45.15</v>
      </c>
      <c r="H15" s="438"/>
      <c r="I15" s="438"/>
    </row>
    <row r="16" spans="1:9" ht="12.75">
      <c r="A16" s="455" t="s">
        <v>112</v>
      </c>
      <c r="B16" s="359">
        <v>4.72</v>
      </c>
      <c r="C16" s="359">
        <v>15.44</v>
      </c>
      <c r="D16" s="359">
        <v>9.9</v>
      </c>
      <c r="E16" s="359">
        <v>7.41</v>
      </c>
      <c r="F16" s="359">
        <v>10.8</v>
      </c>
      <c r="G16" s="360">
        <v>48.27</v>
      </c>
      <c r="H16" s="438"/>
      <c r="I16" s="438"/>
    </row>
    <row r="17" spans="1:9" ht="12.75">
      <c r="A17" s="455" t="s">
        <v>252</v>
      </c>
      <c r="B17" s="359">
        <v>64.05</v>
      </c>
      <c r="C17" s="359">
        <v>2.04</v>
      </c>
      <c r="D17" s="359">
        <v>0.8</v>
      </c>
      <c r="E17" s="359">
        <v>0.59</v>
      </c>
      <c r="F17" s="359">
        <v>1</v>
      </c>
      <c r="G17" s="360">
        <v>68.48</v>
      </c>
      <c r="H17" s="438"/>
      <c r="I17" s="438"/>
    </row>
    <row r="18" spans="1:9" ht="12.75">
      <c r="A18" s="455" t="s">
        <v>253</v>
      </c>
      <c r="B18" s="359">
        <v>56.45</v>
      </c>
      <c r="C18" s="359">
        <v>17.34</v>
      </c>
      <c r="D18" s="359">
        <v>2.89</v>
      </c>
      <c r="E18" s="359">
        <v>0.41</v>
      </c>
      <c r="F18" s="359">
        <v>0.08</v>
      </c>
      <c r="G18" s="360">
        <v>77.17</v>
      </c>
      <c r="H18" s="438"/>
      <c r="I18" s="438"/>
    </row>
    <row r="19" spans="1:9" ht="12.75">
      <c r="A19" s="455" t="s">
        <v>254</v>
      </c>
      <c r="B19" s="359">
        <v>441.31</v>
      </c>
      <c r="C19" s="359">
        <v>368.42</v>
      </c>
      <c r="D19" s="359">
        <v>162.79</v>
      </c>
      <c r="E19" s="359">
        <v>76.3</v>
      </c>
      <c r="F19" s="359">
        <v>30.58</v>
      </c>
      <c r="G19" s="360">
        <v>1079.4</v>
      </c>
      <c r="H19" s="438"/>
      <c r="I19" s="438"/>
    </row>
    <row r="20" spans="1:9" ht="12.75">
      <c r="A20" s="455" t="s">
        <v>255</v>
      </c>
      <c r="B20" s="359">
        <v>24.26</v>
      </c>
      <c r="C20" s="359">
        <v>2.39</v>
      </c>
      <c r="D20" s="359">
        <v>0.58</v>
      </c>
      <c r="E20" s="359">
        <v>0.29</v>
      </c>
      <c r="F20" s="359">
        <v>0.23</v>
      </c>
      <c r="G20" s="360">
        <v>27.75</v>
      </c>
      <c r="H20" s="438"/>
      <c r="I20" s="438"/>
    </row>
    <row r="21" spans="1:9" ht="12.75">
      <c r="A21" s="455" t="s">
        <v>113</v>
      </c>
      <c r="B21" s="359">
        <v>13.51</v>
      </c>
      <c r="C21" s="359">
        <v>25.11</v>
      </c>
      <c r="D21" s="359">
        <v>17.87</v>
      </c>
      <c r="E21" s="359">
        <v>12.12</v>
      </c>
      <c r="F21" s="359">
        <v>2.01</v>
      </c>
      <c r="G21" s="360">
        <v>70.62</v>
      </c>
      <c r="H21" s="438"/>
      <c r="I21" s="438"/>
    </row>
    <row r="22" spans="1:9" ht="12.75">
      <c r="A22" s="455" t="s">
        <v>114</v>
      </c>
      <c r="B22" s="359">
        <v>123.92</v>
      </c>
      <c r="C22" s="359">
        <v>98.93</v>
      </c>
      <c r="D22" s="359">
        <v>110.91</v>
      </c>
      <c r="E22" s="359">
        <v>153.57</v>
      </c>
      <c r="F22" s="359">
        <v>79.81</v>
      </c>
      <c r="G22" s="360">
        <v>567.14</v>
      </c>
      <c r="H22" s="438"/>
      <c r="I22" s="438"/>
    </row>
    <row r="23" spans="1:9" ht="12.75">
      <c r="A23" s="455" t="s">
        <v>256</v>
      </c>
      <c r="B23" s="359">
        <v>474.66</v>
      </c>
      <c r="C23" s="359">
        <v>275.25</v>
      </c>
      <c r="D23" s="359">
        <v>71</v>
      </c>
      <c r="E23" s="359">
        <v>11.57</v>
      </c>
      <c r="F23" s="359">
        <v>1.09</v>
      </c>
      <c r="G23" s="360">
        <v>833.57</v>
      </c>
      <c r="H23" s="438"/>
      <c r="I23" s="438"/>
    </row>
    <row r="24" spans="1:9" ht="12.75">
      <c r="A24" s="455" t="s">
        <v>115</v>
      </c>
      <c r="B24" s="359"/>
      <c r="C24" s="359">
        <v>17.81</v>
      </c>
      <c r="D24" s="359">
        <v>13.84</v>
      </c>
      <c r="E24" s="359">
        <v>22.44</v>
      </c>
      <c r="F24" s="359">
        <v>27.7</v>
      </c>
      <c r="G24" s="360">
        <v>81.79</v>
      </c>
      <c r="H24" s="438"/>
      <c r="I24" s="438"/>
    </row>
    <row r="25" spans="1:9" ht="12.75">
      <c r="A25" s="455" t="s">
        <v>257</v>
      </c>
      <c r="B25" s="359">
        <v>662.64</v>
      </c>
      <c r="C25" s="359">
        <v>38.65</v>
      </c>
      <c r="D25" s="359">
        <v>8.38</v>
      </c>
      <c r="E25" s="359">
        <v>3.14</v>
      </c>
      <c r="F25" s="359">
        <v>1.97</v>
      </c>
      <c r="G25" s="360">
        <v>714.78</v>
      </c>
      <c r="H25" s="438"/>
      <c r="I25" s="438"/>
    </row>
    <row r="26" spans="1:9" ht="12.75">
      <c r="A26" s="455" t="s">
        <v>116</v>
      </c>
      <c r="B26" s="359">
        <v>33.85</v>
      </c>
      <c r="C26" s="359">
        <v>55.84</v>
      </c>
      <c r="D26" s="359">
        <v>24.61</v>
      </c>
      <c r="E26" s="359">
        <v>16.05</v>
      </c>
      <c r="F26" s="359">
        <v>2.31</v>
      </c>
      <c r="G26" s="360">
        <v>132.66</v>
      </c>
      <c r="H26" s="438"/>
      <c r="I26" s="438"/>
    </row>
    <row r="27" spans="1:16" ht="12.75">
      <c r="A27" s="455" t="s">
        <v>117</v>
      </c>
      <c r="B27" s="359">
        <v>982.3</v>
      </c>
      <c r="C27" s="359">
        <v>478.9</v>
      </c>
      <c r="D27" s="359">
        <v>168.53</v>
      </c>
      <c r="E27" s="359">
        <v>69.17</v>
      </c>
      <c r="F27" s="359">
        <v>29.62</v>
      </c>
      <c r="G27" s="360">
        <v>1728.52</v>
      </c>
      <c r="H27" s="438"/>
      <c r="I27" s="438"/>
      <c r="J27" s="438"/>
      <c r="K27" s="438"/>
      <c r="L27" s="438"/>
      <c r="M27" s="438"/>
      <c r="N27" s="438"/>
      <c r="O27" s="438"/>
      <c r="P27" s="438"/>
    </row>
    <row r="28" spans="1:9" ht="12.75">
      <c r="A28" s="455" t="s">
        <v>258</v>
      </c>
      <c r="B28" s="359">
        <v>120.27</v>
      </c>
      <c r="C28" s="359">
        <v>6.64</v>
      </c>
      <c r="D28" s="359">
        <v>1.12</v>
      </c>
      <c r="E28" s="359">
        <v>0.39</v>
      </c>
      <c r="F28" s="359">
        <v>0.23</v>
      </c>
      <c r="G28" s="360">
        <v>128.65</v>
      </c>
      <c r="H28" s="438"/>
      <c r="I28" s="438"/>
    </row>
    <row r="29" spans="1:9" ht="12.75">
      <c r="A29" s="455" t="s">
        <v>259</v>
      </c>
      <c r="B29" s="359">
        <v>237.74</v>
      </c>
      <c r="C29" s="359">
        <v>12.43</v>
      </c>
      <c r="D29" s="359">
        <v>1.75</v>
      </c>
      <c r="E29" s="359">
        <v>0.62</v>
      </c>
      <c r="F29" s="359">
        <v>0.38</v>
      </c>
      <c r="G29" s="360">
        <v>252.92</v>
      </c>
      <c r="H29" s="438"/>
      <c r="I29" s="438"/>
    </row>
    <row r="30" spans="1:7" ht="12.75">
      <c r="A30" s="455" t="s">
        <v>118</v>
      </c>
      <c r="B30" s="359">
        <v>0.39</v>
      </c>
      <c r="C30" s="359">
        <v>0.51</v>
      </c>
      <c r="D30" s="359">
        <v>0.4</v>
      </c>
      <c r="E30" s="359">
        <v>0.88</v>
      </c>
      <c r="F30" s="359">
        <v>0.36</v>
      </c>
      <c r="G30" s="360">
        <v>2.54</v>
      </c>
    </row>
    <row r="31" spans="1:9" ht="12.75">
      <c r="A31" s="455" t="s">
        <v>260</v>
      </c>
      <c r="B31" s="359">
        <v>8.67</v>
      </c>
      <c r="C31" s="359">
        <v>1.68</v>
      </c>
      <c r="D31" s="359">
        <v>0.56</v>
      </c>
      <c r="E31" s="359">
        <v>0.13</v>
      </c>
      <c r="F31" s="359">
        <v>0.02</v>
      </c>
      <c r="G31" s="360">
        <v>11.06</v>
      </c>
      <c r="H31" s="438"/>
      <c r="I31" s="438"/>
    </row>
    <row r="32" spans="1:7" ht="12.75">
      <c r="A32" s="455" t="s">
        <v>261</v>
      </c>
      <c r="B32" s="359">
        <v>2010.54</v>
      </c>
      <c r="C32" s="359">
        <v>376.43</v>
      </c>
      <c r="D32" s="359">
        <v>72.85</v>
      </c>
      <c r="E32" s="359">
        <v>12.83</v>
      </c>
      <c r="F32" s="359">
        <v>3.81</v>
      </c>
      <c r="G32" s="360">
        <v>2476.46</v>
      </c>
    </row>
    <row r="33" spans="1:7" ht="12.75">
      <c r="A33" s="455" t="s">
        <v>119</v>
      </c>
      <c r="B33" s="359">
        <v>242.15</v>
      </c>
      <c r="C33" s="359">
        <v>56.33</v>
      </c>
      <c r="D33" s="359">
        <v>15.36</v>
      </c>
      <c r="E33" s="359">
        <v>7.13</v>
      </c>
      <c r="F33" s="359">
        <v>2.95</v>
      </c>
      <c r="G33" s="360">
        <v>323.92</v>
      </c>
    </row>
    <row r="34" spans="1:7" ht="12.75">
      <c r="A34" s="455" t="s">
        <v>120</v>
      </c>
      <c r="B34" s="359">
        <v>144.14</v>
      </c>
      <c r="C34" s="359">
        <v>48.54</v>
      </c>
      <c r="D34" s="359">
        <v>31.39</v>
      </c>
      <c r="E34" s="359">
        <v>34.64</v>
      </c>
      <c r="F34" s="359">
        <v>28.13</v>
      </c>
      <c r="G34" s="360">
        <v>286.84</v>
      </c>
    </row>
    <row r="35" spans="1:7" ht="12.75">
      <c r="A35" s="455" t="s">
        <v>262</v>
      </c>
      <c r="B35" s="359">
        <v>27.89</v>
      </c>
      <c r="C35" s="359">
        <v>7.22</v>
      </c>
      <c r="D35" s="359">
        <v>3.03</v>
      </c>
      <c r="E35" s="359">
        <v>1.71</v>
      </c>
      <c r="F35" s="359">
        <v>2.4</v>
      </c>
      <c r="G35" s="360">
        <v>42.25</v>
      </c>
    </row>
    <row r="36" spans="1:7" ht="12.75">
      <c r="A36" s="455" t="s">
        <v>263</v>
      </c>
      <c r="B36" s="359">
        <v>4160.5</v>
      </c>
      <c r="C36" s="359">
        <v>82.99</v>
      </c>
      <c r="D36" s="359">
        <v>7.61</v>
      </c>
      <c r="E36" s="359">
        <v>3.08</v>
      </c>
      <c r="F36" s="359">
        <v>1.96</v>
      </c>
      <c r="G36" s="360">
        <v>4256.14</v>
      </c>
    </row>
    <row r="37" spans="1:7" ht="13.5" thickBot="1">
      <c r="A37" s="447" t="s">
        <v>121</v>
      </c>
      <c r="B37" s="365">
        <v>33.91</v>
      </c>
      <c r="C37" s="365">
        <v>22.13</v>
      </c>
      <c r="D37" s="365">
        <v>9.24</v>
      </c>
      <c r="E37" s="365">
        <v>7.54</v>
      </c>
      <c r="F37" s="365">
        <v>2.99</v>
      </c>
      <c r="G37" s="366">
        <v>75.81</v>
      </c>
    </row>
    <row r="38" spans="1:15" ht="12.75">
      <c r="A38" s="438" t="s">
        <v>272</v>
      </c>
      <c r="B38" s="438"/>
      <c r="C38" s="438"/>
      <c r="D38" s="438"/>
      <c r="E38" s="438"/>
      <c r="F38" s="438"/>
      <c r="G38" s="438"/>
      <c r="H38" s="457"/>
      <c r="I38" s="438"/>
      <c r="J38" s="438"/>
      <c r="K38" s="458"/>
      <c r="L38" s="438"/>
      <c r="M38" s="438"/>
      <c r="N38" s="438"/>
      <c r="O38" s="438"/>
    </row>
    <row r="39" spans="1:15" ht="12.75">
      <c r="A39" s="340" t="s">
        <v>231</v>
      </c>
      <c r="B39" s="394"/>
      <c r="C39" s="394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</row>
    <row r="40" spans="1:15" ht="12.75">
      <c r="A40" s="340"/>
      <c r="B40" s="340"/>
      <c r="C40" s="340"/>
      <c r="D40" s="340"/>
      <c r="E40" s="340"/>
      <c r="F40" s="340"/>
      <c r="G40" s="340"/>
      <c r="H40" s="438"/>
      <c r="I40" s="438"/>
      <c r="J40" s="438"/>
      <c r="K40" s="438"/>
      <c r="L40" s="438"/>
      <c r="M40" s="438"/>
      <c r="N40" s="438"/>
      <c r="O40" s="438"/>
    </row>
    <row r="41" spans="1:15" ht="12.75">
      <c r="A41" s="340"/>
      <c r="B41" s="340"/>
      <c r="C41" s="340"/>
      <c r="D41" s="340"/>
      <c r="E41" s="340"/>
      <c r="F41" s="340"/>
      <c r="G41" s="340"/>
      <c r="H41" s="438"/>
      <c r="I41" s="438"/>
      <c r="J41" s="438"/>
      <c r="K41" s="438"/>
      <c r="L41" s="438"/>
      <c r="M41" s="438"/>
      <c r="N41" s="438"/>
      <c r="O41" s="438"/>
    </row>
  </sheetData>
  <mergeCells count="4">
    <mergeCell ref="B6:F6"/>
    <mergeCell ref="A1:G1"/>
    <mergeCell ref="A3:G3"/>
    <mergeCell ref="A4:G4"/>
  </mergeCells>
  <printOptions horizontalCentered="1"/>
  <pageMargins left="0.75" right="0.75" top="0.5905511811023623" bottom="1" header="0" footer="0"/>
  <pageSetup horizontalDpi="2400" verticalDpi="2400" orientation="portrait" paperSize="9" scale="66" r:id="rId1"/>
  <headerFooter alignWithMargins="0">
    <oddFooter>&amp;C&amp;A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40"/>
  <sheetViews>
    <sheetView showGridLines="0" zoomScale="75" zoomScaleNormal="75" workbookViewId="0" topLeftCell="A1">
      <selection activeCell="A31" sqref="A31"/>
    </sheetView>
  </sheetViews>
  <sheetFormatPr defaultColWidth="12.57421875" defaultRowHeight="12.75"/>
  <cols>
    <col min="1" max="1" width="20.7109375" style="17" customWidth="1"/>
    <col min="2" max="2" width="12.7109375" style="17" customWidth="1"/>
    <col min="3" max="3" width="22.28125" style="17" bestFit="1" customWidth="1"/>
    <col min="4" max="4" width="11.7109375" style="17" customWidth="1"/>
    <col min="5" max="6" width="12.7109375" style="17" customWidth="1"/>
    <col min="7" max="7" width="11.7109375" style="17" customWidth="1"/>
    <col min="8" max="9" width="13.28125" style="17" customWidth="1"/>
    <col min="10" max="16384" width="19.140625" style="17" customWidth="1"/>
  </cols>
  <sheetData>
    <row r="1" spans="1:9" ht="18">
      <c r="A1" s="259" t="s">
        <v>131</v>
      </c>
      <c r="B1" s="259"/>
      <c r="C1" s="259"/>
      <c r="D1" s="259"/>
      <c r="E1" s="259"/>
      <c r="F1" s="259"/>
      <c r="G1" s="259"/>
      <c r="H1" s="259"/>
      <c r="I1" s="259"/>
    </row>
    <row r="3" spans="1:9" ht="15">
      <c r="A3" s="253" t="s">
        <v>225</v>
      </c>
      <c r="B3" s="253"/>
      <c r="C3" s="253"/>
      <c r="D3" s="253"/>
      <c r="E3" s="253"/>
      <c r="F3" s="253"/>
      <c r="G3" s="253"/>
      <c r="H3" s="253"/>
      <c r="I3" s="253"/>
    </row>
    <row r="4" spans="1:9" ht="15">
      <c r="A4" s="253"/>
      <c r="B4" s="253"/>
      <c r="C4" s="253"/>
      <c r="D4" s="253"/>
      <c r="E4" s="253"/>
      <c r="F4" s="253"/>
      <c r="G4" s="253"/>
      <c r="H4" s="253"/>
      <c r="I4" s="253"/>
    </row>
    <row r="5" ht="13.5" thickBot="1"/>
    <row r="6" spans="1:9" ht="12.75">
      <c r="A6" s="214"/>
      <c r="B6" s="215" t="s">
        <v>147</v>
      </c>
      <c r="C6" s="215" t="s">
        <v>15</v>
      </c>
      <c r="D6" s="254" t="s">
        <v>14</v>
      </c>
      <c r="E6" s="250"/>
      <c r="F6" s="250"/>
      <c r="G6" s="250"/>
      <c r="H6" s="251"/>
      <c r="I6" s="216" t="s">
        <v>145</v>
      </c>
    </row>
    <row r="7" spans="1:9" ht="12.75">
      <c r="A7" s="20" t="s">
        <v>17</v>
      </c>
      <c r="B7" s="21" t="s">
        <v>18</v>
      </c>
      <c r="C7" s="21" t="s">
        <v>19</v>
      </c>
      <c r="D7" s="256" t="s">
        <v>192</v>
      </c>
      <c r="E7" s="257"/>
      <c r="F7" s="258"/>
      <c r="G7" s="256" t="s">
        <v>193</v>
      </c>
      <c r="H7" s="258"/>
      <c r="I7" s="25" t="s">
        <v>73</v>
      </c>
    </row>
    <row r="8" spans="1:9" ht="13.5" thickBot="1">
      <c r="A8" s="77"/>
      <c r="B8" s="78" t="s">
        <v>73</v>
      </c>
      <c r="C8" s="78" t="s">
        <v>148</v>
      </c>
      <c r="D8" s="78" t="s">
        <v>53</v>
      </c>
      <c r="E8" s="78" t="s">
        <v>149</v>
      </c>
      <c r="F8" s="203" t="s">
        <v>150</v>
      </c>
      <c r="G8" s="78" t="s">
        <v>53</v>
      </c>
      <c r="H8" s="78" t="s">
        <v>191</v>
      </c>
      <c r="I8" s="79" t="s">
        <v>16</v>
      </c>
    </row>
    <row r="9" spans="1:10" ht="12.75">
      <c r="A9" s="20" t="s">
        <v>21</v>
      </c>
      <c r="B9" s="235">
        <v>91860</v>
      </c>
      <c r="C9" s="235">
        <v>1113347</v>
      </c>
      <c r="D9" s="235">
        <v>91452</v>
      </c>
      <c r="E9" s="235">
        <v>1112643</v>
      </c>
      <c r="F9" s="235">
        <v>732759</v>
      </c>
      <c r="G9" s="235">
        <v>361</v>
      </c>
      <c r="H9" s="235">
        <v>703</v>
      </c>
      <c r="I9" s="235">
        <v>47</v>
      </c>
      <c r="J9" s="75"/>
    </row>
    <row r="10" spans="1:9" ht="12.75">
      <c r="A10" s="20" t="s">
        <v>22</v>
      </c>
      <c r="B10" s="235">
        <v>30932</v>
      </c>
      <c r="C10" s="235">
        <v>656612</v>
      </c>
      <c r="D10" s="235">
        <v>30750</v>
      </c>
      <c r="E10" s="235">
        <v>656603</v>
      </c>
      <c r="F10" s="235">
        <v>393152</v>
      </c>
      <c r="G10" s="235">
        <v>66</v>
      </c>
      <c r="H10" s="235">
        <v>9</v>
      </c>
      <c r="I10" s="235">
        <v>116</v>
      </c>
    </row>
    <row r="11" spans="1:9" ht="12.75">
      <c r="A11" s="20" t="s">
        <v>23</v>
      </c>
      <c r="B11" s="235">
        <v>12495</v>
      </c>
      <c r="C11" s="235">
        <v>410920</v>
      </c>
      <c r="D11" s="235">
        <v>12453</v>
      </c>
      <c r="E11" s="235">
        <v>410908</v>
      </c>
      <c r="F11" s="235">
        <v>282681</v>
      </c>
      <c r="G11" s="235">
        <v>15</v>
      </c>
      <c r="H11" s="235">
        <v>12</v>
      </c>
      <c r="I11" s="235">
        <v>27</v>
      </c>
    </row>
    <row r="12" spans="1:9" ht="12.75">
      <c r="A12" s="20" t="s">
        <v>24</v>
      </c>
      <c r="B12" s="235">
        <v>21779</v>
      </c>
      <c r="C12" s="235">
        <v>432404</v>
      </c>
      <c r="D12" s="235">
        <v>21737</v>
      </c>
      <c r="E12" s="235">
        <v>432369</v>
      </c>
      <c r="F12" s="235">
        <v>239780</v>
      </c>
      <c r="G12" s="235">
        <v>11</v>
      </c>
      <c r="H12" s="235">
        <v>35</v>
      </c>
      <c r="I12" s="235">
        <v>31</v>
      </c>
    </row>
    <row r="13" spans="1:10" ht="12.75">
      <c r="A13" s="20" t="s">
        <v>25</v>
      </c>
      <c r="B13" s="235">
        <v>17788</v>
      </c>
      <c r="C13" s="235">
        <v>895087</v>
      </c>
      <c r="D13" s="235">
        <v>17530</v>
      </c>
      <c r="E13" s="235">
        <v>894919</v>
      </c>
      <c r="F13" s="235">
        <v>588753</v>
      </c>
      <c r="G13" s="235">
        <v>145</v>
      </c>
      <c r="H13" s="235">
        <v>168</v>
      </c>
      <c r="I13" s="235">
        <v>113</v>
      </c>
      <c r="J13" s="189"/>
    </row>
    <row r="14" spans="1:10" ht="12.75">
      <c r="A14" s="20" t="s">
        <v>26</v>
      </c>
      <c r="B14" s="235">
        <v>11785</v>
      </c>
      <c r="C14" s="235">
        <v>371480</v>
      </c>
      <c r="D14" s="235">
        <v>11649</v>
      </c>
      <c r="E14" s="235">
        <v>371431</v>
      </c>
      <c r="F14" s="235">
        <v>242228</v>
      </c>
      <c r="G14" s="235">
        <v>31</v>
      </c>
      <c r="H14" s="235">
        <v>49</v>
      </c>
      <c r="I14" s="235">
        <v>105</v>
      </c>
      <c r="J14" s="189"/>
    </row>
    <row r="15" spans="1:10" ht="12.75">
      <c r="A15" s="20" t="s">
        <v>27</v>
      </c>
      <c r="B15" s="235">
        <v>51377</v>
      </c>
      <c r="C15" s="235">
        <v>3113248</v>
      </c>
      <c r="D15" s="235">
        <v>49961</v>
      </c>
      <c r="E15" s="235">
        <v>3110795</v>
      </c>
      <c r="F15" s="235">
        <v>2382546</v>
      </c>
      <c r="G15" s="235">
        <v>1084</v>
      </c>
      <c r="H15" s="235">
        <v>2453</v>
      </c>
      <c r="I15" s="235">
        <v>331</v>
      </c>
      <c r="J15" s="189"/>
    </row>
    <row r="16" spans="1:10" ht="12.75">
      <c r="A16" s="20" t="s">
        <v>28</v>
      </c>
      <c r="B16" s="235">
        <v>57503</v>
      </c>
      <c r="C16" s="235">
        <v>1926783</v>
      </c>
      <c r="D16" s="235">
        <v>56481</v>
      </c>
      <c r="E16" s="235">
        <v>1924875</v>
      </c>
      <c r="F16" s="235">
        <v>1162230</v>
      </c>
      <c r="G16" s="235">
        <v>418</v>
      </c>
      <c r="H16" s="235">
        <v>1908</v>
      </c>
      <c r="I16" s="235">
        <v>604</v>
      </c>
      <c r="J16" s="189"/>
    </row>
    <row r="17" spans="1:10" ht="12.75">
      <c r="A17" s="20" t="s">
        <v>29</v>
      </c>
      <c r="B17" s="235">
        <v>13557</v>
      </c>
      <c r="C17" s="235">
        <v>328917</v>
      </c>
      <c r="D17" s="235">
        <v>13550</v>
      </c>
      <c r="E17" s="235">
        <v>328743</v>
      </c>
      <c r="F17" s="235">
        <v>206020</v>
      </c>
      <c r="G17" s="235">
        <v>7</v>
      </c>
      <c r="H17" s="235">
        <v>173</v>
      </c>
      <c r="I17" s="235">
        <v>0</v>
      </c>
      <c r="J17" s="189"/>
    </row>
    <row r="18" spans="1:10" ht="12.75">
      <c r="A18" s="20" t="s">
        <v>30</v>
      </c>
      <c r="B18" s="235">
        <v>100307</v>
      </c>
      <c r="C18" s="235">
        <v>6839210</v>
      </c>
      <c r="D18" s="235">
        <v>96748</v>
      </c>
      <c r="E18" s="235">
        <v>6833211</v>
      </c>
      <c r="F18" s="235">
        <v>5449905</v>
      </c>
      <c r="G18" s="235">
        <v>1304</v>
      </c>
      <c r="H18" s="235">
        <v>5999</v>
      </c>
      <c r="I18" s="235">
        <v>2255</v>
      </c>
      <c r="J18" s="189"/>
    </row>
    <row r="19" spans="1:10" ht="12.75">
      <c r="A19" s="20" t="s">
        <v>31</v>
      </c>
      <c r="B19" s="235">
        <v>8896</v>
      </c>
      <c r="C19" s="235">
        <v>434791</v>
      </c>
      <c r="D19" s="235">
        <v>8613</v>
      </c>
      <c r="E19" s="235">
        <v>434570</v>
      </c>
      <c r="F19" s="235">
        <v>344737</v>
      </c>
      <c r="G19" s="235">
        <v>80</v>
      </c>
      <c r="H19" s="235">
        <v>221</v>
      </c>
      <c r="I19" s="235">
        <v>203</v>
      </c>
      <c r="J19" s="189"/>
    </row>
    <row r="20" spans="1:10" ht="12.75">
      <c r="A20" s="20" t="s">
        <v>32</v>
      </c>
      <c r="B20" s="235">
        <v>137122</v>
      </c>
      <c r="C20" s="235">
        <v>5679564</v>
      </c>
      <c r="D20" s="235">
        <v>134717</v>
      </c>
      <c r="E20" s="235">
        <v>5678093</v>
      </c>
      <c r="F20" s="235">
        <v>4403179</v>
      </c>
      <c r="G20" s="235">
        <v>470</v>
      </c>
      <c r="H20" s="235">
        <v>1471</v>
      </c>
      <c r="I20" s="235">
        <v>1936</v>
      </c>
      <c r="J20" s="189"/>
    </row>
    <row r="21" spans="1:10" ht="12.75">
      <c r="A21" s="20" t="s">
        <v>33</v>
      </c>
      <c r="B21" s="235">
        <v>143145</v>
      </c>
      <c r="C21" s="235">
        <v>1043642</v>
      </c>
      <c r="D21" s="235">
        <v>142228</v>
      </c>
      <c r="E21" s="235">
        <v>1042252</v>
      </c>
      <c r="F21" s="235">
        <v>697803</v>
      </c>
      <c r="G21" s="235">
        <v>536</v>
      </c>
      <c r="H21" s="235">
        <v>1390</v>
      </c>
      <c r="I21" s="235">
        <v>381</v>
      </c>
      <c r="J21" s="189"/>
    </row>
    <row r="22" spans="1:10" ht="12.75">
      <c r="A22" s="20" t="s">
        <v>34</v>
      </c>
      <c r="B22" s="235">
        <v>34941</v>
      </c>
      <c r="C22" s="235">
        <v>594238</v>
      </c>
      <c r="D22" s="235">
        <v>34262</v>
      </c>
      <c r="E22" s="235">
        <v>592399</v>
      </c>
      <c r="F22" s="235">
        <v>397145</v>
      </c>
      <c r="G22" s="235">
        <v>602</v>
      </c>
      <c r="H22" s="235">
        <v>1839</v>
      </c>
      <c r="I22" s="235">
        <v>77</v>
      </c>
      <c r="J22" s="189"/>
    </row>
    <row r="23" spans="1:10" ht="12.75">
      <c r="A23" s="20" t="s">
        <v>35</v>
      </c>
      <c r="B23" s="235">
        <v>71699</v>
      </c>
      <c r="C23" s="235">
        <v>3183562</v>
      </c>
      <c r="D23" s="235">
        <v>70407</v>
      </c>
      <c r="E23" s="235">
        <v>3180528</v>
      </c>
      <c r="F23" s="235">
        <v>2769378</v>
      </c>
      <c r="G23" s="235">
        <v>155</v>
      </c>
      <c r="H23" s="235">
        <v>3034</v>
      </c>
      <c r="I23" s="235">
        <v>1137</v>
      </c>
      <c r="J23" s="189"/>
    </row>
    <row r="24" spans="1:10" ht="12.75">
      <c r="A24" s="20" t="s">
        <v>36</v>
      </c>
      <c r="B24" s="235">
        <v>258485</v>
      </c>
      <c r="C24" s="235">
        <v>5970895</v>
      </c>
      <c r="D24" s="235">
        <v>254975</v>
      </c>
      <c r="E24" s="235">
        <v>5913163</v>
      </c>
      <c r="F24" s="235">
        <v>4502645</v>
      </c>
      <c r="G24" s="235">
        <v>1378</v>
      </c>
      <c r="H24" s="235">
        <v>57732</v>
      </c>
      <c r="I24" s="235">
        <v>2131</v>
      </c>
      <c r="J24" s="189"/>
    </row>
    <row r="25" spans="1:10" ht="12.75">
      <c r="A25" s="20" t="s">
        <v>37</v>
      </c>
      <c r="B25" s="235">
        <v>15742</v>
      </c>
      <c r="C25" s="235">
        <v>112323</v>
      </c>
      <c r="D25" s="235">
        <v>15290</v>
      </c>
      <c r="E25" s="235">
        <v>111758</v>
      </c>
      <c r="F25" s="235">
        <v>60165</v>
      </c>
      <c r="G25" s="235">
        <v>274</v>
      </c>
      <c r="H25" s="235">
        <v>565</v>
      </c>
      <c r="I25" s="235">
        <v>178</v>
      </c>
      <c r="J25" s="189"/>
    </row>
    <row r="26" spans="1:9" ht="12.75">
      <c r="A26"/>
      <c r="B26" s="236"/>
      <c r="C26" s="236"/>
      <c r="D26" s="236"/>
      <c r="E26" s="236"/>
      <c r="F26" s="237"/>
      <c r="G26" s="237"/>
      <c r="H26" s="238"/>
      <c r="I26" s="132"/>
    </row>
    <row r="27" spans="1:9" s="135" customFormat="1" ht="13.5" thickBot="1">
      <c r="A27" s="80" t="s">
        <v>185</v>
      </c>
      <c r="B27" s="142">
        <v>1079413</v>
      </c>
      <c r="C27" s="142">
        <v>33107023</v>
      </c>
      <c r="D27" s="142">
        <v>1062803</v>
      </c>
      <c r="E27" s="142">
        <v>33029260</v>
      </c>
      <c r="F27" s="142">
        <v>24855106</v>
      </c>
      <c r="G27" s="142">
        <v>6937</v>
      </c>
      <c r="H27" s="142">
        <v>77761</v>
      </c>
      <c r="I27" s="133">
        <v>9672</v>
      </c>
    </row>
    <row r="28" ht="12.75">
      <c r="A28" s="17" t="s">
        <v>247</v>
      </c>
    </row>
    <row r="29" spans="1:12" ht="12.75">
      <c r="A29" s="1" t="s">
        <v>228</v>
      </c>
      <c r="D29" s="145"/>
      <c r="E29" s="190"/>
      <c r="F29" s="144"/>
      <c r="G29" s="144"/>
      <c r="H29" s="189"/>
      <c r="I29" s="145"/>
      <c r="J29" s="144"/>
      <c r="K29" s="144"/>
      <c r="L29" s="144"/>
    </row>
    <row r="30" spans="1:12" ht="12.75">
      <c r="A30" s="15" t="s">
        <v>232</v>
      </c>
      <c r="C30" s="145"/>
      <c r="D30" s="190"/>
      <c r="E30" s="143"/>
      <c r="F30" s="143"/>
      <c r="G30" s="143"/>
      <c r="I30" s="144"/>
      <c r="J30" s="134"/>
      <c r="K30" s="134"/>
      <c r="L30" s="134"/>
    </row>
    <row r="31" spans="1:12" ht="12.75">
      <c r="A31" s="17" t="s">
        <v>233</v>
      </c>
      <c r="C31" s="144"/>
      <c r="D31" s="144"/>
      <c r="E31" s="143"/>
      <c r="F31" s="143"/>
      <c r="G31" s="143"/>
      <c r="I31" s="144"/>
      <c r="J31" s="134"/>
      <c r="K31" s="134"/>
      <c r="L31" s="143"/>
    </row>
    <row r="32" spans="3:9" ht="12.75">
      <c r="C32" s="255"/>
      <c r="D32" s="255"/>
      <c r="E32" s="255"/>
      <c r="F32"/>
      <c r="G32"/>
      <c r="H32"/>
      <c r="I32"/>
    </row>
    <row r="33" spans="3:9" ht="12.75">
      <c r="C33"/>
      <c r="D33"/>
      <c r="E33"/>
      <c r="F33"/>
      <c r="G33"/>
      <c r="H33"/>
      <c r="I33"/>
    </row>
    <row r="34" spans="3:9" ht="12.75">
      <c r="C34"/>
      <c r="D34" s="226"/>
      <c r="E34" s="226"/>
      <c r="F34" s="226"/>
      <c r="G34"/>
      <c r="H34"/>
      <c r="I34"/>
    </row>
    <row r="35" spans="3:9" ht="12.75">
      <c r="C35"/>
      <c r="D35"/>
      <c r="E35"/>
      <c r="F35"/>
      <c r="G35"/>
      <c r="H35"/>
      <c r="I35"/>
    </row>
    <row r="36" spans="3:9" ht="12.75">
      <c r="C36"/>
      <c r="D36"/>
      <c r="E36"/>
      <c r="F36"/>
      <c r="G36"/>
      <c r="H36"/>
      <c r="I36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  <row r="40" spans="3:7" ht="12.75">
      <c r="C40"/>
      <c r="D40"/>
      <c r="E40"/>
      <c r="F40"/>
      <c r="G40"/>
    </row>
  </sheetData>
  <mergeCells count="7">
    <mergeCell ref="C32:E32"/>
    <mergeCell ref="D7:F7"/>
    <mergeCell ref="G7:H7"/>
    <mergeCell ref="A1:I1"/>
    <mergeCell ref="A3:I3"/>
    <mergeCell ref="A4:I4"/>
    <mergeCell ref="D6:H6"/>
  </mergeCells>
  <conditionalFormatting sqref="J13:J25">
    <cfRule type="cellIs" priority="1" dxfId="0" operator="notEqual" stopIfTrue="1">
      <formula>B13</formula>
    </cfRule>
  </conditionalFormatting>
  <printOptions horizontalCentered="1"/>
  <pageMargins left="0.75" right="0.75" top="0.5905511811023623" bottom="1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4"/>
  <sheetViews>
    <sheetView showGridLines="0" zoomScale="75" zoomScaleNormal="75" workbookViewId="0" topLeftCell="A1">
      <selection activeCell="A29" sqref="A29:IV29"/>
    </sheetView>
  </sheetViews>
  <sheetFormatPr defaultColWidth="12.57421875" defaultRowHeight="12.75"/>
  <cols>
    <col min="1" max="1" width="20.7109375" style="17" customWidth="1"/>
    <col min="2" max="8" width="13.28125" style="17" customWidth="1"/>
    <col min="9" max="9" width="14.140625" style="17" customWidth="1"/>
    <col min="10" max="16384" width="19.140625" style="17" customWidth="1"/>
  </cols>
  <sheetData>
    <row r="1" spans="1:9" ht="18">
      <c r="A1" s="259" t="s">
        <v>131</v>
      </c>
      <c r="B1" s="259"/>
      <c r="C1" s="259"/>
      <c r="D1" s="259"/>
      <c r="E1" s="259"/>
      <c r="F1" s="259"/>
      <c r="G1" s="259"/>
      <c r="H1" s="259"/>
      <c r="I1" s="259"/>
    </row>
    <row r="3" spans="1:9" ht="15">
      <c r="A3" s="253" t="s">
        <v>236</v>
      </c>
      <c r="B3" s="253"/>
      <c r="C3" s="253"/>
      <c r="D3" s="253"/>
      <c r="E3" s="253"/>
      <c r="F3" s="253"/>
      <c r="G3" s="253"/>
      <c r="H3" s="253"/>
      <c r="I3" s="253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/>
      <c r="B5" s="252" t="s">
        <v>38</v>
      </c>
      <c r="C5" s="249"/>
      <c r="D5" s="252" t="s">
        <v>39</v>
      </c>
      <c r="E5" s="249"/>
      <c r="F5" s="252" t="s">
        <v>40</v>
      </c>
      <c r="G5" s="249"/>
      <c r="H5" s="252" t="s">
        <v>41</v>
      </c>
      <c r="I5" s="248"/>
    </row>
    <row r="6" spans="1:9" ht="12.75">
      <c r="A6" s="23" t="s">
        <v>17</v>
      </c>
      <c r="B6" s="21" t="s">
        <v>137</v>
      </c>
      <c r="C6" s="21"/>
      <c r="D6" s="21" t="s">
        <v>137</v>
      </c>
      <c r="E6" s="21"/>
      <c r="F6" s="21" t="s">
        <v>137</v>
      </c>
      <c r="G6" s="21"/>
      <c r="H6" s="21" t="s">
        <v>137</v>
      </c>
      <c r="I6" s="25"/>
    </row>
    <row r="7" spans="1:9" ht="13.5" thickBot="1">
      <c r="A7" s="83"/>
      <c r="B7" s="78" t="s">
        <v>73</v>
      </c>
      <c r="C7" s="85" t="s">
        <v>149</v>
      </c>
      <c r="D7" s="78" t="s">
        <v>73</v>
      </c>
      <c r="E7" s="85" t="s">
        <v>149</v>
      </c>
      <c r="F7" s="78" t="s">
        <v>73</v>
      </c>
      <c r="G7" s="85" t="s">
        <v>149</v>
      </c>
      <c r="H7" s="78" t="s">
        <v>73</v>
      </c>
      <c r="I7" s="100" t="s">
        <v>149</v>
      </c>
    </row>
    <row r="8" spans="1:9" ht="12.75">
      <c r="A8" s="20" t="s">
        <v>21</v>
      </c>
      <c r="B8" s="235">
        <v>91452</v>
      </c>
      <c r="C8" s="235">
        <v>1112643</v>
      </c>
      <c r="D8" s="235">
        <v>87183</v>
      </c>
      <c r="E8" s="235">
        <v>166268</v>
      </c>
      <c r="F8" s="235">
        <v>84166</v>
      </c>
      <c r="G8" s="235">
        <v>566490</v>
      </c>
      <c r="H8" s="235">
        <v>87981</v>
      </c>
      <c r="I8" s="235">
        <v>379885</v>
      </c>
    </row>
    <row r="9" spans="1:9" ht="12.75">
      <c r="A9" s="20" t="s">
        <v>22</v>
      </c>
      <c r="B9" s="235">
        <v>30750</v>
      </c>
      <c r="C9" s="235">
        <v>656603</v>
      </c>
      <c r="D9" s="235">
        <v>24657</v>
      </c>
      <c r="E9" s="235">
        <v>22225</v>
      </c>
      <c r="F9" s="235">
        <v>30386</v>
      </c>
      <c r="G9" s="235">
        <v>370927</v>
      </c>
      <c r="H9" s="235">
        <v>24672</v>
      </c>
      <c r="I9" s="235">
        <v>263451</v>
      </c>
    </row>
    <row r="10" spans="1:9" ht="12.75">
      <c r="A10" s="20" t="s">
        <v>23</v>
      </c>
      <c r="B10" s="235">
        <v>12453</v>
      </c>
      <c r="C10" s="235">
        <v>410908</v>
      </c>
      <c r="D10" s="235">
        <v>6890</v>
      </c>
      <c r="E10" s="235">
        <v>6474</v>
      </c>
      <c r="F10" s="235">
        <v>12377</v>
      </c>
      <c r="G10" s="235">
        <v>276207</v>
      </c>
      <c r="H10" s="235">
        <v>6592</v>
      </c>
      <c r="I10" s="235">
        <v>128227</v>
      </c>
    </row>
    <row r="11" spans="1:9" ht="12.75">
      <c r="A11" s="20" t="s">
        <v>24</v>
      </c>
      <c r="B11" s="235">
        <v>21737</v>
      </c>
      <c r="C11" s="235">
        <v>432369</v>
      </c>
      <c r="D11" s="235">
        <v>19131</v>
      </c>
      <c r="E11" s="235">
        <v>81346</v>
      </c>
      <c r="F11" s="235">
        <v>18889</v>
      </c>
      <c r="G11" s="235">
        <v>158434</v>
      </c>
      <c r="H11" s="235">
        <v>15195</v>
      </c>
      <c r="I11" s="235">
        <v>192589</v>
      </c>
    </row>
    <row r="12" spans="1:9" ht="12.75">
      <c r="A12" s="20" t="s">
        <v>25</v>
      </c>
      <c r="B12" s="235">
        <v>17530</v>
      </c>
      <c r="C12" s="235">
        <v>894919</v>
      </c>
      <c r="D12" s="235">
        <v>15717</v>
      </c>
      <c r="E12" s="235">
        <v>333647</v>
      </c>
      <c r="F12" s="235">
        <v>5874</v>
      </c>
      <c r="G12" s="235">
        <v>255105</v>
      </c>
      <c r="H12" s="235">
        <v>7034</v>
      </c>
      <c r="I12" s="235">
        <v>306167</v>
      </c>
    </row>
    <row r="13" spans="1:9" ht="12.75">
      <c r="A13" s="20" t="s">
        <v>26</v>
      </c>
      <c r="B13" s="235">
        <v>11649</v>
      </c>
      <c r="C13" s="235">
        <v>371431</v>
      </c>
      <c r="D13" s="235">
        <v>10926</v>
      </c>
      <c r="E13" s="235">
        <v>134287</v>
      </c>
      <c r="F13" s="235">
        <v>2823</v>
      </c>
      <c r="G13" s="235">
        <v>107942</v>
      </c>
      <c r="H13" s="235">
        <v>3149</v>
      </c>
      <c r="I13" s="235">
        <v>129202</v>
      </c>
    </row>
    <row r="14" spans="1:9" ht="12.75">
      <c r="A14" s="20" t="s">
        <v>27</v>
      </c>
      <c r="B14" s="235">
        <v>49961</v>
      </c>
      <c r="C14" s="235">
        <v>3110795</v>
      </c>
      <c r="D14" s="235">
        <v>48713</v>
      </c>
      <c r="E14" s="235">
        <v>1646013</v>
      </c>
      <c r="F14" s="235">
        <v>6255</v>
      </c>
      <c r="G14" s="235">
        <v>736532</v>
      </c>
      <c r="H14" s="235">
        <v>27463</v>
      </c>
      <c r="I14" s="235">
        <v>728249</v>
      </c>
    </row>
    <row r="15" spans="1:9" ht="12.75">
      <c r="A15" s="20" t="s">
        <v>28</v>
      </c>
      <c r="B15" s="235">
        <v>56481</v>
      </c>
      <c r="C15" s="235">
        <v>1924875</v>
      </c>
      <c r="D15" s="235">
        <v>55550</v>
      </c>
      <c r="E15" s="235">
        <v>784069</v>
      </c>
      <c r="F15" s="235">
        <v>5317</v>
      </c>
      <c r="G15" s="235">
        <v>378161</v>
      </c>
      <c r="H15" s="235">
        <v>36429</v>
      </c>
      <c r="I15" s="235">
        <v>762645</v>
      </c>
    </row>
    <row r="16" spans="1:9" ht="12.75">
      <c r="A16" s="20" t="s">
        <v>29</v>
      </c>
      <c r="B16" s="235">
        <v>13550</v>
      </c>
      <c r="C16" s="235">
        <v>328743</v>
      </c>
      <c r="D16" s="235">
        <v>13502</v>
      </c>
      <c r="E16" s="235">
        <v>192195</v>
      </c>
      <c r="F16" s="235">
        <v>955</v>
      </c>
      <c r="G16" s="235">
        <v>13825</v>
      </c>
      <c r="H16" s="235">
        <v>11934</v>
      </c>
      <c r="I16" s="235">
        <v>122724</v>
      </c>
    </row>
    <row r="17" spans="1:9" ht="12.75">
      <c r="A17" s="20" t="s">
        <v>30</v>
      </c>
      <c r="B17" s="235">
        <v>96748</v>
      </c>
      <c r="C17" s="235">
        <v>6833211</v>
      </c>
      <c r="D17" s="235">
        <v>86558</v>
      </c>
      <c r="E17" s="235">
        <v>3548449</v>
      </c>
      <c r="F17" s="235">
        <v>33756</v>
      </c>
      <c r="G17" s="235">
        <v>1901456</v>
      </c>
      <c r="H17" s="235">
        <v>43914</v>
      </c>
      <c r="I17" s="235">
        <v>1383306</v>
      </c>
    </row>
    <row r="18" spans="1:9" ht="12.75">
      <c r="A18" s="20" t="s">
        <v>31</v>
      </c>
      <c r="B18" s="235">
        <v>8613</v>
      </c>
      <c r="C18" s="235">
        <v>434570</v>
      </c>
      <c r="D18" s="235">
        <v>7098</v>
      </c>
      <c r="E18" s="235">
        <v>185657</v>
      </c>
      <c r="F18" s="235">
        <v>2497</v>
      </c>
      <c r="G18" s="235">
        <v>159081</v>
      </c>
      <c r="H18" s="235">
        <v>3027</v>
      </c>
      <c r="I18" s="235">
        <v>89833</v>
      </c>
    </row>
    <row r="19" spans="1:9" ht="12.75">
      <c r="A19" s="20" t="s">
        <v>32</v>
      </c>
      <c r="B19" s="235">
        <v>134717</v>
      </c>
      <c r="C19" s="235">
        <v>5678093</v>
      </c>
      <c r="D19" s="235">
        <v>131781</v>
      </c>
      <c r="E19" s="235">
        <v>3840544</v>
      </c>
      <c r="F19" s="235">
        <v>11120</v>
      </c>
      <c r="G19" s="235">
        <v>562635</v>
      </c>
      <c r="H19" s="235">
        <v>37565</v>
      </c>
      <c r="I19" s="235">
        <v>1274914</v>
      </c>
    </row>
    <row r="20" spans="1:9" ht="12.75">
      <c r="A20" s="20" t="s">
        <v>33</v>
      </c>
      <c r="B20" s="235">
        <v>142228</v>
      </c>
      <c r="C20" s="235">
        <v>1042252</v>
      </c>
      <c r="D20" s="235">
        <v>141987</v>
      </c>
      <c r="E20" s="235">
        <v>567921</v>
      </c>
      <c r="F20" s="235">
        <v>3254</v>
      </c>
      <c r="G20" s="235">
        <v>129882</v>
      </c>
      <c r="H20" s="235">
        <v>66559</v>
      </c>
      <c r="I20" s="235">
        <v>344449</v>
      </c>
    </row>
    <row r="21" spans="1:9" ht="12.75">
      <c r="A21" s="20" t="s">
        <v>34</v>
      </c>
      <c r="B21" s="235">
        <v>34262</v>
      </c>
      <c r="C21" s="235">
        <v>592399</v>
      </c>
      <c r="D21" s="235">
        <v>34077</v>
      </c>
      <c r="E21" s="235">
        <v>376171</v>
      </c>
      <c r="F21" s="235">
        <v>851</v>
      </c>
      <c r="G21" s="235">
        <v>20974</v>
      </c>
      <c r="H21" s="235">
        <v>18396</v>
      </c>
      <c r="I21" s="235">
        <v>195254</v>
      </c>
    </row>
    <row r="22" spans="1:9" ht="12.75">
      <c r="A22" s="20" t="s">
        <v>35</v>
      </c>
      <c r="B22" s="235">
        <v>70407</v>
      </c>
      <c r="C22" s="235">
        <v>3180528</v>
      </c>
      <c r="D22" s="235">
        <v>62795</v>
      </c>
      <c r="E22" s="235">
        <v>1066078</v>
      </c>
      <c r="F22" s="235">
        <v>30282</v>
      </c>
      <c r="G22" s="235">
        <v>1703301</v>
      </c>
      <c r="H22" s="235">
        <v>31371</v>
      </c>
      <c r="I22" s="235">
        <v>411149</v>
      </c>
    </row>
    <row r="23" spans="1:9" ht="12.75">
      <c r="A23" s="20" t="s">
        <v>36</v>
      </c>
      <c r="B23" s="235">
        <v>254975</v>
      </c>
      <c r="C23" s="235">
        <v>5913163</v>
      </c>
      <c r="D23" s="235">
        <v>250313</v>
      </c>
      <c r="E23" s="235">
        <v>3214053</v>
      </c>
      <c r="F23" s="235">
        <v>17184</v>
      </c>
      <c r="G23" s="235">
        <v>1288592</v>
      </c>
      <c r="H23" s="235">
        <v>90429</v>
      </c>
      <c r="I23" s="235">
        <v>1410518</v>
      </c>
    </row>
    <row r="24" spans="1:9" ht="12.75">
      <c r="A24" s="20" t="s">
        <v>37</v>
      </c>
      <c r="B24" s="235">
        <v>15290</v>
      </c>
      <c r="C24" s="235">
        <v>111758</v>
      </c>
      <c r="D24" s="235">
        <v>14938</v>
      </c>
      <c r="E24" s="235">
        <v>36499</v>
      </c>
      <c r="F24" s="235">
        <v>1441</v>
      </c>
      <c r="G24" s="235">
        <v>23666</v>
      </c>
      <c r="H24" s="235">
        <v>9337</v>
      </c>
      <c r="I24" s="235">
        <v>51593</v>
      </c>
    </row>
    <row r="25" spans="1:9" ht="12.75">
      <c r="A25" s="20"/>
      <c r="B25" s="24"/>
      <c r="C25" s="131"/>
      <c r="D25" s="24"/>
      <c r="E25" s="24"/>
      <c r="F25" s="24"/>
      <c r="G25" s="24"/>
      <c r="H25" s="24"/>
      <c r="I25" s="22"/>
    </row>
    <row r="26" spans="1:10" ht="13.5" thickBot="1">
      <c r="A26" s="80" t="s">
        <v>185</v>
      </c>
      <c r="B26" s="81">
        <v>1062803</v>
      </c>
      <c r="C26" s="81">
        <v>33029260</v>
      </c>
      <c r="D26" s="81">
        <v>1011816</v>
      </c>
      <c r="E26" s="81">
        <v>16201896</v>
      </c>
      <c r="F26" s="81">
        <v>267427</v>
      </c>
      <c r="G26" s="81">
        <v>8653210</v>
      </c>
      <c r="H26" s="81">
        <v>521047</v>
      </c>
      <c r="I26" s="82">
        <v>8174155</v>
      </c>
      <c r="J26" s="193"/>
    </row>
    <row r="27" ht="12.75">
      <c r="A27" s="17" t="s">
        <v>247</v>
      </c>
    </row>
    <row r="28" ht="12.75">
      <c r="A28" s="1" t="s">
        <v>228</v>
      </c>
    </row>
    <row r="29" spans="1:4" ht="12.75">
      <c r="A29" s="17" t="s">
        <v>233</v>
      </c>
      <c r="D29" s="193"/>
    </row>
    <row r="30" spans="2:9" ht="12.75">
      <c r="B30" s="189"/>
      <c r="C30" s="189"/>
      <c r="D30" s="189"/>
      <c r="E30" s="189"/>
      <c r="F30" s="189"/>
      <c r="G30" s="189"/>
      <c r="H30" s="189"/>
      <c r="I30" s="189"/>
    </row>
    <row r="31" spans="1:11" ht="12.75">
      <c r="A31"/>
      <c r="B31" s="201"/>
      <c r="C31" s="201"/>
      <c r="D31" s="201"/>
      <c r="E31" s="201"/>
      <c r="F31" s="201"/>
      <c r="G31" s="201"/>
      <c r="H31" s="201"/>
      <c r="I31" s="201"/>
      <c r="J31" s="226"/>
      <c r="K31" s="226"/>
    </row>
    <row r="32" spans="1:11" ht="12.75">
      <c r="A32"/>
      <c r="B32"/>
      <c r="C32"/>
      <c r="D32"/>
      <c r="E32"/>
      <c r="F32"/>
      <c r="G32"/>
      <c r="H32"/>
      <c r="I32"/>
      <c r="J32" s="226"/>
      <c r="K32" s="226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ht="12.75">
      <c r="D34" s="193"/>
    </row>
  </sheetData>
  <mergeCells count="6">
    <mergeCell ref="A1:I1"/>
    <mergeCell ref="A3:I3"/>
    <mergeCell ref="H5:I5"/>
    <mergeCell ref="F5:G5"/>
    <mergeCell ref="D5:E5"/>
    <mergeCell ref="B5:C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R58"/>
  <sheetViews>
    <sheetView showGridLines="0" zoomScale="75" zoomScaleNormal="75" workbookViewId="0" topLeftCell="A1">
      <selection activeCell="H42" sqref="H42"/>
    </sheetView>
  </sheetViews>
  <sheetFormatPr defaultColWidth="12.57421875" defaultRowHeight="12.75"/>
  <cols>
    <col min="1" max="7" width="20.7109375" style="15" customWidth="1"/>
    <col min="8" max="16384" width="19.140625" style="15" customWidth="1"/>
  </cols>
  <sheetData>
    <row r="1" spans="1:7" ht="18">
      <c r="A1" s="259" t="s">
        <v>131</v>
      </c>
      <c r="B1" s="259"/>
      <c r="C1" s="259"/>
      <c r="D1" s="259"/>
      <c r="E1" s="259"/>
      <c r="F1" s="259"/>
      <c r="G1" s="259"/>
    </row>
    <row r="3" spans="1:14" ht="15">
      <c r="A3" s="266" t="s">
        <v>243</v>
      </c>
      <c r="B3" s="266"/>
      <c r="C3" s="266"/>
      <c r="D3" s="266"/>
      <c r="E3" s="266"/>
      <c r="F3" s="266"/>
      <c r="G3" s="266"/>
      <c r="H3" s="14"/>
      <c r="I3" s="14"/>
      <c r="J3" s="14"/>
      <c r="K3" s="14"/>
      <c r="L3" s="14"/>
      <c r="M3" s="14"/>
      <c r="N3" s="14"/>
    </row>
    <row r="4" spans="1:7" ht="15">
      <c r="A4" s="267" t="s">
        <v>237</v>
      </c>
      <c r="B4" s="267"/>
      <c r="C4" s="267"/>
      <c r="D4" s="267"/>
      <c r="E4" s="267"/>
      <c r="F4" s="267"/>
      <c r="G4" s="267"/>
    </row>
    <row r="5" ht="13.5" thickBot="1"/>
    <row r="6" spans="1:14" ht="12.75">
      <c r="A6" s="217"/>
      <c r="B6" s="260" t="s">
        <v>138</v>
      </c>
      <c r="C6" s="261"/>
      <c r="D6" s="260" t="s">
        <v>132</v>
      </c>
      <c r="E6" s="262"/>
      <c r="F6" s="263"/>
      <c r="G6" s="263"/>
      <c r="H6" s="14"/>
      <c r="I6" s="14"/>
      <c r="J6" s="14"/>
      <c r="K6" s="14"/>
      <c r="L6" s="14"/>
      <c r="M6" s="14"/>
      <c r="N6" s="14"/>
    </row>
    <row r="7" spans="1:14" ht="12.75">
      <c r="A7" s="28" t="s">
        <v>17</v>
      </c>
      <c r="B7" s="29" t="s">
        <v>145</v>
      </c>
      <c r="C7" s="29"/>
      <c r="D7" s="264" t="s">
        <v>202</v>
      </c>
      <c r="E7" s="265"/>
      <c r="F7" s="264" t="s">
        <v>151</v>
      </c>
      <c r="G7" s="265"/>
      <c r="H7" s="14"/>
      <c r="I7" s="14"/>
      <c r="J7" s="14"/>
      <c r="K7" s="14"/>
      <c r="L7" s="14"/>
      <c r="M7" s="14"/>
      <c r="N7" s="14"/>
    </row>
    <row r="8" spans="1:14" ht="13.5" thickBot="1">
      <c r="A8" s="84"/>
      <c r="B8" s="85" t="s">
        <v>73</v>
      </c>
      <c r="C8" s="85" t="s">
        <v>149</v>
      </c>
      <c r="D8" s="85" t="s">
        <v>139</v>
      </c>
      <c r="E8" s="85" t="s">
        <v>149</v>
      </c>
      <c r="F8" s="85" t="s">
        <v>139</v>
      </c>
      <c r="G8" s="100" t="s">
        <v>136</v>
      </c>
      <c r="H8" s="14"/>
      <c r="I8" s="14"/>
      <c r="J8" s="14"/>
      <c r="K8" s="14"/>
      <c r="L8" s="14"/>
      <c r="M8" s="14"/>
      <c r="N8" s="14"/>
    </row>
    <row r="9" spans="1:18" ht="12.75">
      <c r="A9" s="32" t="s">
        <v>21</v>
      </c>
      <c r="B9" s="235">
        <v>73731</v>
      </c>
      <c r="C9" s="235">
        <v>12138</v>
      </c>
      <c r="D9" s="235">
        <v>73307</v>
      </c>
      <c r="E9" s="235">
        <v>11283</v>
      </c>
      <c r="F9" s="235">
        <v>2618</v>
      </c>
      <c r="G9" s="235">
        <v>565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2.75">
      <c r="A10" s="32" t="s">
        <v>22</v>
      </c>
      <c r="B10" s="235">
        <v>16555</v>
      </c>
      <c r="C10" s="235">
        <v>1183</v>
      </c>
      <c r="D10" s="235">
        <v>16314</v>
      </c>
      <c r="E10" s="235">
        <v>914</v>
      </c>
      <c r="F10" s="235">
        <v>490</v>
      </c>
      <c r="G10" s="235">
        <v>247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.75">
      <c r="A11" s="32" t="s">
        <v>23</v>
      </c>
      <c r="B11" s="235">
        <v>5370</v>
      </c>
      <c r="C11" s="235">
        <v>840</v>
      </c>
      <c r="D11" s="235">
        <v>5348</v>
      </c>
      <c r="E11" s="235">
        <v>798</v>
      </c>
      <c r="F11" s="235">
        <v>101</v>
      </c>
      <c r="G11" s="235">
        <v>32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2.75">
      <c r="A12" s="32" t="s">
        <v>24</v>
      </c>
      <c r="B12" s="235">
        <v>16627</v>
      </c>
      <c r="C12" s="235">
        <v>10146</v>
      </c>
      <c r="D12" s="235">
        <v>16003</v>
      </c>
      <c r="E12" s="235">
        <v>7561</v>
      </c>
      <c r="F12" s="235">
        <v>1055</v>
      </c>
      <c r="G12" s="235">
        <v>796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>
      <c r="A13" s="32" t="s">
        <v>25</v>
      </c>
      <c r="B13" s="235">
        <v>11775</v>
      </c>
      <c r="C13" s="235">
        <v>66777</v>
      </c>
      <c r="D13" s="235">
        <v>10678</v>
      </c>
      <c r="E13" s="235">
        <v>50441</v>
      </c>
      <c r="F13" s="235">
        <v>1956</v>
      </c>
      <c r="G13" s="235">
        <v>3402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>
      <c r="A14" s="32" t="s">
        <v>26</v>
      </c>
      <c r="B14" s="235">
        <v>7881</v>
      </c>
      <c r="C14" s="235">
        <v>29726</v>
      </c>
      <c r="D14" s="235">
        <v>6576</v>
      </c>
      <c r="E14" s="235">
        <v>14343</v>
      </c>
      <c r="F14" s="235">
        <v>2517</v>
      </c>
      <c r="G14" s="235">
        <v>4370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.75">
      <c r="A15" s="32" t="s">
        <v>27</v>
      </c>
      <c r="B15" s="235">
        <v>37596</v>
      </c>
      <c r="C15" s="235">
        <v>390752</v>
      </c>
      <c r="D15" s="235">
        <v>31253</v>
      </c>
      <c r="E15" s="235">
        <v>332715</v>
      </c>
      <c r="F15" s="235">
        <v>10180</v>
      </c>
      <c r="G15" s="235">
        <v>40127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2.75">
      <c r="A16" s="32" t="s">
        <v>28</v>
      </c>
      <c r="B16" s="235">
        <v>40586</v>
      </c>
      <c r="C16" s="235">
        <v>237421</v>
      </c>
      <c r="D16" s="235">
        <v>30184</v>
      </c>
      <c r="E16" s="235">
        <v>138075</v>
      </c>
      <c r="F16" s="235">
        <v>17609</v>
      </c>
      <c r="G16" s="235">
        <v>73082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.75">
      <c r="A17" s="32" t="s">
        <v>29</v>
      </c>
      <c r="B17" s="235">
        <v>9349</v>
      </c>
      <c r="C17" s="235">
        <v>16410</v>
      </c>
      <c r="D17" s="235">
        <v>7781</v>
      </c>
      <c r="E17" s="235">
        <v>12120</v>
      </c>
      <c r="F17" s="235">
        <v>4155</v>
      </c>
      <c r="G17" s="235">
        <v>2906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2.75">
      <c r="A18" s="32" t="s">
        <v>30</v>
      </c>
      <c r="B18" s="235">
        <v>49369</v>
      </c>
      <c r="C18" s="235">
        <v>436029</v>
      </c>
      <c r="D18" s="235">
        <v>48149</v>
      </c>
      <c r="E18" s="235">
        <v>427012</v>
      </c>
      <c r="F18" s="235">
        <v>3231</v>
      </c>
      <c r="G18" s="235">
        <v>3114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2.75">
      <c r="A19" s="32" t="s">
        <v>31</v>
      </c>
      <c r="B19" s="235">
        <v>3048</v>
      </c>
      <c r="C19" s="235">
        <v>25466</v>
      </c>
      <c r="D19" s="235">
        <v>2816</v>
      </c>
      <c r="E19" s="235">
        <v>24137</v>
      </c>
      <c r="F19" s="235">
        <v>53</v>
      </c>
      <c r="G19" s="235">
        <v>193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2.75">
      <c r="A20" s="32" t="s">
        <v>32</v>
      </c>
      <c r="B20" s="235">
        <v>46397</v>
      </c>
      <c r="C20" s="235">
        <v>555635</v>
      </c>
      <c r="D20" s="235">
        <v>29642</v>
      </c>
      <c r="E20" s="235">
        <v>357995</v>
      </c>
      <c r="F20" s="235">
        <v>2888</v>
      </c>
      <c r="G20" s="235">
        <v>13229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2.75">
      <c r="A21" s="32" t="s">
        <v>33</v>
      </c>
      <c r="B21" s="235">
        <v>117937</v>
      </c>
      <c r="C21" s="235">
        <v>276904</v>
      </c>
      <c r="D21" s="235">
        <v>21854</v>
      </c>
      <c r="E21" s="235">
        <v>42116</v>
      </c>
      <c r="F21" s="235">
        <v>101535</v>
      </c>
      <c r="G21" s="235">
        <v>199869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2.75">
      <c r="A22" s="32" t="s">
        <v>34</v>
      </c>
      <c r="B22" s="235">
        <v>25152</v>
      </c>
      <c r="C22" s="235">
        <v>150487</v>
      </c>
      <c r="D22" s="235">
        <v>8850</v>
      </c>
      <c r="E22" s="235">
        <v>59094</v>
      </c>
      <c r="F22" s="235">
        <v>17100</v>
      </c>
      <c r="G22" s="235">
        <v>68691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32" t="s">
        <v>35</v>
      </c>
      <c r="B23" s="235">
        <v>25914</v>
      </c>
      <c r="C23" s="235">
        <v>234013</v>
      </c>
      <c r="D23" s="235">
        <v>21192</v>
      </c>
      <c r="E23" s="235">
        <v>178762</v>
      </c>
      <c r="F23" s="235">
        <v>4941</v>
      </c>
      <c r="G23" s="235">
        <v>19486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>
      <c r="A24" s="32" t="s">
        <v>36</v>
      </c>
      <c r="B24" s="235">
        <v>118476</v>
      </c>
      <c r="C24" s="235">
        <v>846653</v>
      </c>
      <c r="D24" s="235">
        <v>65062</v>
      </c>
      <c r="E24" s="235">
        <v>351683</v>
      </c>
      <c r="F24" s="235">
        <v>27685</v>
      </c>
      <c r="G24" s="235">
        <v>100968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2.75">
      <c r="A25" s="32" t="s">
        <v>37</v>
      </c>
      <c r="B25" s="235">
        <v>13264</v>
      </c>
      <c r="C25" s="235">
        <v>25711</v>
      </c>
      <c r="D25" s="235">
        <v>7772</v>
      </c>
      <c r="E25" s="235">
        <v>9653</v>
      </c>
      <c r="F25" s="235">
        <v>7492</v>
      </c>
      <c r="G25" s="235">
        <v>10834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2.75">
      <c r="A26" s="32"/>
      <c r="B26" s="30"/>
      <c r="C26" s="30"/>
      <c r="D26" s="30"/>
      <c r="E26" s="30"/>
      <c r="F26" s="30"/>
      <c r="G26" s="31"/>
      <c r="H26" s="14"/>
      <c r="I26" s="14"/>
      <c r="J26" s="16"/>
      <c r="K26" s="14"/>
      <c r="L26" s="16"/>
      <c r="M26" s="14"/>
      <c r="N26" s="16"/>
      <c r="O26" s="14"/>
      <c r="P26" s="16"/>
      <c r="Q26" s="14"/>
      <c r="R26" s="16"/>
    </row>
    <row r="27" spans="1:18" ht="13.5" thickBot="1">
      <c r="A27" s="86" t="s">
        <v>185</v>
      </c>
      <c r="B27" s="87">
        <v>619027</v>
      </c>
      <c r="C27" s="87">
        <v>3316291</v>
      </c>
      <c r="D27" s="87">
        <v>402781</v>
      </c>
      <c r="E27" s="87">
        <v>2018702</v>
      </c>
      <c r="F27" s="87">
        <v>205606</v>
      </c>
      <c r="G27" s="88">
        <v>541911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7" ht="12.75">
      <c r="A28" s="128"/>
      <c r="B28" s="201"/>
      <c r="C28" s="201"/>
      <c r="D28" s="201"/>
      <c r="E28" s="201"/>
      <c r="F28" s="201"/>
      <c r="G28" s="201"/>
    </row>
    <row r="29" spans="1:13" ht="12.75">
      <c r="A29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7" ht="12.75">
      <c r="A31" s="129"/>
      <c r="B31" s="129"/>
      <c r="C31" s="129"/>
      <c r="D31" s="129"/>
      <c r="E31" s="129"/>
      <c r="F31" s="129"/>
      <c r="G31" s="129"/>
    </row>
    <row r="32" spans="1:7" ht="12.75">
      <c r="A32" s="27"/>
      <c r="B32" s="271" t="s">
        <v>132</v>
      </c>
      <c r="C32" s="272"/>
      <c r="D32" s="272"/>
      <c r="E32" s="273"/>
      <c r="F32" s="271"/>
      <c r="G32" s="272"/>
    </row>
    <row r="33" spans="1:7" ht="12.75">
      <c r="A33" s="28" t="s">
        <v>17</v>
      </c>
      <c r="B33" s="264" t="s">
        <v>47</v>
      </c>
      <c r="C33" s="268"/>
      <c r="D33" s="264" t="s">
        <v>48</v>
      </c>
      <c r="E33" s="268"/>
      <c r="F33" s="269" t="s">
        <v>46</v>
      </c>
      <c r="G33" s="270"/>
    </row>
    <row r="34" spans="1:7" ht="13.5" thickBot="1">
      <c r="A34" s="89"/>
      <c r="B34" s="85" t="s">
        <v>139</v>
      </c>
      <c r="C34" s="85" t="s">
        <v>149</v>
      </c>
      <c r="D34" s="99" t="s">
        <v>139</v>
      </c>
      <c r="E34" s="89" t="s">
        <v>149</v>
      </c>
      <c r="F34" s="85" t="s">
        <v>139</v>
      </c>
      <c r="G34" s="100" t="s">
        <v>149</v>
      </c>
    </row>
    <row r="35" spans="1:7" ht="12.75">
      <c r="A35" s="32" t="s">
        <v>21</v>
      </c>
      <c r="B35" s="235">
        <v>1</v>
      </c>
      <c r="C35" s="235">
        <v>1</v>
      </c>
      <c r="D35" s="235">
        <v>621</v>
      </c>
      <c r="E35" s="235">
        <v>135</v>
      </c>
      <c r="F35" s="235">
        <v>65</v>
      </c>
      <c r="G35" s="235">
        <v>153</v>
      </c>
    </row>
    <row r="36" spans="1:7" ht="12.75">
      <c r="A36" s="32" t="s">
        <v>22</v>
      </c>
      <c r="B36" s="235" t="s">
        <v>133</v>
      </c>
      <c r="C36" s="235" t="s">
        <v>133</v>
      </c>
      <c r="D36" s="235">
        <v>1</v>
      </c>
      <c r="E36" s="235" t="s">
        <v>133</v>
      </c>
      <c r="F36" s="235">
        <v>57</v>
      </c>
      <c r="G36" s="235">
        <v>22</v>
      </c>
    </row>
    <row r="37" spans="1:7" ht="12.75">
      <c r="A37" s="32" t="s">
        <v>23</v>
      </c>
      <c r="B37" s="235" t="s">
        <v>133</v>
      </c>
      <c r="C37" s="235" t="s">
        <v>133</v>
      </c>
      <c r="D37" s="235">
        <v>1</v>
      </c>
      <c r="E37" s="235" t="s">
        <v>133</v>
      </c>
      <c r="F37" s="235">
        <v>7</v>
      </c>
      <c r="G37" s="235">
        <v>10</v>
      </c>
    </row>
    <row r="38" spans="1:7" ht="12.75">
      <c r="A38" s="32" t="s">
        <v>24</v>
      </c>
      <c r="B38" s="235">
        <v>18</v>
      </c>
      <c r="C38" s="235">
        <v>44</v>
      </c>
      <c r="D38" s="235">
        <v>231</v>
      </c>
      <c r="E38" s="235">
        <v>1674</v>
      </c>
      <c r="F38" s="235">
        <v>24</v>
      </c>
      <c r="G38" s="235">
        <v>72</v>
      </c>
    </row>
    <row r="39" spans="1:7" ht="12.75">
      <c r="A39" s="32" t="s">
        <v>25</v>
      </c>
      <c r="B39" s="235">
        <v>1828</v>
      </c>
      <c r="C39" s="235">
        <v>1869</v>
      </c>
      <c r="D39" s="235">
        <v>2238</v>
      </c>
      <c r="E39" s="235">
        <v>10537</v>
      </c>
      <c r="F39" s="235">
        <v>104</v>
      </c>
      <c r="G39" s="235">
        <v>527</v>
      </c>
    </row>
    <row r="40" spans="1:7" ht="12.75">
      <c r="A40" s="32" t="s">
        <v>26</v>
      </c>
      <c r="B40" s="235">
        <v>1047</v>
      </c>
      <c r="C40" s="235">
        <v>1017</v>
      </c>
      <c r="D40" s="235">
        <v>2239</v>
      </c>
      <c r="E40" s="235">
        <v>9904</v>
      </c>
      <c r="F40" s="235">
        <v>4</v>
      </c>
      <c r="G40" s="235">
        <v>92</v>
      </c>
    </row>
    <row r="41" spans="1:7" ht="12.75">
      <c r="A41" s="32" t="s">
        <v>27</v>
      </c>
      <c r="B41" s="235">
        <v>5733</v>
      </c>
      <c r="C41" s="235">
        <v>7892</v>
      </c>
      <c r="D41" s="235">
        <v>2657</v>
      </c>
      <c r="E41" s="235">
        <v>9637</v>
      </c>
      <c r="F41" s="235">
        <v>81</v>
      </c>
      <c r="G41" s="235">
        <v>382</v>
      </c>
    </row>
    <row r="42" spans="1:7" ht="12.75">
      <c r="A42" s="32" t="s">
        <v>28</v>
      </c>
      <c r="B42" s="235">
        <v>7963</v>
      </c>
      <c r="C42" s="235">
        <v>17707</v>
      </c>
      <c r="D42" s="235">
        <v>1160</v>
      </c>
      <c r="E42" s="235">
        <v>6748</v>
      </c>
      <c r="F42" s="235">
        <v>327</v>
      </c>
      <c r="G42" s="235">
        <v>1809</v>
      </c>
    </row>
    <row r="43" spans="1:7" ht="12.75">
      <c r="A43" s="32" t="s">
        <v>29</v>
      </c>
      <c r="B43" s="235">
        <v>302</v>
      </c>
      <c r="C43" s="235">
        <v>622</v>
      </c>
      <c r="D43" s="235">
        <v>288</v>
      </c>
      <c r="E43" s="235">
        <v>756</v>
      </c>
      <c r="F43" s="235">
        <v>18</v>
      </c>
      <c r="G43" s="235">
        <v>5</v>
      </c>
    </row>
    <row r="44" spans="1:7" ht="12.75">
      <c r="A44" s="32" t="s">
        <v>30</v>
      </c>
      <c r="B44" s="235">
        <v>106</v>
      </c>
      <c r="C44" s="235">
        <v>285</v>
      </c>
      <c r="D44" s="235">
        <v>554</v>
      </c>
      <c r="E44" s="235">
        <v>5386</v>
      </c>
      <c r="F44" s="235">
        <v>69</v>
      </c>
      <c r="G44" s="235">
        <v>234</v>
      </c>
    </row>
    <row r="45" spans="1:7" ht="12.75">
      <c r="A45" s="32" t="s">
        <v>31</v>
      </c>
      <c r="B45" s="235">
        <v>53</v>
      </c>
      <c r="C45" s="235">
        <v>464</v>
      </c>
      <c r="D45" s="235">
        <v>324</v>
      </c>
      <c r="E45" s="235">
        <v>582</v>
      </c>
      <c r="F45" s="235">
        <v>19</v>
      </c>
      <c r="G45" s="235">
        <v>90</v>
      </c>
    </row>
    <row r="46" spans="1:7" ht="12.75">
      <c r="A46" s="32" t="s">
        <v>32</v>
      </c>
      <c r="B46" s="235">
        <v>4157</v>
      </c>
      <c r="C46" s="235">
        <v>21701</v>
      </c>
      <c r="D46" s="235">
        <v>17009</v>
      </c>
      <c r="E46" s="235">
        <v>162426</v>
      </c>
      <c r="F46" s="235">
        <v>19</v>
      </c>
      <c r="G46" s="235">
        <v>284</v>
      </c>
    </row>
    <row r="47" spans="1:7" ht="12.75">
      <c r="A47" s="32" t="s">
        <v>33</v>
      </c>
      <c r="B47" s="235">
        <v>10790</v>
      </c>
      <c r="C47" s="235">
        <v>11131</v>
      </c>
      <c r="D47" s="235">
        <v>6246</v>
      </c>
      <c r="E47" s="235">
        <v>20844</v>
      </c>
      <c r="F47" s="235">
        <v>356</v>
      </c>
      <c r="G47" s="235">
        <v>2944</v>
      </c>
    </row>
    <row r="48" spans="1:7" ht="12.75">
      <c r="A48" s="32" t="s">
        <v>34</v>
      </c>
      <c r="B48" s="235">
        <v>5108</v>
      </c>
      <c r="C48" s="235">
        <v>8367</v>
      </c>
      <c r="D48" s="235">
        <v>2108</v>
      </c>
      <c r="E48" s="235">
        <v>13834</v>
      </c>
      <c r="F48" s="235">
        <v>68</v>
      </c>
      <c r="G48" s="235">
        <v>501</v>
      </c>
    </row>
    <row r="49" spans="1:7" ht="12.75">
      <c r="A49" s="32" t="s">
        <v>35</v>
      </c>
      <c r="B49" s="235">
        <v>1649</v>
      </c>
      <c r="C49" s="235">
        <v>15688</v>
      </c>
      <c r="D49" s="235">
        <v>1176</v>
      </c>
      <c r="E49" s="235">
        <v>19880</v>
      </c>
      <c r="F49" s="235">
        <v>25</v>
      </c>
      <c r="G49" s="235">
        <v>197</v>
      </c>
    </row>
    <row r="50" spans="1:7" ht="12.75">
      <c r="A50" s="32" t="s">
        <v>36</v>
      </c>
      <c r="B50" s="235">
        <v>47473</v>
      </c>
      <c r="C50" s="235">
        <v>390334</v>
      </c>
      <c r="D50" s="235">
        <v>1334</v>
      </c>
      <c r="E50" s="235">
        <v>3173</v>
      </c>
      <c r="F50" s="235">
        <v>153</v>
      </c>
      <c r="G50" s="235">
        <v>494</v>
      </c>
    </row>
    <row r="51" spans="1:7" ht="12.75">
      <c r="A51" s="32" t="s">
        <v>37</v>
      </c>
      <c r="B51" s="235">
        <v>91</v>
      </c>
      <c r="C51" s="235">
        <v>20</v>
      </c>
      <c r="D51" s="235">
        <v>1405</v>
      </c>
      <c r="E51" s="235">
        <v>1893</v>
      </c>
      <c r="F51" s="235">
        <v>1709</v>
      </c>
      <c r="G51" s="235">
        <v>3311</v>
      </c>
    </row>
    <row r="52" spans="1:7" ht="12.75">
      <c r="A52" s="32"/>
      <c r="B52" s="30"/>
      <c r="C52" s="32"/>
      <c r="D52" s="30"/>
      <c r="E52" s="30"/>
      <c r="F52" s="30"/>
      <c r="G52" s="31"/>
    </row>
    <row r="53" spans="1:7" ht="13.5" thickBot="1">
      <c r="A53" s="86" t="s">
        <v>185</v>
      </c>
      <c r="B53" s="87">
        <v>86319</v>
      </c>
      <c r="C53" s="87">
        <v>477142</v>
      </c>
      <c r="D53" s="87">
        <v>39592</v>
      </c>
      <c r="E53" s="87">
        <v>267409</v>
      </c>
      <c r="F53" s="87">
        <v>3105</v>
      </c>
      <c r="G53" s="88">
        <v>11127</v>
      </c>
    </row>
    <row r="54" s="17" customFormat="1" ht="12.75">
      <c r="A54" s="17" t="s">
        <v>247</v>
      </c>
    </row>
    <row r="55" s="17" customFormat="1" ht="12.75">
      <c r="A55" s="1" t="s">
        <v>188</v>
      </c>
    </row>
    <row r="56" spans="1:12" s="17" customFormat="1" ht="12.75">
      <c r="A56" s="15" t="s">
        <v>203</v>
      </c>
      <c r="B56" s="201"/>
      <c r="C56" s="201"/>
      <c r="D56" s="201"/>
      <c r="E56" s="201"/>
      <c r="F56" s="201"/>
      <c r="G56" s="201"/>
      <c r="I56" s="144"/>
      <c r="J56" s="134"/>
      <c r="K56" s="134"/>
      <c r="L56" s="134"/>
    </row>
    <row r="57" spans="1:15" ht="12.75">
      <c r="A57" s="1"/>
      <c r="B57" s="1"/>
      <c r="C57" s="1"/>
      <c r="D57" s="1"/>
      <c r="E57" s="1"/>
      <c r="F57" s="1"/>
      <c r="M57" s="199"/>
      <c r="N57" s="199"/>
      <c r="O57" s="200"/>
    </row>
    <row r="58" spans="1:11" ht="12.75">
      <c r="A58" s="1"/>
      <c r="B58" s="1"/>
      <c r="C58" s="1"/>
      <c r="D58" s="1"/>
      <c r="E58" s="1"/>
      <c r="F58" s="1"/>
      <c r="G58" s="201"/>
      <c r="H58" s="201"/>
      <c r="I58" s="201"/>
      <c r="J58" s="201"/>
      <c r="K58" s="201"/>
    </row>
  </sheetData>
  <mergeCells count="12">
    <mergeCell ref="B33:C33"/>
    <mergeCell ref="D33:E33"/>
    <mergeCell ref="F33:G33"/>
    <mergeCell ref="B32:E32"/>
    <mergeCell ref="F32:G32"/>
    <mergeCell ref="A1:G1"/>
    <mergeCell ref="B6:C6"/>
    <mergeCell ref="D6:G6"/>
    <mergeCell ref="D7:E7"/>
    <mergeCell ref="A3:G3"/>
    <mergeCell ref="A4:G4"/>
    <mergeCell ref="F7:G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L36"/>
  <sheetViews>
    <sheetView showGridLines="0" zoomScale="75" zoomScaleNormal="75" workbookViewId="0" topLeftCell="A1">
      <selection activeCell="D21" sqref="D21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4" width="14.421875" style="0" customWidth="1"/>
    <col min="5" max="6" width="14.57421875" style="0" customWidth="1"/>
    <col min="7" max="7" width="14.28125" style="0" customWidth="1"/>
    <col min="8" max="9" width="14.57421875" style="0" customWidth="1"/>
  </cols>
  <sheetData>
    <row r="1" spans="1:9" ht="18">
      <c r="A1" s="259" t="s">
        <v>131</v>
      </c>
      <c r="B1" s="259"/>
      <c r="C1" s="259"/>
      <c r="D1" s="259"/>
      <c r="E1" s="259"/>
      <c r="F1" s="259"/>
      <c r="G1" s="259"/>
      <c r="H1" s="259"/>
      <c r="I1" s="259"/>
    </row>
    <row r="2" spans="1:9" ht="12.75">
      <c r="A2" s="12"/>
      <c r="B2" s="12"/>
      <c r="C2" s="13"/>
      <c r="D2" s="13"/>
      <c r="E2" s="13"/>
      <c r="F2" s="13"/>
      <c r="G2" s="13"/>
      <c r="H2" s="13"/>
      <c r="I2" s="13"/>
    </row>
    <row r="3" spans="1:9" ht="15">
      <c r="A3" s="278" t="s">
        <v>211</v>
      </c>
      <c r="B3" s="278"/>
      <c r="C3" s="278"/>
      <c r="D3" s="278"/>
      <c r="E3" s="278"/>
      <c r="F3" s="278"/>
      <c r="G3" s="278"/>
      <c r="H3" s="278"/>
      <c r="I3" s="278"/>
    </row>
    <row r="4" spans="1:9" ht="15">
      <c r="A4" s="279" t="s">
        <v>189</v>
      </c>
      <c r="B4" s="279"/>
      <c r="C4" s="279"/>
      <c r="D4" s="279"/>
      <c r="E4" s="279"/>
      <c r="F4" s="279"/>
      <c r="G4" s="279"/>
      <c r="H4" s="279"/>
      <c r="I4" s="279"/>
    </row>
    <row r="5" spans="1:9" ht="13.5" thickBot="1">
      <c r="A5" s="280"/>
      <c r="B5" s="280"/>
      <c r="C5" s="280"/>
      <c r="D5" s="280"/>
      <c r="E5" s="280"/>
      <c r="F5" s="280"/>
      <c r="G5" s="280"/>
      <c r="H5" s="280"/>
      <c r="I5" s="280"/>
    </row>
    <row r="6" spans="1:9" ht="12.75">
      <c r="A6" s="218"/>
      <c r="B6" s="276" t="s">
        <v>140</v>
      </c>
      <c r="C6" s="251"/>
      <c r="D6" s="274" t="s">
        <v>50</v>
      </c>
      <c r="E6" s="275"/>
      <c r="F6" s="277" t="s">
        <v>51</v>
      </c>
      <c r="G6" s="275"/>
      <c r="H6" s="277" t="s">
        <v>52</v>
      </c>
      <c r="I6" s="250"/>
    </row>
    <row r="7" spans="1:9" ht="12.75">
      <c r="A7" s="95" t="s">
        <v>17</v>
      </c>
      <c r="B7" s="46" t="s">
        <v>186</v>
      </c>
      <c r="C7" s="97"/>
      <c r="D7" s="46" t="s">
        <v>186</v>
      </c>
      <c r="E7" s="36"/>
      <c r="F7" s="46" t="s">
        <v>186</v>
      </c>
      <c r="G7" s="36"/>
      <c r="H7" s="46" t="s">
        <v>186</v>
      </c>
      <c r="I7" s="37"/>
    </row>
    <row r="8" spans="1:9" ht="13.5" thickBot="1">
      <c r="A8" s="96"/>
      <c r="B8" s="85" t="s">
        <v>73</v>
      </c>
      <c r="C8" s="85" t="s">
        <v>149</v>
      </c>
      <c r="D8" s="85" t="s">
        <v>73</v>
      </c>
      <c r="E8" s="85" t="s">
        <v>149</v>
      </c>
      <c r="F8" s="85" t="s">
        <v>73</v>
      </c>
      <c r="G8" s="85" t="s">
        <v>149</v>
      </c>
      <c r="H8" s="85" t="s">
        <v>73</v>
      </c>
      <c r="I8" s="100" t="s">
        <v>149</v>
      </c>
    </row>
    <row r="9" spans="1:10" ht="12.75">
      <c r="A9" s="38" t="s">
        <v>21</v>
      </c>
      <c r="B9" s="39">
        <v>2195</v>
      </c>
      <c r="C9" s="39">
        <v>336</v>
      </c>
      <c r="D9" s="39">
        <v>1472</v>
      </c>
      <c r="E9" s="39">
        <v>152</v>
      </c>
      <c r="F9" s="39">
        <v>721</v>
      </c>
      <c r="G9" s="39">
        <v>184</v>
      </c>
      <c r="H9" s="39">
        <v>2</v>
      </c>
      <c r="I9" s="232" t="s">
        <v>133</v>
      </c>
      <c r="J9" s="98"/>
    </row>
    <row r="10" spans="1:10" ht="12.75">
      <c r="A10" s="38" t="s">
        <v>22</v>
      </c>
      <c r="B10" s="39">
        <v>416</v>
      </c>
      <c r="C10" s="39">
        <v>77</v>
      </c>
      <c r="D10" s="39">
        <v>236</v>
      </c>
      <c r="E10" s="39">
        <v>62</v>
      </c>
      <c r="F10" s="39">
        <v>137</v>
      </c>
      <c r="G10" s="39">
        <v>14</v>
      </c>
      <c r="H10" s="39">
        <v>43</v>
      </c>
      <c r="I10" s="231">
        <v>1</v>
      </c>
      <c r="J10" s="98"/>
    </row>
    <row r="11" spans="1:10" ht="12.75">
      <c r="A11" s="38" t="s">
        <v>23</v>
      </c>
      <c r="B11" s="39">
        <v>102</v>
      </c>
      <c r="C11" s="39">
        <v>36</v>
      </c>
      <c r="D11" s="39">
        <v>86</v>
      </c>
      <c r="E11" s="39">
        <v>29</v>
      </c>
      <c r="F11" s="39">
        <v>14</v>
      </c>
      <c r="G11" s="39">
        <v>6</v>
      </c>
      <c r="H11" s="39">
        <v>2</v>
      </c>
      <c r="I11" s="231">
        <v>1</v>
      </c>
      <c r="J11" s="98"/>
    </row>
    <row r="12" spans="1:10" ht="12.75">
      <c r="A12" s="38" t="s">
        <v>24</v>
      </c>
      <c r="B12" s="39">
        <v>901</v>
      </c>
      <c r="C12" s="39">
        <v>191</v>
      </c>
      <c r="D12" s="39">
        <v>762</v>
      </c>
      <c r="E12" s="39">
        <v>160</v>
      </c>
      <c r="F12" s="39">
        <v>138</v>
      </c>
      <c r="G12" s="39">
        <v>31</v>
      </c>
      <c r="H12" s="39">
        <v>1</v>
      </c>
      <c r="I12" s="209" t="s">
        <v>133</v>
      </c>
      <c r="J12" s="98"/>
    </row>
    <row r="13" spans="1:10" ht="12.75">
      <c r="A13" s="38" t="s">
        <v>25</v>
      </c>
      <c r="B13" s="39">
        <v>407</v>
      </c>
      <c r="C13" s="39">
        <v>189</v>
      </c>
      <c r="D13" s="39">
        <v>325</v>
      </c>
      <c r="E13" s="39">
        <v>161</v>
      </c>
      <c r="F13" s="39">
        <v>81</v>
      </c>
      <c r="G13" s="39">
        <v>28</v>
      </c>
      <c r="H13" s="39">
        <v>1</v>
      </c>
      <c r="I13" s="209" t="s">
        <v>133</v>
      </c>
      <c r="J13" s="98"/>
    </row>
    <row r="14" spans="1:10" ht="12.75">
      <c r="A14" s="38" t="s">
        <v>26</v>
      </c>
      <c r="B14" s="39">
        <v>60</v>
      </c>
      <c r="C14" s="39">
        <v>23</v>
      </c>
      <c r="D14" s="39">
        <v>59</v>
      </c>
      <c r="E14" s="39">
        <v>21</v>
      </c>
      <c r="F14" s="39">
        <v>1</v>
      </c>
      <c r="G14" s="39">
        <v>2</v>
      </c>
      <c r="H14" s="204" t="s">
        <v>133</v>
      </c>
      <c r="I14" s="209" t="s">
        <v>133</v>
      </c>
      <c r="J14" s="98"/>
    </row>
    <row r="15" spans="1:10" ht="12.75">
      <c r="A15" s="38" t="s">
        <v>27</v>
      </c>
      <c r="B15" s="39">
        <v>134</v>
      </c>
      <c r="C15" s="39">
        <v>92</v>
      </c>
      <c r="D15" s="39">
        <v>108</v>
      </c>
      <c r="E15" s="39">
        <v>58</v>
      </c>
      <c r="F15" s="39">
        <v>25</v>
      </c>
      <c r="G15" s="39">
        <v>32</v>
      </c>
      <c r="H15" s="39">
        <v>1</v>
      </c>
      <c r="I15" s="231">
        <v>2</v>
      </c>
      <c r="J15" s="98"/>
    </row>
    <row r="16" spans="1:10" ht="12.75">
      <c r="A16" s="38" t="s">
        <v>28</v>
      </c>
      <c r="B16" s="39">
        <v>692</v>
      </c>
      <c r="C16" s="39">
        <v>605</v>
      </c>
      <c r="D16" s="39">
        <v>466</v>
      </c>
      <c r="E16" s="39">
        <v>256</v>
      </c>
      <c r="F16" s="39">
        <v>184</v>
      </c>
      <c r="G16" s="39">
        <v>169</v>
      </c>
      <c r="H16" s="39">
        <v>42</v>
      </c>
      <c r="I16" s="231">
        <v>180</v>
      </c>
      <c r="J16" s="98"/>
    </row>
    <row r="17" spans="1:10" ht="12.75">
      <c r="A17" s="38" t="s">
        <v>29</v>
      </c>
      <c r="B17" s="39">
        <v>186</v>
      </c>
      <c r="C17" s="39">
        <v>167</v>
      </c>
      <c r="D17" s="39">
        <v>157</v>
      </c>
      <c r="E17" s="39">
        <v>152</v>
      </c>
      <c r="F17" s="39">
        <v>29</v>
      </c>
      <c r="G17" s="39">
        <v>15</v>
      </c>
      <c r="H17" s="204" t="s">
        <v>133</v>
      </c>
      <c r="I17" s="209" t="s">
        <v>133</v>
      </c>
      <c r="J17" s="98"/>
    </row>
    <row r="18" spans="1:10" ht="12.75">
      <c r="A18" s="38" t="s">
        <v>30</v>
      </c>
      <c r="B18" s="39">
        <v>509</v>
      </c>
      <c r="C18" s="39">
        <v>177</v>
      </c>
      <c r="D18" s="39">
        <v>442</v>
      </c>
      <c r="E18" s="39">
        <v>155</v>
      </c>
      <c r="F18" s="39">
        <v>55</v>
      </c>
      <c r="G18" s="39">
        <v>20</v>
      </c>
      <c r="H18" s="39">
        <v>12</v>
      </c>
      <c r="I18" s="231">
        <v>2</v>
      </c>
      <c r="J18" s="98"/>
    </row>
    <row r="19" spans="1:10" ht="12.75">
      <c r="A19" s="38" t="s">
        <v>31</v>
      </c>
      <c r="B19" s="39">
        <v>149</v>
      </c>
      <c r="C19" s="39">
        <v>101</v>
      </c>
      <c r="D19" s="39">
        <v>123</v>
      </c>
      <c r="E19" s="39">
        <v>81</v>
      </c>
      <c r="F19" s="39">
        <v>23</v>
      </c>
      <c r="G19" s="39">
        <v>9</v>
      </c>
      <c r="H19" s="39">
        <v>3</v>
      </c>
      <c r="I19" s="231">
        <v>11</v>
      </c>
      <c r="J19" s="98"/>
    </row>
    <row r="20" spans="1:10" ht="12.75">
      <c r="A20" s="38" t="s">
        <v>32</v>
      </c>
      <c r="B20" s="39">
        <v>131</v>
      </c>
      <c r="C20" s="39">
        <v>76</v>
      </c>
      <c r="D20" s="39">
        <v>123</v>
      </c>
      <c r="E20" s="39">
        <v>70</v>
      </c>
      <c r="F20" s="39">
        <v>7</v>
      </c>
      <c r="G20" s="39">
        <v>3</v>
      </c>
      <c r="H20" s="39">
        <v>1</v>
      </c>
      <c r="I20" s="231">
        <v>3</v>
      </c>
      <c r="J20" s="98"/>
    </row>
    <row r="21" spans="1:10" ht="12.75">
      <c r="A21" s="38" t="s">
        <v>33</v>
      </c>
      <c r="B21" s="39">
        <v>929</v>
      </c>
      <c r="C21" s="39">
        <v>1311</v>
      </c>
      <c r="D21" s="39">
        <v>677</v>
      </c>
      <c r="E21" s="39">
        <v>954</v>
      </c>
      <c r="F21" s="39">
        <v>219</v>
      </c>
      <c r="G21" s="39">
        <v>218</v>
      </c>
      <c r="H21" s="39">
        <v>33</v>
      </c>
      <c r="I21" s="231">
        <v>139</v>
      </c>
      <c r="J21" s="98"/>
    </row>
    <row r="22" spans="1:10" ht="12.75">
      <c r="A22" s="38" t="s">
        <v>34</v>
      </c>
      <c r="B22" s="39">
        <v>2044</v>
      </c>
      <c r="C22" s="39">
        <v>7035</v>
      </c>
      <c r="D22" s="39">
        <v>1631</v>
      </c>
      <c r="E22" s="39">
        <v>6751</v>
      </c>
      <c r="F22" s="39">
        <v>408</v>
      </c>
      <c r="G22" s="39">
        <v>277</v>
      </c>
      <c r="H22" s="39">
        <v>5</v>
      </c>
      <c r="I22" s="231">
        <v>7</v>
      </c>
      <c r="J22" s="98"/>
    </row>
    <row r="23" spans="1:10" ht="12.75">
      <c r="A23" s="38" t="s">
        <v>35</v>
      </c>
      <c r="B23" s="39">
        <v>436</v>
      </c>
      <c r="C23" s="39">
        <v>72</v>
      </c>
      <c r="D23" s="39">
        <v>351</v>
      </c>
      <c r="E23" s="39">
        <v>62</v>
      </c>
      <c r="F23" s="39">
        <v>78</v>
      </c>
      <c r="G23" s="39">
        <v>10</v>
      </c>
      <c r="H23" s="39">
        <v>7</v>
      </c>
      <c r="I23" s="209" t="s">
        <v>133</v>
      </c>
      <c r="J23" s="98"/>
    </row>
    <row r="24" spans="1:10" ht="12.75">
      <c r="A24" s="38" t="s">
        <v>36</v>
      </c>
      <c r="B24" s="39">
        <v>20580</v>
      </c>
      <c r="C24" s="39">
        <v>34741</v>
      </c>
      <c r="D24" s="39">
        <v>19001</v>
      </c>
      <c r="E24" s="39">
        <v>33542</v>
      </c>
      <c r="F24" s="39">
        <v>1553</v>
      </c>
      <c r="G24" s="39">
        <v>1073</v>
      </c>
      <c r="H24" s="39">
        <v>26</v>
      </c>
      <c r="I24" s="231">
        <v>126</v>
      </c>
      <c r="J24" s="98"/>
    </row>
    <row r="25" spans="1:10" ht="12.75">
      <c r="A25" s="38" t="s">
        <v>37</v>
      </c>
      <c r="B25" s="39">
        <v>3041</v>
      </c>
      <c r="C25" s="39">
        <v>6940</v>
      </c>
      <c r="D25" s="39">
        <v>1159</v>
      </c>
      <c r="E25" s="39">
        <v>3454</v>
      </c>
      <c r="F25" s="39">
        <v>187</v>
      </c>
      <c r="G25" s="39">
        <v>297</v>
      </c>
      <c r="H25" s="39">
        <v>1695</v>
      </c>
      <c r="I25" s="231">
        <v>3189</v>
      </c>
      <c r="J25" s="98"/>
    </row>
    <row r="26" spans="1:10" ht="12.75">
      <c r="A26" s="38"/>
      <c r="B26" s="39"/>
      <c r="C26" s="39"/>
      <c r="D26" s="39"/>
      <c r="E26" s="39"/>
      <c r="F26" s="39"/>
      <c r="G26" s="39"/>
      <c r="H26" s="38"/>
      <c r="I26" s="41"/>
      <c r="J26" s="98"/>
    </row>
    <row r="27" spans="1:10" ht="13.5" thickBot="1">
      <c r="A27" s="92" t="s">
        <v>185</v>
      </c>
      <c r="B27" s="93">
        <v>32912</v>
      </c>
      <c r="C27" s="93">
        <v>52169</v>
      </c>
      <c r="D27" s="93">
        <v>27178</v>
      </c>
      <c r="E27" s="93">
        <v>46120</v>
      </c>
      <c r="F27" s="93">
        <v>3860</v>
      </c>
      <c r="G27" s="93">
        <v>2388</v>
      </c>
      <c r="H27" s="93">
        <v>1874</v>
      </c>
      <c r="I27" s="94">
        <v>3661</v>
      </c>
      <c r="J27" s="98"/>
    </row>
    <row r="28" s="17" customFormat="1" ht="12.75">
      <c r="A28" s="17" t="s">
        <v>247</v>
      </c>
    </row>
    <row r="29" s="17" customFormat="1" ht="12.75">
      <c r="A29" s="1" t="s">
        <v>228</v>
      </c>
    </row>
    <row r="30" spans="1:12" s="17" customFormat="1" ht="12.75">
      <c r="A30" s="15" t="s">
        <v>232</v>
      </c>
      <c r="C30" s="145"/>
      <c r="D30" s="144"/>
      <c r="E30" s="143"/>
      <c r="F30" s="143"/>
      <c r="G30" s="143"/>
      <c r="I30" s="144"/>
      <c r="J30" s="134"/>
      <c r="K30" s="134"/>
      <c r="L30" s="134"/>
    </row>
    <row r="31" s="17" customFormat="1" ht="12.75"/>
    <row r="33" spans="2:3" ht="12.75">
      <c r="B33" s="201"/>
      <c r="C33" s="201"/>
    </row>
    <row r="34" spans="2:3" ht="12.75">
      <c r="B34" s="202"/>
      <c r="C34" s="202"/>
    </row>
    <row r="36" spans="4:5" ht="12.75">
      <c r="D36" s="201"/>
      <c r="E36" s="201"/>
    </row>
  </sheetData>
  <mergeCells count="8">
    <mergeCell ref="A1:I1"/>
    <mergeCell ref="D6:E6"/>
    <mergeCell ref="B6:C6"/>
    <mergeCell ref="F6:G6"/>
    <mergeCell ref="A3:I3"/>
    <mergeCell ref="A4:I4"/>
    <mergeCell ref="A5:I5"/>
    <mergeCell ref="H6:I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61"/>
  <sheetViews>
    <sheetView showGridLines="0" zoomScale="75" zoomScaleNormal="75" workbookViewId="0" topLeftCell="A4">
      <selection activeCell="F28" sqref="F28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7" width="15.7109375" style="0" customWidth="1"/>
    <col min="8" max="8" width="8.28125" style="0" customWidth="1"/>
    <col min="9" max="9" width="12.7109375" style="0" customWidth="1"/>
  </cols>
  <sheetData>
    <row r="1" spans="1:9" ht="18">
      <c r="A1" s="259" t="s">
        <v>131</v>
      </c>
      <c r="B1" s="259"/>
      <c r="C1" s="259"/>
      <c r="D1" s="259"/>
      <c r="E1" s="259"/>
      <c r="F1" s="259"/>
      <c r="G1" s="259"/>
      <c r="H1" s="76"/>
      <c r="I1" s="76"/>
    </row>
    <row r="2" spans="1:7" ht="12.75">
      <c r="A2" s="12"/>
      <c r="B2" s="13"/>
      <c r="C2" s="13"/>
      <c r="D2" s="13"/>
      <c r="E2" s="13"/>
      <c r="F2" s="13"/>
      <c r="G2" s="13"/>
    </row>
    <row r="3" spans="1:7" ht="15">
      <c r="A3" s="278" t="s">
        <v>245</v>
      </c>
      <c r="B3" s="278"/>
      <c r="C3" s="278"/>
      <c r="D3" s="278"/>
      <c r="E3" s="278"/>
      <c r="F3" s="278"/>
      <c r="G3" s="278"/>
    </row>
    <row r="4" spans="1:7" ht="15">
      <c r="A4" s="287" t="s">
        <v>244</v>
      </c>
      <c r="B4" s="287"/>
      <c r="C4" s="287"/>
      <c r="D4" s="287"/>
      <c r="E4" s="287"/>
      <c r="F4" s="287"/>
      <c r="G4" s="287"/>
    </row>
    <row r="5" spans="1:7" ht="13.5" thickBot="1">
      <c r="A5" s="12"/>
      <c r="B5" s="13"/>
      <c r="C5" s="13"/>
      <c r="D5" s="13"/>
      <c r="E5" s="13"/>
      <c r="F5" s="13"/>
      <c r="G5" s="13"/>
    </row>
    <row r="6" spans="1:7" ht="12.75">
      <c r="A6" s="219"/>
      <c r="B6" s="281" t="s">
        <v>42</v>
      </c>
      <c r="C6" s="283"/>
      <c r="D6" s="281" t="s">
        <v>43</v>
      </c>
      <c r="E6" s="282"/>
      <c r="F6" s="282"/>
      <c r="G6" s="282"/>
    </row>
    <row r="7" spans="1:7" ht="12.75">
      <c r="A7" s="35" t="s">
        <v>17</v>
      </c>
      <c r="B7" s="42" t="s">
        <v>145</v>
      </c>
      <c r="C7" s="42"/>
      <c r="D7" s="284" t="s">
        <v>44</v>
      </c>
      <c r="E7" s="285"/>
      <c r="F7" s="284" t="s">
        <v>45</v>
      </c>
      <c r="G7" s="286"/>
    </row>
    <row r="8" spans="1:7" ht="12.75">
      <c r="A8" s="38"/>
      <c r="B8" s="124" t="s">
        <v>73</v>
      </c>
      <c r="C8" s="125" t="s">
        <v>149</v>
      </c>
      <c r="D8" s="46" t="s">
        <v>186</v>
      </c>
      <c r="E8" s="29" t="s">
        <v>149</v>
      </c>
      <c r="F8" s="46" t="s">
        <v>186</v>
      </c>
      <c r="G8" s="125" t="s">
        <v>149</v>
      </c>
    </row>
    <row r="9" spans="1:7" ht="13.5" thickBot="1">
      <c r="A9" s="90"/>
      <c r="B9" s="91"/>
      <c r="C9" s="78"/>
      <c r="D9" s="85" t="s">
        <v>73</v>
      </c>
      <c r="E9" s="85"/>
      <c r="F9" s="85" t="s">
        <v>73</v>
      </c>
      <c r="G9" s="100"/>
    </row>
    <row r="10" spans="1:7" ht="12.75">
      <c r="A10" s="38" t="s">
        <v>21</v>
      </c>
      <c r="B10" s="39">
        <v>81822</v>
      </c>
      <c r="C10" s="39">
        <v>154131</v>
      </c>
      <c r="D10" s="39">
        <v>76375</v>
      </c>
      <c r="E10" s="39">
        <v>139652</v>
      </c>
      <c r="F10" s="39">
        <v>16832</v>
      </c>
      <c r="G10" s="239">
        <v>5822</v>
      </c>
    </row>
    <row r="11" spans="1:7" ht="12.75">
      <c r="A11" s="38" t="s">
        <v>22</v>
      </c>
      <c r="B11" s="39">
        <v>19404</v>
      </c>
      <c r="C11" s="39">
        <v>21042</v>
      </c>
      <c r="D11" s="39">
        <v>15131</v>
      </c>
      <c r="E11" s="39">
        <v>15958</v>
      </c>
      <c r="F11" s="39">
        <v>9995</v>
      </c>
      <c r="G11" s="231">
        <v>5032</v>
      </c>
    </row>
    <row r="12" spans="1:7" ht="12.75">
      <c r="A12" s="38" t="s">
        <v>23</v>
      </c>
      <c r="B12" s="39">
        <v>3294</v>
      </c>
      <c r="C12" s="39">
        <v>5634</v>
      </c>
      <c r="D12" s="39">
        <v>2595</v>
      </c>
      <c r="E12" s="39">
        <v>5565</v>
      </c>
      <c r="F12" s="39">
        <v>915</v>
      </c>
      <c r="G12" s="231">
        <v>44</v>
      </c>
    </row>
    <row r="13" spans="1:7" ht="12.75">
      <c r="A13" s="38" t="s">
        <v>24</v>
      </c>
      <c r="B13" s="39">
        <v>9555</v>
      </c>
      <c r="C13" s="39">
        <v>71200</v>
      </c>
      <c r="D13" s="39">
        <v>3417</v>
      </c>
      <c r="E13" s="39">
        <v>56615</v>
      </c>
      <c r="F13" s="39">
        <v>5685</v>
      </c>
      <c r="G13" s="231">
        <v>2829</v>
      </c>
    </row>
    <row r="14" spans="1:7" ht="12.75">
      <c r="A14" s="38" t="s">
        <v>25</v>
      </c>
      <c r="B14" s="39">
        <v>10798</v>
      </c>
      <c r="C14" s="39">
        <v>266871</v>
      </c>
      <c r="D14" s="39">
        <v>9542</v>
      </c>
      <c r="E14" s="39">
        <v>250378</v>
      </c>
      <c r="F14" s="39">
        <v>2362</v>
      </c>
      <c r="G14" s="231">
        <v>1574</v>
      </c>
    </row>
    <row r="15" spans="1:7" ht="12.75">
      <c r="A15" s="38" t="s">
        <v>26</v>
      </c>
      <c r="B15" s="39">
        <v>9089</v>
      </c>
      <c r="C15" s="39">
        <v>104561</v>
      </c>
      <c r="D15" s="39">
        <v>4538</v>
      </c>
      <c r="E15" s="39">
        <v>63952</v>
      </c>
      <c r="F15" s="39">
        <v>3074</v>
      </c>
      <c r="G15" s="231">
        <v>6044</v>
      </c>
    </row>
    <row r="16" spans="1:7" ht="12.75">
      <c r="A16" s="38" t="s">
        <v>27</v>
      </c>
      <c r="B16" s="39">
        <v>40180</v>
      </c>
      <c r="C16" s="39">
        <v>1255261</v>
      </c>
      <c r="D16" s="39">
        <v>28471</v>
      </c>
      <c r="E16" s="39">
        <v>1130496</v>
      </c>
      <c r="F16" s="39">
        <v>15332</v>
      </c>
      <c r="G16" s="231">
        <v>66888</v>
      </c>
    </row>
    <row r="17" spans="1:7" ht="12.75">
      <c r="A17" s="38" t="s">
        <v>28</v>
      </c>
      <c r="B17" s="39">
        <v>39200</v>
      </c>
      <c r="C17" s="39">
        <v>546647</v>
      </c>
      <c r="D17" s="39">
        <v>18998</v>
      </c>
      <c r="E17" s="39">
        <v>367151</v>
      </c>
      <c r="F17" s="39">
        <v>17790</v>
      </c>
      <c r="G17" s="231">
        <v>52835</v>
      </c>
    </row>
    <row r="18" spans="1:7" ht="12.75">
      <c r="A18" s="38" t="s">
        <v>29</v>
      </c>
      <c r="B18" s="39">
        <v>12577</v>
      </c>
      <c r="C18" s="39">
        <v>175785</v>
      </c>
      <c r="D18" s="39">
        <v>9274</v>
      </c>
      <c r="E18" s="39">
        <v>130945</v>
      </c>
      <c r="F18" s="39">
        <v>8784</v>
      </c>
      <c r="G18" s="231">
        <v>37012</v>
      </c>
    </row>
    <row r="19" spans="1:7" ht="12.75">
      <c r="A19" s="38" t="s">
        <v>30</v>
      </c>
      <c r="B19" s="39">
        <v>77429</v>
      </c>
      <c r="C19" s="39">
        <v>3112419</v>
      </c>
      <c r="D19" s="39">
        <v>67514</v>
      </c>
      <c r="E19" s="39">
        <v>3056613</v>
      </c>
      <c r="F19" s="39">
        <v>7322</v>
      </c>
      <c r="G19" s="231">
        <v>6584</v>
      </c>
    </row>
    <row r="20" spans="1:7" ht="12.75">
      <c r="A20" s="38" t="s">
        <v>31</v>
      </c>
      <c r="B20" s="39">
        <v>6307</v>
      </c>
      <c r="C20" s="39">
        <v>160191</v>
      </c>
      <c r="D20" s="39">
        <v>3274</v>
      </c>
      <c r="E20" s="39">
        <v>128717</v>
      </c>
      <c r="F20" s="39">
        <v>322</v>
      </c>
      <c r="G20" s="231">
        <v>241</v>
      </c>
    </row>
    <row r="21" spans="1:7" ht="12.75">
      <c r="A21" s="38" t="s">
        <v>32</v>
      </c>
      <c r="B21" s="39">
        <v>123576</v>
      </c>
      <c r="C21" s="39">
        <v>3284909</v>
      </c>
      <c r="D21" s="39">
        <v>69400</v>
      </c>
      <c r="E21" s="39">
        <v>2597632</v>
      </c>
      <c r="F21" s="39">
        <v>12928</v>
      </c>
      <c r="G21" s="231">
        <v>41699</v>
      </c>
    </row>
    <row r="22" spans="1:7" ht="12.75">
      <c r="A22" s="38" t="s">
        <v>33</v>
      </c>
      <c r="B22" s="39">
        <v>55242</v>
      </c>
      <c r="C22" s="39">
        <v>291017</v>
      </c>
      <c r="D22" s="39">
        <v>9615</v>
      </c>
      <c r="E22" s="39">
        <v>61828</v>
      </c>
      <c r="F22" s="39">
        <v>37366</v>
      </c>
      <c r="G22" s="231">
        <v>104555</v>
      </c>
    </row>
    <row r="23" spans="1:7" ht="12.75">
      <c r="A23" s="38" t="s">
        <v>34</v>
      </c>
      <c r="B23" s="39">
        <v>16745</v>
      </c>
      <c r="C23" s="39">
        <v>225684</v>
      </c>
      <c r="D23" s="39">
        <v>7767</v>
      </c>
      <c r="E23" s="39">
        <v>118213</v>
      </c>
      <c r="F23" s="39">
        <v>9615</v>
      </c>
      <c r="G23" s="231">
        <v>73636</v>
      </c>
    </row>
    <row r="24" spans="1:7" ht="12.75">
      <c r="A24" s="38" t="s">
        <v>35</v>
      </c>
      <c r="B24" s="39">
        <v>53036</v>
      </c>
      <c r="C24" s="39">
        <v>832064</v>
      </c>
      <c r="D24" s="39">
        <v>19045</v>
      </c>
      <c r="E24" s="39">
        <v>571634</v>
      </c>
      <c r="F24" s="39">
        <v>6479</v>
      </c>
      <c r="G24" s="231">
        <v>14484</v>
      </c>
    </row>
    <row r="25" spans="1:7" ht="12.75">
      <c r="A25" s="38" t="s">
        <v>36</v>
      </c>
      <c r="B25" s="39">
        <v>185906</v>
      </c>
      <c r="C25" s="39">
        <v>2367400</v>
      </c>
      <c r="D25" s="39">
        <v>52048</v>
      </c>
      <c r="E25" s="39">
        <v>1221970</v>
      </c>
      <c r="F25" s="39">
        <v>30046</v>
      </c>
      <c r="G25" s="231">
        <v>134019</v>
      </c>
    </row>
    <row r="26" spans="1:7" ht="12.75">
      <c r="A26" s="38" t="s">
        <v>37</v>
      </c>
      <c r="B26" s="39">
        <v>5994</v>
      </c>
      <c r="C26" s="39">
        <v>10788</v>
      </c>
      <c r="D26" s="39">
        <v>3828</v>
      </c>
      <c r="E26" s="39">
        <v>5913</v>
      </c>
      <c r="F26" s="39">
        <v>1019</v>
      </c>
      <c r="G26" s="231">
        <v>568</v>
      </c>
    </row>
    <row r="27" spans="1:7" ht="12.75">
      <c r="A27" s="38"/>
      <c r="B27" s="40"/>
      <c r="C27" s="38"/>
      <c r="D27" s="40"/>
      <c r="E27" s="40"/>
      <c r="F27" s="40"/>
      <c r="G27" s="41"/>
    </row>
    <row r="28" spans="1:7" ht="13.5" thickBot="1">
      <c r="A28" s="92" t="s">
        <v>185</v>
      </c>
      <c r="B28" s="93">
        <v>750154</v>
      </c>
      <c r="C28" s="93">
        <v>12885604</v>
      </c>
      <c r="D28" s="93">
        <v>400832</v>
      </c>
      <c r="E28" s="93">
        <v>9923232</v>
      </c>
      <c r="F28" s="93">
        <v>185866</v>
      </c>
      <c r="G28" s="94">
        <v>553866</v>
      </c>
    </row>
    <row r="29" spans="1:7" ht="12.75">
      <c r="A29" s="15"/>
      <c r="B29" s="15"/>
      <c r="C29" s="12"/>
      <c r="D29" s="12"/>
      <c r="E29" s="12"/>
      <c r="F29" s="12"/>
      <c r="G29" s="12"/>
    </row>
    <row r="33" spans="1:7" ht="12.75">
      <c r="A33" s="12"/>
      <c r="B33" s="12"/>
      <c r="C33" s="12"/>
      <c r="D33" s="12"/>
      <c r="E33" s="12"/>
      <c r="F33" s="12"/>
      <c r="G33" s="12"/>
    </row>
    <row r="34" spans="1:7" ht="12.75">
      <c r="A34" s="33"/>
      <c r="B34" s="289" t="s">
        <v>43</v>
      </c>
      <c r="C34" s="290"/>
      <c r="D34" s="290"/>
      <c r="E34" s="291"/>
      <c r="F34" s="289" t="s">
        <v>46</v>
      </c>
      <c r="G34" s="290"/>
    </row>
    <row r="35" spans="1:7" ht="12.75">
      <c r="A35" s="35" t="s">
        <v>17</v>
      </c>
      <c r="B35" s="288" t="s">
        <v>47</v>
      </c>
      <c r="C35" s="288"/>
      <c r="D35" s="288" t="s">
        <v>152</v>
      </c>
      <c r="E35" s="288"/>
      <c r="F35" s="57"/>
      <c r="G35" s="34"/>
    </row>
    <row r="36" spans="1:7" ht="12.75">
      <c r="A36" s="35"/>
      <c r="B36" s="124" t="s">
        <v>186</v>
      </c>
      <c r="C36" s="124"/>
      <c r="D36" s="124" t="s">
        <v>186</v>
      </c>
      <c r="E36" s="124"/>
      <c r="F36" s="126" t="s">
        <v>186</v>
      </c>
      <c r="G36" s="206"/>
    </row>
    <row r="37" spans="1:7" ht="13.5" thickBot="1">
      <c r="A37" s="90"/>
      <c r="B37" s="85" t="s">
        <v>73</v>
      </c>
      <c r="C37" s="85" t="s">
        <v>149</v>
      </c>
      <c r="D37" s="85" t="s">
        <v>73</v>
      </c>
      <c r="E37" s="85" t="s">
        <v>149</v>
      </c>
      <c r="F37" s="100" t="s">
        <v>73</v>
      </c>
      <c r="G37" s="207" t="s">
        <v>149</v>
      </c>
    </row>
    <row r="38" spans="1:7" ht="12.75">
      <c r="A38" s="38" t="s">
        <v>21</v>
      </c>
      <c r="B38" s="39">
        <v>225</v>
      </c>
      <c r="C38" s="39">
        <v>17</v>
      </c>
      <c r="D38" s="39">
        <v>17111</v>
      </c>
      <c r="E38" s="39">
        <v>8638</v>
      </c>
      <c r="F38" s="39">
        <v>7</v>
      </c>
      <c r="G38" s="240">
        <v>1</v>
      </c>
    </row>
    <row r="39" spans="1:7" ht="12.75">
      <c r="A39" s="38" t="s">
        <v>22</v>
      </c>
      <c r="B39" s="241" t="s">
        <v>133</v>
      </c>
      <c r="C39" s="241" t="s">
        <v>133</v>
      </c>
      <c r="D39" s="39">
        <v>243</v>
      </c>
      <c r="E39" s="39">
        <v>52</v>
      </c>
      <c r="F39" s="242" t="s">
        <v>133</v>
      </c>
      <c r="G39" s="243" t="s">
        <v>133</v>
      </c>
    </row>
    <row r="40" spans="1:7" ht="12.75">
      <c r="A40" s="38" t="s">
        <v>23</v>
      </c>
      <c r="B40" s="241" t="s">
        <v>133</v>
      </c>
      <c r="C40" s="241" t="s">
        <v>133</v>
      </c>
      <c r="D40" s="39">
        <v>55</v>
      </c>
      <c r="E40" s="39">
        <v>25</v>
      </c>
      <c r="F40" s="242" t="s">
        <v>133</v>
      </c>
      <c r="G40" s="243" t="s">
        <v>133</v>
      </c>
    </row>
    <row r="41" spans="1:7" ht="12.75">
      <c r="A41" s="38" t="s">
        <v>24</v>
      </c>
      <c r="B41" s="39">
        <v>436</v>
      </c>
      <c r="C41" s="39">
        <v>176</v>
      </c>
      <c r="D41" s="39">
        <v>1502</v>
      </c>
      <c r="E41" s="39">
        <v>11580</v>
      </c>
      <c r="F41" s="242" t="s">
        <v>133</v>
      </c>
      <c r="G41" s="243" t="s">
        <v>133</v>
      </c>
    </row>
    <row r="42" spans="1:7" ht="12.75">
      <c r="A42" s="38" t="s">
        <v>25</v>
      </c>
      <c r="B42" s="39">
        <v>2651</v>
      </c>
      <c r="C42" s="39">
        <v>2407</v>
      </c>
      <c r="D42" s="39">
        <v>2612</v>
      </c>
      <c r="E42" s="39">
        <v>12502</v>
      </c>
      <c r="F42" s="39">
        <v>10</v>
      </c>
      <c r="G42" s="231">
        <v>11</v>
      </c>
    </row>
    <row r="43" spans="1:7" ht="12.75">
      <c r="A43" s="38" t="s">
        <v>26</v>
      </c>
      <c r="B43" s="39">
        <v>2119</v>
      </c>
      <c r="C43" s="39">
        <v>1500</v>
      </c>
      <c r="D43" s="39">
        <v>6156</v>
      </c>
      <c r="E43" s="39">
        <v>33057</v>
      </c>
      <c r="F43" s="39">
        <v>1</v>
      </c>
      <c r="G43" s="231">
        <v>8</v>
      </c>
    </row>
    <row r="44" spans="1:7" ht="12.75">
      <c r="A44" s="38" t="s">
        <v>27</v>
      </c>
      <c r="B44" s="39">
        <v>12497</v>
      </c>
      <c r="C44" s="39">
        <v>34988</v>
      </c>
      <c r="D44" s="39">
        <v>6828</v>
      </c>
      <c r="E44" s="39">
        <v>22889</v>
      </c>
      <c r="F44" s="242" t="s">
        <v>133</v>
      </c>
      <c r="G44" s="243" t="s">
        <v>133</v>
      </c>
    </row>
    <row r="45" spans="1:7" ht="12.75">
      <c r="A45" s="38" t="s">
        <v>28</v>
      </c>
      <c r="B45" s="39">
        <v>19025</v>
      </c>
      <c r="C45" s="39">
        <v>70351</v>
      </c>
      <c r="D45" s="39">
        <v>7220</v>
      </c>
      <c r="E45" s="39">
        <v>56190</v>
      </c>
      <c r="F45" s="39">
        <v>112</v>
      </c>
      <c r="G45" s="231">
        <v>121</v>
      </c>
    </row>
    <row r="46" spans="1:7" ht="12.75">
      <c r="A46" s="38" t="s">
        <v>29</v>
      </c>
      <c r="B46" s="39">
        <v>2240</v>
      </c>
      <c r="C46" s="39">
        <v>6667</v>
      </c>
      <c r="D46" s="39">
        <v>1023</v>
      </c>
      <c r="E46" s="39">
        <v>662</v>
      </c>
      <c r="F46" s="39">
        <v>520</v>
      </c>
      <c r="G46" s="231">
        <v>500</v>
      </c>
    </row>
    <row r="47" spans="1:7" ht="12.75">
      <c r="A47" s="38" t="s">
        <v>30</v>
      </c>
      <c r="B47" s="39">
        <v>3930</v>
      </c>
      <c r="C47" s="39">
        <v>4843</v>
      </c>
      <c r="D47" s="39">
        <v>15564</v>
      </c>
      <c r="E47" s="39">
        <v>44380</v>
      </c>
      <c r="F47" s="242" t="s">
        <v>133</v>
      </c>
      <c r="G47" s="243" t="s">
        <v>133</v>
      </c>
    </row>
    <row r="48" spans="1:7" ht="12.75">
      <c r="A48" s="38" t="s">
        <v>31</v>
      </c>
      <c r="B48" s="39">
        <v>4093</v>
      </c>
      <c r="C48" s="39">
        <v>21610</v>
      </c>
      <c r="D48" s="39">
        <v>2939</v>
      </c>
      <c r="E48" s="39">
        <v>9623</v>
      </c>
      <c r="F48" s="242" t="s">
        <v>133</v>
      </c>
      <c r="G48" s="243" t="s">
        <v>133</v>
      </c>
    </row>
    <row r="49" spans="1:7" ht="12.75">
      <c r="A49" s="38" t="s">
        <v>32</v>
      </c>
      <c r="B49" s="39">
        <v>71369</v>
      </c>
      <c r="C49" s="39">
        <v>273996</v>
      </c>
      <c r="D49" s="39">
        <v>56576</v>
      </c>
      <c r="E49" s="39">
        <v>371576</v>
      </c>
      <c r="F49" s="39">
        <v>4</v>
      </c>
      <c r="G49" s="231">
        <v>6</v>
      </c>
    </row>
    <row r="50" spans="1:7" ht="12.75">
      <c r="A50" s="38" t="s">
        <v>33</v>
      </c>
      <c r="B50" s="39">
        <v>37016</v>
      </c>
      <c r="C50" s="39">
        <v>63180</v>
      </c>
      <c r="D50" s="39">
        <v>10988</v>
      </c>
      <c r="E50" s="39">
        <v>61350</v>
      </c>
      <c r="F50" s="39">
        <v>200</v>
      </c>
      <c r="G50" s="231">
        <v>103</v>
      </c>
    </row>
    <row r="51" spans="1:7" ht="12.75">
      <c r="A51" s="38" t="s">
        <v>34</v>
      </c>
      <c r="B51" s="39">
        <v>6649</v>
      </c>
      <c r="C51" s="39">
        <v>13470</v>
      </c>
      <c r="D51" s="39">
        <v>2191</v>
      </c>
      <c r="E51" s="39">
        <v>20332</v>
      </c>
      <c r="F51" s="39">
        <v>7</v>
      </c>
      <c r="G51" s="231">
        <v>32</v>
      </c>
    </row>
    <row r="52" spans="1:7" ht="12.75">
      <c r="A52" s="38" t="s">
        <v>35</v>
      </c>
      <c r="B52" s="39">
        <v>41587</v>
      </c>
      <c r="C52" s="39">
        <v>174405</v>
      </c>
      <c r="D52" s="39">
        <v>11353</v>
      </c>
      <c r="E52" s="39">
        <v>70376</v>
      </c>
      <c r="F52" s="39">
        <v>4</v>
      </c>
      <c r="G52" s="231">
        <v>1165</v>
      </c>
    </row>
    <row r="53" spans="1:7" ht="12.75">
      <c r="A53" s="38" t="s">
        <v>36</v>
      </c>
      <c r="B53" s="39">
        <v>144468</v>
      </c>
      <c r="C53" s="39">
        <v>987048</v>
      </c>
      <c r="D53" s="39">
        <v>8052</v>
      </c>
      <c r="E53" s="39">
        <v>23961</v>
      </c>
      <c r="F53" s="39">
        <v>271</v>
      </c>
      <c r="G53" s="231">
        <v>402</v>
      </c>
    </row>
    <row r="54" spans="1:11" ht="12.75">
      <c r="A54" s="38" t="s">
        <v>37</v>
      </c>
      <c r="B54" s="39">
        <v>5</v>
      </c>
      <c r="C54" s="39">
        <v>3</v>
      </c>
      <c r="D54" s="39">
        <v>3315</v>
      </c>
      <c r="E54" s="39">
        <v>4305</v>
      </c>
      <c r="F54" s="242" t="s">
        <v>133</v>
      </c>
      <c r="G54" s="243" t="s">
        <v>133</v>
      </c>
      <c r="H54" s="136"/>
      <c r="I54" s="136"/>
      <c r="J54" s="136"/>
      <c r="K54" s="136"/>
    </row>
    <row r="55" spans="1:11" ht="12.75">
      <c r="A55" s="38"/>
      <c r="B55" s="40"/>
      <c r="C55" s="40"/>
      <c r="D55" s="38"/>
      <c r="E55" s="40"/>
      <c r="F55" s="40"/>
      <c r="G55" s="41"/>
      <c r="H55" s="136"/>
      <c r="I55" s="136"/>
      <c r="J55" s="136"/>
      <c r="K55" s="136"/>
    </row>
    <row r="56" spans="1:7" ht="13.5" thickBot="1">
      <c r="A56" s="92" t="s">
        <v>185</v>
      </c>
      <c r="B56" s="93">
        <v>348310</v>
      </c>
      <c r="C56" s="93">
        <v>1654661</v>
      </c>
      <c r="D56" s="93">
        <v>153728</v>
      </c>
      <c r="E56" s="93">
        <v>751498</v>
      </c>
      <c r="F56" s="93">
        <v>1136</v>
      </c>
      <c r="G56" s="94">
        <v>2349</v>
      </c>
    </row>
    <row r="57" s="17" customFormat="1" ht="12.75">
      <c r="A57" s="17" t="s">
        <v>247</v>
      </c>
    </row>
    <row r="58" spans="1:2" ht="12.75">
      <c r="A58" s="1" t="s">
        <v>228</v>
      </c>
      <c r="B58" s="15"/>
    </row>
    <row r="59" ht="12.75">
      <c r="A59" s="15" t="s">
        <v>232</v>
      </c>
    </row>
    <row r="61" spans="2:7" ht="12.75">
      <c r="B61" s="201"/>
      <c r="C61" s="201"/>
      <c r="D61" s="201"/>
      <c r="E61" s="201"/>
      <c r="F61" s="201"/>
      <c r="G61" s="201"/>
    </row>
  </sheetData>
  <mergeCells count="11">
    <mergeCell ref="B35:C35"/>
    <mergeCell ref="D35:E35"/>
    <mergeCell ref="B34:E34"/>
    <mergeCell ref="F34:G34"/>
    <mergeCell ref="D6:G6"/>
    <mergeCell ref="B6:C6"/>
    <mergeCell ref="A1:G1"/>
    <mergeCell ref="D7:E7"/>
    <mergeCell ref="F7:G7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S34"/>
  <sheetViews>
    <sheetView showGridLines="0" zoomScale="75" zoomScaleNormal="75" workbookViewId="0" topLeftCell="A1">
      <selection activeCell="C22" sqref="C22"/>
    </sheetView>
  </sheetViews>
  <sheetFormatPr defaultColWidth="12.57421875" defaultRowHeight="12.75"/>
  <cols>
    <col min="1" max="1" width="25.7109375" style="10" customWidth="1"/>
    <col min="2" max="7" width="15.7109375" style="10" customWidth="1"/>
    <col min="8" max="8" width="16.421875" style="10" customWidth="1"/>
    <col min="9" max="9" width="2.28125" style="10" customWidth="1"/>
    <col min="10" max="10" width="16.421875" style="10" customWidth="1"/>
    <col min="11" max="11" width="2.28125" style="10" customWidth="1"/>
    <col min="12" max="16384" width="19.140625" style="10" customWidth="1"/>
  </cols>
  <sheetData>
    <row r="1" spans="1:19" ht="18">
      <c r="A1" s="259" t="s">
        <v>131</v>
      </c>
      <c r="B1" s="259"/>
      <c r="C1" s="259"/>
      <c r="D1" s="259"/>
      <c r="E1" s="259"/>
      <c r="F1" s="259"/>
      <c r="G1" s="259"/>
      <c r="H1" s="26"/>
      <c r="I1" s="26"/>
      <c r="J1" s="11"/>
      <c r="K1" s="11"/>
      <c r="M1" s="11"/>
      <c r="N1" s="11"/>
      <c r="O1" s="11"/>
      <c r="P1" s="11"/>
      <c r="Q1" s="11"/>
      <c r="R1" s="11"/>
      <c r="S1" s="11"/>
    </row>
    <row r="2" spans="2:19" ht="18">
      <c r="B2" s="76"/>
      <c r="C2" s="76"/>
      <c r="D2" s="76"/>
      <c r="E2" s="76"/>
      <c r="F2" s="76"/>
      <c r="G2" s="76"/>
      <c r="H2" s="26"/>
      <c r="I2" s="26"/>
      <c r="J2" s="11"/>
      <c r="K2" s="11"/>
      <c r="M2" s="11"/>
      <c r="N2" s="11"/>
      <c r="O2" s="11"/>
      <c r="P2" s="11"/>
      <c r="Q2" s="11"/>
      <c r="R2" s="11"/>
      <c r="S2" s="11"/>
    </row>
    <row r="3" spans="1:19" s="230" customFormat="1" ht="15">
      <c r="A3" s="292" t="s">
        <v>238</v>
      </c>
      <c r="B3" s="292"/>
      <c r="C3" s="292"/>
      <c r="D3" s="292"/>
      <c r="E3" s="292"/>
      <c r="F3" s="292"/>
      <c r="G3" s="292"/>
      <c r="H3" s="228"/>
      <c r="I3" s="228"/>
      <c r="J3" s="229"/>
      <c r="K3" s="229"/>
      <c r="M3" s="229"/>
      <c r="N3" s="229"/>
      <c r="O3" s="229"/>
      <c r="P3" s="229"/>
      <c r="Q3" s="229"/>
      <c r="R3" s="229"/>
      <c r="S3" s="229"/>
    </row>
    <row r="4" spans="1:19" ht="15.75" thickBot="1">
      <c r="A4" s="292"/>
      <c r="B4" s="292"/>
      <c r="C4" s="292"/>
      <c r="D4" s="292"/>
      <c r="E4" s="292"/>
      <c r="F4" s="292"/>
      <c r="G4" s="292"/>
      <c r="H4" s="11"/>
      <c r="I4" s="11"/>
      <c r="J4" s="11"/>
      <c r="K4" s="11"/>
      <c r="M4" s="11"/>
      <c r="N4" s="11"/>
      <c r="O4" s="11"/>
      <c r="P4" s="11"/>
      <c r="Q4" s="11"/>
      <c r="R4" s="11"/>
      <c r="S4" s="11"/>
    </row>
    <row r="5" spans="1:7" ht="12.75">
      <c r="A5" s="220" t="s">
        <v>17</v>
      </c>
      <c r="B5" s="293" t="s">
        <v>141</v>
      </c>
      <c r="C5" s="294"/>
      <c r="D5" s="293" t="s">
        <v>54</v>
      </c>
      <c r="E5" s="294"/>
      <c r="F5" s="293" t="s">
        <v>55</v>
      </c>
      <c r="G5" s="295"/>
    </row>
    <row r="6" spans="1:11" ht="12.75">
      <c r="A6" s="45"/>
      <c r="B6" s="49" t="s">
        <v>186</v>
      </c>
      <c r="C6" s="107" t="s">
        <v>149</v>
      </c>
      <c r="D6" s="49" t="s">
        <v>186</v>
      </c>
      <c r="E6" s="107" t="s">
        <v>149</v>
      </c>
      <c r="F6" s="49" t="s">
        <v>186</v>
      </c>
      <c r="G6" s="205" t="s">
        <v>149</v>
      </c>
      <c r="H6" s="11"/>
      <c r="I6" s="11"/>
      <c r="J6" s="11"/>
      <c r="K6" s="11"/>
    </row>
    <row r="7" spans="1:11" ht="13.5" thickBot="1">
      <c r="A7" s="101"/>
      <c r="B7" s="85" t="s">
        <v>73</v>
      </c>
      <c r="C7" s="102"/>
      <c r="D7" s="85" t="s">
        <v>73</v>
      </c>
      <c r="E7" s="102"/>
      <c r="F7" s="85" t="s">
        <v>73</v>
      </c>
      <c r="G7" s="103"/>
      <c r="H7" s="11"/>
      <c r="I7" s="11"/>
      <c r="J7" s="11"/>
      <c r="K7" s="11"/>
    </row>
    <row r="8" spans="1:11" ht="12.75">
      <c r="A8" s="45" t="s">
        <v>21</v>
      </c>
      <c r="B8" s="39">
        <v>77807</v>
      </c>
      <c r="C8" s="39">
        <v>445021</v>
      </c>
      <c r="D8" s="39">
        <v>75230</v>
      </c>
      <c r="E8" s="39">
        <v>423667</v>
      </c>
      <c r="F8" s="39">
        <v>13013</v>
      </c>
      <c r="G8" s="239">
        <v>21354</v>
      </c>
      <c r="H8" s="11"/>
      <c r="I8" s="11"/>
      <c r="J8" s="11"/>
      <c r="K8" s="11"/>
    </row>
    <row r="9" spans="1:11" ht="12.75">
      <c r="A9" s="45" t="s">
        <v>22</v>
      </c>
      <c r="B9" s="39">
        <v>27617</v>
      </c>
      <c r="C9" s="39">
        <v>229931</v>
      </c>
      <c r="D9" s="39">
        <v>27429</v>
      </c>
      <c r="E9" s="39">
        <v>223847</v>
      </c>
      <c r="F9" s="39">
        <v>1613</v>
      </c>
      <c r="G9" s="231">
        <v>6085</v>
      </c>
      <c r="H9" s="11"/>
      <c r="I9" s="11"/>
      <c r="J9" s="11"/>
      <c r="K9" s="11"/>
    </row>
    <row r="10" spans="1:11" ht="12.75">
      <c r="A10" s="45" t="s">
        <v>23</v>
      </c>
      <c r="B10" s="39">
        <v>11246</v>
      </c>
      <c r="C10" s="39">
        <v>176099</v>
      </c>
      <c r="D10" s="39">
        <v>11241</v>
      </c>
      <c r="E10" s="39">
        <v>175806</v>
      </c>
      <c r="F10" s="39">
        <v>158</v>
      </c>
      <c r="G10" s="231">
        <v>293</v>
      </c>
      <c r="H10" s="11"/>
      <c r="I10" s="11"/>
      <c r="J10" s="11"/>
      <c r="K10" s="11"/>
    </row>
    <row r="11" spans="1:11" ht="12.75">
      <c r="A11" s="45" t="s">
        <v>24</v>
      </c>
      <c r="B11" s="39">
        <v>18554</v>
      </c>
      <c r="C11" s="39">
        <v>128350</v>
      </c>
      <c r="D11" s="39">
        <v>18460</v>
      </c>
      <c r="E11" s="39">
        <v>128136</v>
      </c>
      <c r="F11" s="39">
        <v>118</v>
      </c>
      <c r="G11" s="231">
        <v>214</v>
      </c>
      <c r="H11" s="11"/>
      <c r="I11" s="11"/>
      <c r="J11" s="11"/>
      <c r="K11" s="11"/>
    </row>
    <row r="12" spans="1:11" ht="12.75">
      <c r="A12" s="45" t="s">
        <v>25</v>
      </c>
      <c r="B12" s="39">
        <v>3974</v>
      </c>
      <c r="C12" s="39">
        <v>71871</v>
      </c>
      <c r="D12" s="39">
        <v>3870</v>
      </c>
      <c r="E12" s="39">
        <v>70710</v>
      </c>
      <c r="F12" s="39">
        <v>140</v>
      </c>
      <c r="G12" s="231">
        <v>1161</v>
      </c>
      <c r="H12" s="11"/>
      <c r="I12" s="11"/>
      <c r="J12" s="11"/>
      <c r="K12" s="11"/>
    </row>
    <row r="13" spans="1:11" ht="12.75">
      <c r="A13" s="45" t="s">
        <v>26</v>
      </c>
      <c r="B13" s="39">
        <v>918</v>
      </c>
      <c r="C13" s="39">
        <v>12327</v>
      </c>
      <c r="D13" s="39">
        <v>848</v>
      </c>
      <c r="E13" s="39">
        <v>11990</v>
      </c>
      <c r="F13" s="39">
        <v>83</v>
      </c>
      <c r="G13" s="231">
        <v>337</v>
      </c>
      <c r="H13" s="11"/>
      <c r="I13" s="11"/>
      <c r="J13" s="11"/>
      <c r="K13" s="11"/>
    </row>
    <row r="14" spans="1:11" ht="12.75">
      <c r="A14" s="45" t="s">
        <v>27</v>
      </c>
      <c r="B14" s="39">
        <v>2128</v>
      </c>
      <c r="C14" s="39">
        <v>59417</v>
      </c>
      <c r="D14" s="39">
        <v>2016</v>
      </c>
      <c r="E14" s="39">
        <v>57850</v>
      </c>
      <c r="F14" s="39">
        <v>291</v>
      </c>
      <c r="G14" s="231">
        <v>1567</v>
      </c>
      <c r="H14" s="11"/>
      <c r="I14" s="11"/>
      <c r="J14" s="11"/>
      <c r="K14" s="11"/>
    </row>
    <row r="15" spans="1:11" ht="12.75">
      <c r="A15" s="45" t="s">
        <v>28</v>
      </c>
      <c r="B15" s="39">
        <v>3729</v>
      </c>
      <c r="C15" s="39">
        <v>126083</v>
      </c>
      <c r="D15" s="39">
        <v>3273</v>
      </c>
      <c r="E15" s="39">
        <v>112198</v>
      </c>
      <c r="F15" s="39">
        <v>835</v>
      </c>
      <c r="G15" s="231">
        <v>13885</v>
      </c>
      <c r="H15" s="11"/>
      <c r="I15" s="11"/>
      <c r="J15" s="11"/>
      <c r="K15" s="11"/>
    </row>
    <row r="16" spans="1:11" ht="12.75">
      <c r="A16" s="45" t="s">
        <v>29</v>
      </c>
      <c r="B16" s="39">
        <v>122</v>
      </c>
      <c r="C16" s="39">
        <v>1936</v>
      </c>
      <c r="D16" s="39">
        <v>122</v>
      </c>
      <c r="E16" s="39">
        <v>1936</v>
      </c>
      <c r="F16" s="242" t="s">
        <v>133</v>
      </c>
      <c r="G16" s="243" t="s">
        <v>133</v>
      </c>
      <c r="H16" s="11"/>
      <c r="I16" s="11"/>
      <c r="J16" s="11"/>
      <c r="K16" s="11"/>
    </row>
    <row r="17" spans="1:11" ht="12.75">
      <c r="A17" s="45" t="s">
        <v>30</v>
      </c>
      <c r="B17" s="39">
        <v>20857</v>
      </c>
      <c r="C17" s="39">
        <v>760961</v>
      </c>
      <c r="D17" s="39">
        <v>17927</v>
      </c>
      <c r="E17" s="39">
        <v>730543</v>
      </c>
      <c r="F17" s="39">
        <v>4280</v>
      </c>
      <c r="G17" s="231">
        <v>30418</v>
      </c>
      <c r="H17" s="11"/>
      <c r="I17" s="11"/>
      <c r="J17" s="11"/>
      <c r="K17" s="11"/>
    </row>
    <row r="18" spans="1:11" ht="12.75">
      <c r="A18" s="45" t="s">
        <v>31</v>
      </c>
      <c r="B18" s="39">
        <v>948</v>
      </c>
      <c r="C18" s="39">
        <v>42541</v>
      </c>
      <c r="D18" s="39">
        <v>922</v>
      </c>
      <c r="E18" s="39">
        <v>42325</v>
      </c>
      <c r="F18" s="39">
        <v>51</v>
      </c>
      <c r="G18" s="231">
        <v>216</v>
      </c>
      <c r="H18" s="11"/>
      <c r="I18" s="11"/>
      <c r="J18" s="11"/>
      <c r="K18" s="11"/>
    </row>
    <row r="19" spans="1:11" ht="12.75">
      <c r="A19" s="45" t="s">
        <v>32</v>
      </c>
      <c r="B19" s="39">
        <v>1620</v>
      </c>
      <c r="C19" s="39">
        <v>78375</v>
      </c>
      <c r="D19" s="39">
        <v>1488</v>
      </c>
      <c r="E19" s="39">
        <v>77275</v>
      </c>
      <c r="F19" s="39">
        <v>143</v>
      </c>
      <c r="G19" s="231">
        <v>1100</v>
      </c>
      <c r="H19" s="11"/>
      <c r="I19" s="11"/>
      <c r="J19" s="11"/>
      <c r="K19" s="11"/>
    </row>
    <row r="20" spans="1:11" ht="12.75">
      <c r="A20" s="45" t="s">
        <v>33</v>
      </c>
      <c r="B20" s="39">
        <v>131</v>
      </c>
      <c r="C20" s="39">
        <v>10218</v>
      </c>
      <c r="D20" s="39">
        <v>108</v>
      </c>
      <c r="E20" s="39">
        <v>10187</v>
      </c>
      <c r="F20" s="39">
        <v>23</v>
      </c>
      <c r="G20" s="231">
        <v>31</v>
      </c>
      <c r="H20" s="11"/>
      <c r="I20" s="11"/>
      <c r="J20" s="11"/>
      <c r="K20" s="11"/>
    </row>
    <row r="21" spans="1:11" ht="12.75">
      <c r="A21" s="45" t="s">
        <v>34</v>
      </c>
      <c r="B21" s="39">
        <v>153</v>
      </c>
      <c r="C21" s="39">
        <v>4888</v>
      </c>
      <c r="D21" s="39">
        <v>143</v>
      </c>
      <c r="E21" s="39">
        <v>4776</v>
      </c>
      <c r="F21" s="39">
        <v>10</v>
      </c>
      <c r="G21" s="231">
        <v>112</v>
      </c>
      <c r="H21" s="11"/>
      <c r="I21" s="11"/>
      <c r="J21" s="11"/>
      <c r="K21" s="11"/>
    </row>
    <row r="22" spans="1:11" ht="12.75">
      <c r="A22" s="45" t="s">
        <v>35</v>
      </c>
      <c r="B22" s="39">
        <v>5868</v>
      </c>
      <c r="C22" s="39">
        <v>254850</v>
      </c>
      <c r="D22" s="39">
        <v>3706</v>
      </c>
      <c r="E22" s="39">
        <v>231793</v>
      </c>
      <c r="F22" s="39">
        <v>2384</v>
      </c>
      <c r="G22" s="231">
        <v>23057</v>
      </c>
      <c r="I22" s="11"/>
      <c r="K22" s="11"/>
    </row>
    <row r="23" spans="1:11" ht="12.75">
      <c r="A23" s="45" t="s">
        <v>36</v>
      </c>
      <c r="B23" s="39">
        <v>5583</v>
      </c>
      <c r="C23" s="39">
        <v>395881</v>
      </c>
      <c r="D23" s="39">
        <v>5441</v>
      </c>
      <c r="E23" s="39">
        <v>390634</v>
      </c>
      <c r="F23" s="39">
        <v>226</v>
      </c>
      <c r="G23" s="231">
        <v>5246</v>
      </c>
      <c r="H23" s="11"/>
      <c r="I23" s="11"/>
      <c r="J23" s="11"/>
      <c r="K23" s="11"/>
    </row>
    <row r="24" spans="1:11" ht="12.75">
      <c r="A24" s="45" t="s">
        <v>37</v>
      </c>
      <c r="B24" s="39">
        <v>463</v>
      </c>
      <c r="C24" s="39">
        <v>2292</v>
      </c>
      <c r="D24" s="39">
        <v>454</v>
      </c>
      <c r="E24" s="39">
        <v>2275</v>
      </c>
      <c r="F24" s="39">
        <v>11</v>
      </c>
      <c r="G24" s="231">
        <v>17</v>
      </c>
      <c r="I24" s="11"/>
      <c r="J24" s="11"/>
      <c r="K24" s="11"/>
    </row>
    <row r="25" spans="1:10" ht="12.75">
      <c r="A25" s="45"/>
      <c r="B25" s="47"/>
      <c r="C25" s="47"/>
      <c r="D25" s="47"/>
      <c r="E25" s="47"/>
      <c r="F25" s="208"/>
      <c r="G25" s="48"/>
      <c r="H25" s="127"/>
      <c r="I25" s="127"/>
      <c r="J25" s="127"/>
    </row>
    <row r="26" spans="1:10" ht="13.5" thickBot="1">
      <c r="A26" s="104" t="s">
        <v>185</v>
      </c>
      <c r="B26" s="105">
        <v>181718</v>
      </c>
      <c r="C26" s="105">
        <v>2801041</v>
      </c>
      <c r="D26" s="105">
        <v>172678</v>
      </c>
      <c r="E26" s="105">
        <v>2695948</v>
      </c>
      <c r="F26" s="105">
        <v>23379</v>
      </c>
      <c r="G26" s="106">
        <v>105093</v>
      </c>
      <c r="H26" s="127"/>
      <c r="I26" s="127"/>
      <c r="J26" s="127"/>
    </row>
    <row r="27" s="17" customFormat="1" ht="12.75">
      <c r="A27" s="17" t="s">
        <v>247</v>
      </c>
    </row>
    <row r="28" spans="1:7" ht="12.75">
      <c r="A28" s="1" t="s">
        <v>228</v>
      </c>
      <c r="B28" s="11"/>
      <c r="C28" s="11"/>
      <c r="D28" s="11"/>
      <c r="E28" s="11"/>
      <c r="F28" s="11"/>
      <c r="G28" s="11"/>
    </row>
    <row r="29" ht="12.75">
      <c r="A29" s="15" t="s">
        <v>232</v>
      </c>
    </row>
    <row r="30" spans="2:7" ht="12.75">
      <c r="B30" s="201"/>
      <c r="C30" s="201"/>
      <c r="D30" s="201"/>
      <c r="E30" s="201"/>
      <c r="F30" s="201"/>
      <c r="G30" s="201"/>
    </row>
    <row r="31" spans="3:8" ht="12.75">
      <c r="C31" s="201"/>
      <c r="D31" s="201"/>
      <c r="G31" s="202"/>
      <c r="H31" s="202"/>
    </row>
    <row r="33" spans="5:7" ht="12.75">
      <c r="E33" s="201"/>
      <c r="F33" s="201"/>
      <c r="G33" s="201"/>
    </row>
    <row r="34" spans="3:4" ht="12.75">
      <c r="C34" s="201"/>
      <c r="D34" s="201"/>
    </row>
  </sheetData>
  <mergeCells count="6">
    <mergeCell ref="A1:G1"/>
    <mergeCell ref="A3:G3"/>
    <mergeCell ref="A4:G4"/>
    <mergeCell ref="B5:C5"/>
    <mergeCell ref="D5:E5"/>
    <mergeCell ref="F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S60"/>
  <sheetViews>
    <sheetView showGridLines="0" zoomScale="75" zoomScaleNormal="75" workbookViewId="0" topLeftCell="A1">
      <selection activeCell="D28" sqref="D28"/>
    </sheetView>
  </sheetViews>
  <sheetFormatPr defaultColWidth="12.57421875" defaultRowHeight="12.75"/>
  <cols>
    <col min="1" max="1" width="25.7109375" style="10" customWidth="1"/>
    <col min="2" max="7" width="15.7109375" style="10" customWidth="1"/>
    <col min="8" max="8" width="16.421875" style="10" customWidth="1"/>
    <col min="9" max="9" width="6.28125" style="10" customWidth="1"/>
    <col min="10" max="10" width="16.421875" style="10" customWidth="1"/>
    <col min="11" max="11" width="11.57421875" style="10" customWidth="1"/>
    <col min="12" max="16384" width="19.140625" style="10" customWidth="1"/>
  </cols>
  <sheetData>
    <row r="1" spans="1:19" ht="18">
      <c r="A1" s="259" t="s">
        <v>131</v>
      </c>
      <c r="B1" s="259"/>
      <c r="C1" s="259"/>
      <c r="D1" s="259"/>
      <c r="E1" s="259"/>
      <c r="F1" s="259"/>
      <c r="G1" s="259"/>
      <c r="H1" s="26"/>
      <c r="I1" s="26"/>
      <c r="J1" s="11"/>
      <c r="K1" s="11"/>
      <c r="M1" s="11"/>
      <c r="N1" s="11"/>
      <c r="O1" s="11"/>
      <c r="P1" s="11"/>
      <c r="Q1" s="11"/>
      <c r="R1" s="11"/>
      <c r="S1" s="11"/>
    </row>
    <row r="2" spans="2:7" ht="12.75">
      <c r="B2" s="11"/>
      <c r="C2" s="11"/>
      <c r="D2" s="11"/>
      <c r="E2" s="11"/>
      <c r="F2" s="11"/>
      <c r="G2" s="11"/>
    </row>
    <row r="3" spans="1:7" ht="15">
      <c r="A3" s="292" t="s">
        <v>212</v>
      </c>
      <c r="B3" s="292"/>
      <c r="C3" s="292"/>
      <c r="D3" s="292"/>
      <c r="E3" s="292"/>
      <c r="F3" s="292"/>
      <c r="G3" s="292"/>
    </row>
    <row r="4" ht="13.5" thickBot="1"/>
    <row r="5" spans="1:7" ht="12.75">
      <c r="A5" s="221"/>
      <c r="B5" s="296" t="s">
        <v>142</v>
      </c>
      <c r="C5" s="297"/>
      <c r="D5" s="296" t="s">
        <v>56</v>
      </c>
      <c r="E5" s="297"/>
      <c r="F5" s="296" t="s">
        <v>57</v>
      </c>
      <c r="G5" s="298"/>
    </row>
    <row r="6" spans="1:7" ht="12.75">
      <c r="A6" s="44" t="s">
        <v>17</v>
      </c>
      <c r="B6" s="46" t="s">
        <v>186</v>
      </c>
      <c r="C6" s="49"/>
      <c r="D6" s="46" t="s">
        <v>186</v>
      </c>
      <c r="E6" s="49"/>
      <c r="F6" s="46" t="s">
        <v>186</v>
      </c>
      <c r="G6" s="50"/>
    </row>
    <row r="7" spans="1:7" ht="13.5" thickBot="1">
      <c r="A7" s="101"/>
      <c r="B7" s="85" t="s">
        <v>73</v>
      </c>
      <c r="C7" s="85" t="s">
        <v>149</v>
      </c>
      <c r="D7" s="85" t="s">
        <v>73</v>
      </c>
      <c r="E7" s="85" t="s">
        <v>149</v>
      </c>
      <c r="F7" s="85" t="s">
        <v>73</v>
      </c>
      <c r="G7" s="100" t="s">
        <v>149</v>
      </c>
    </row>
    <row r="8" spans="1:19" ht="12.75">
      <c r="A8" s="45" t="s">
        <v>21</v>
      </c>
      <c r="B8" s="39">
        <v>361</v>
      </c>
      <c r="C8" s="39">
        <v>703</v>
      </c>
      <c r="D8" s="242" t="s">
        <v>133</v>
      </c>
      <c r="E8" s="242" t="s">
        <v>133</v>
      </c>
      <c r="F8" s="244" t="s">
        <v>133</v>
      </c>
      <c r="G8" s="245" t="s">
        <v>133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2.75">
      <c r="A9" s="45" t="s">
        <v>22</v>
      </c>
      <c r="B9" s="39">
        <v>66</v>
      </c>
      <c r="C9" s="39">
        <v>9</v>
      </c>
      <c r="D9" s="242" t="s">
        <v>133</v>
      </c>
      <c r="E9" s="242" t="s">
        <v>133</v>
      </c>
      <c r="F9" s="241" t="s">
        <v>133</v>
      </c>
      <c r="G9" s="245" t="s">
        <v>133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45" t="s">
        <v>23</v>
      </c>
      <c r="B10" s="39">
        <v>15</v>
      </c>
      <c r="C10" s="39">
        <v>12</v>
      </c>
      <c r="D10" s="242" t="s">
        <v>133</v>
      </c>
      <c r="E10" s="242" t="s">
        <v>133</v>
      </c>
      <c r="F10" s="241" t="s">
        <v>133</v>
      </c>
      <c r="G10" s="245" t="s">
        <v>133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45" t="s">
        <v>24</v>
      </c>
      <c r="B11" s="39">
        <v>11</v>
      </c>
      <c r="C11" s="39">
        <v>35</v>
      </c>
      <c r="D11" s="242" t="s">
        <v>133</v>
      </c>
      <c r="E11" s="242" t="s">
        <v>133</v>
      </c>
      <c r="F11" s="241" t="s">
        <v>133</v>
      </c>
      <c r="G11" s="245" t="s">
        <v>133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2.75">
      <c r="A12" s="45" t="s">
        <v>25</v>
      </c>
      <c r="B12" s="39">
        <v>145</v>
      </c>
      <c r="C12" s="39">
        <v>168</v>
      </c>
      <c r="D12" s="242" t="s">
        <v>133</v>
      </c>
      <c r="E12" s="242" t="s">
        <v>133</v>
      </c>
      <c r="F12" s="241" t="s">
        <v>133</v>
      </c>
      <c r="G12" s="245" t="s">
        <v>133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45" t="s">
        <v>26</v>
      </c>
      <c r="B13" s="39">
        <v>31</v>
      </c>
      <c r="C13" s="39">
        <v>49</v>
      </c>
      <c r="D13" s="242" t="s">
        <v>133</v>
      </c>
      <c r="E13" s="242" t="s">
        <v>133</v>
      </c>
      <c r="F13" s="241" t="s">
        <v>133</v>
      </c>
      <c r="G13" s="245" t="s">
        <v>133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45" t="s">
        <v>27</v>
      </c>
      <c r="B14" s="39">
        <v>1084</v>
      </c>
      <c r="C14" s="39">
        <v>2453</v>
      </c>
      <c r="D14" s="39">
        <v>49</v>
      </c>
      <c r="E14" s="39">
        <v>157</v>
      </c>
      <c r="F14" s="241" t="s">
        <v>133</v>
      </c>
      <c r="G14" s="246" t="s">
        <v>133</v>
      </c>
      <c r="H14" s="11"/>
      <c r="I14" s="11"/>
      <c r="J14" s="11"/>
      <c r="K14" s="11"/>
      <c r="L14" s="11"/>
      <c r="M14" s="11"/>
      <c r="O14" s="11"/>
      <c r="P14" s="11"/>
      <c r="Q14" s="11"/>
      <c r="R14" s="11"/>
      <c r="S14" s="11"/>
    </row>
    <row r="15" spans="1:19" ht="12.75">
      <c r="A15" s="45" t="s">
        <v>28</v>
      </c>
      <c r="B15" s="39">
        <v>418</v>
      </c>
      <c r="C15" s="39">
        <v>1908</v>
      </c>
      <c r="D15" s="39">
        <v>117</v>
      </c>
      <c r="E15" s="39">
        <v>288</v>
      </c>
      <c r="F15" s="241" t="s">
        <v>133</v>
      </c>
      <c r="G15" s="245" t="s">
        <v>133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.75">
      <c r="A16" s="45" t="s">
        <v>29</v>
      </c>
      <c r="B16" s="39">
        <v>7</v>
      </c>
      <c r="C16" s="39">
        <v>173</v>
      </c>
      <c r="D16" s="242" t="s">
        <v>133</v>
      </c>
      <c r="E16" s="242" t="s">
        <v>133</v>
      </c>
      <c r="F16" s="241" t="s">
        <v>133</v>
      </c>
      <c r="G16" s="245" t="s">
        <v>133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45" t="s">
        <v>30</v>
      </c>
      <c r="B17" s="39">
        <v>1304</v>
      </c>
      <c r="C17" s="39">
        <v>5999</v>
      </c>
      <c r="D17" s="39">
        <v>75</v>
      </c>
      <c r="E17" s="39">
        <v>398</v>
      </c>
      <c r="F17" s="241" t="s">
        <v>133</v>
      </c>
      <c r="G17" s="246" t="s">
        <v>133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2.75">
      <c r="A18" s="45" t="s">
        <v>31</v>
      </c>
      <c r="B18" s="39">
        <v>80</v>
      </c>
      <c r="C18" s="39">
        <v>221</v>
      </c>
      <c r="D18" s="39">
        <v>3</v>
      </c>
      <c r="E18" s="39">
        <v>36</v>
      </c>
      <c r="F18" s="241" t="s">
        <v>133</v>
      </c>
      <c r="G18" s="246" t="s">
        <v>133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45" t="s">
        <v>32</v>
      </c>
      <c r="B19" s="39">
        <v>470</v>
      </c>
      <c r="C19" s="39">
        <v>1471</v>
      </c>
      <c r="D19" s="39">
        <v>47</v>
      </c>
      <c r="E19" s="39">
        <v>271</v>
      </c>
      <c r="F19" s="241" t="s">
        <v>133</v>
      </c>
      <c r="G19" s="246" t="s">
        <v>133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45" t="s">
        <v>33</v>
      </c>
      <c r="B20" s="39">
        <v>536</v>
      </c>
      <c r="C20" s="39">
        <v>1390</v>
      </c>
      <c r="D20" s="39">
        <v>20</v>
      </c>
      <c r="E20" s="39">
        <v>235</v>
      </c>
      <c r="F20" s="241" t="s">
        <v>133</v>
      </c>
      <c r="G20" s="246" t="s">
        <v>133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45" t="s">
        <v>34</v>
      </c>
      <c r="B21" s="39">
        <v>602</v>
      </c>
      <c r="C21" s="39">
        <v>1839</v>
      </c>
      <c r="D21" s="39">
        <v>5</v>
      </c>
      <c r="E21" s="39">
        <v>458</v>
      </c>
      <c r="F21" s="241" t="s">
        <v>133</v>
      </c>
      <c r="G21" s="246" t="s">
        <v>133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5" t="s">
        <v>35</v>
      </c>
      <c r="B22" s="39">
        <v>155</v>
      </c>
      <c r="C22" s="39">
        <v>3034</v>
      </c>
      <c r="D22" s="39">
        <v>7</v>
      </c>
      <c r="E22" s="39">
        <v>46</v>
      </c>
      <c r="F22" s="241" t="s">
        <v>133</v>
      </c>
      <c r="G22" s="245" t="s">
        <v>133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45" t="s">
        <v>36</v>
      </c>
      <c r="B23" s="39">
        <v>1378</v>
      </c>
      <c r="C23" s="39">
        <v>57732</v>
      </c>
      <c r="D23" s="39">
        <v>47</v>
      </c>
      <c r="E23" s="39">
        <v>185</v>
      </c>
      <c r="F23" s="241" t="s">
        <v>133</v>
      </c>
      <c r="G23" s="246" t="s">
        <v>133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45" t="s">
        <v>37</v>
      </c>
      <c r="B24" s="39">
        <v>274</v>
      </c>
      <c r="C24" s="39">
        <v>565</v>
      </c>
      <c r="D24" s="39">
        <v>38</v>
      </c>
      <c r="E24" s="39">
        <v>128</v>
      </c>
      <c r="F24" s="241" t="s">
        <v>133</v>
      </c>
      <c r="G24" s="245" t="s">
        <v>133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45"/>
      <c r="B25" s="51"/>
      <c r="C25" s="51"/>
      <c r="D25" s="51"/>
      <c r="E25" s="51"/>
      <c r="F25" s="51"/>
      <c r="G25" s="52"/>
      <c r="I25" s="11"/>
      <c r="K25" s="11"/>
      <c r="M25" s="11"/>
      <c r="O25" s="11"/>
      <c r="Q25" s="11"/>
      <c r="S25" s="11"/>
    </row>
    <row r="26" spans="1:19" ht="13.5" thickBot="1">
      <c r="A26" s="104" t="s">
        <v>185</v>
      </c>
      <c r="B26" s="105">
        <v>6937</v>
      </c>
      <c r="C26" s="105">
        <v>77761</v>
      </c>
      <c r="D26" s="105">
        <v>408</v>
      </c>
      <c r="E26" s="105">
        <v>2202</v>
      </c>
      <c r="F26" s="105">
        <v>0</v>
      </c>
      <c r="G26" s="106">
        <v>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ht="12.75">
      <c r="B27" s="17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7" ht="15">
      <c r="A31" s="292"/>
      <c r="B31" s="292"/>
      <c r="C31" s="292"/>
      <c r="D31" s="292"/>
      <c r="E31" s="292"/>
      <c r="F31" s="292"/>
      <c r="G31" s="292"/>
    </row>
    <row r="32" spans="1:7" ht="12.75">
      <c r="A32" s="53"/>
      <c r="B32" s="53"/>
      <c r="C32" s="53"/>
      <c r="D32" s="53"/>
      <c r="E32" s="53"/>
      <c r="F32" s="53"/>
      <c r="G32" s="53"/>
    </row>
    <row r="33" spans="1:7" ht="12.75">
      <c r="A33" s="43"/>
      <c r="B33" s="299" t="s">
        <v>58</v>
      </c>
      <c r="C33" s="300"/>
      <c r="D33" s="299" t="s">
        <v>59</v>
      </c>
      <c r="E33" s="300"/>
      <c r="F33" s="299" t="s">
        <v>60</v>
      </c>
      <c r="G33" s="301"/>
    </row>
    <row r="34" spans="1:7" ht="12.75">
      <c r="A34" s="44" t="s">
        <v>17</v>
      </c>
      <c r="B34" s="49" t="s">
        <v>186</v>
      </c>
      <c r="C34" s="49"/>
      <c r="D34" s="49" t="s">
        <v>186</v>
      </c>
      <c r="E34" s="49"/>
      <c r="F34" s="49" t="s">
        <v>186</v>
      </c>
      <c r="G34" s="50"/>
    </row>
    <row r="35" spans="1:7" ht="13.5" thickBot="1">
      <c r="A35" s="101"/>
      <c r="B35" s="85" t="s">
        <v>73</v>
      </c>
      <c r="C35" s="85" t="s">
        <v>149</v>
      </c>
      <c r="D35" s="85" t="s">
        <v>73</v>
      </c>
      <c r="E35" s="85" t="s">
        <v>149</v>
      </c>
      <c r="F35" s="85" t="s">
        <v>73</v>
      </c>
      <c r="G35" s="100" t="s">
        <v>149</v>
      </c>
    </row>
    <row r="36" spans="1:7" ht="12.75">
      <c r="A36" s="45" t="s">
        <v>21</v>
      </c>
      <c r="B36" s="39">
        <v>50</v>
      </c>
      <c r="C36" s="39">
        <v>141</v>
      </c>
      <c r="D36" s="39">
        <v>34</v>
      </c>
      <c r="E36" s="39">
        <v>111</v>
      </c>
      <c r="F36" s="39">
        <v>359</v>
      </c>
      <c r="G36" s="239">
        <v>452</v>
      </c>
    </row>
    <row r="37" spans="1:7" ht="12.75">
      <c r="A37" s="45" t="s">
        <v>22</v>
      </c>
      <c r="B37" s="242" t="s">
        <v>133</v>
      </c>
      <c r="C37" s="242" t="s">
        <v>133</v>
      </c>
      <c r="D37" s="242" t="s">
        <v>133</v>
      </c>
      <c r="E37" s="242" t="s">
        <v>133</v>
      </c>
      <c r="F37" s="39">
        <v>66</v>
      </c>
      <c r="G37" s="231">
        <v>9</v>
      </c>
    </row>
    <row r="38" spans="1:7" ht="12.75">
      <c r="A38" s="45" t="s">
        <v>23</v>
      </c>
      <c r="B38" s="242" t="s">
        <v>133</v>
      </c>
      <c r="C38" s="242" t="s">
        <v>133</v>
      </c>
      <c r="D38" s="242" t="s">
        <v>133</v>
      </c>
      <c r="E38" s="242" t="s">
        <v>133</v>
      </c>
      <c r="F38" s="39">
        <v>15</v>
      </c>
      <c r="G38" s="231">
        <v>12</v>
      </c>
    </row>
    <row r="39" spans="1:7" ht="12.75">
      <c r="A39" s="45" t="s">
        <v>24</v>
      </c>
      <c r="B39" s="39">
        <v>1</v>
      </c>
      <c r="C39" s="39">
        <v>8</v>
      </c>
      <c r="D39" s="242" t="s">
        <v>133</v>
      </c>
      <c r="E39" s="242" t="s">
        <v>133</v>
      </c>
      <c r="F39" s="39">
        <v>10</v>
      </c>
      <c r="G39" s="231">
        <v>27</v>
      </c>
    </row>
    <row r="40" spans="1:7" ht="12.75">
      <c r="A40" s="45" t="s">
        <v>25</v>
      </c>
      <c r="B40" s="242" t="s">
        <v>133</v>
      </c>
      <c r="C40" s="242" t="s">
        <v>133</v>
      </c>
      <c r="D40" s="39">
        <v>2</v>
      </c>
      <c r="E40" s="39">
        <v>2</v>
      </c>
      <c r="F40" s="39">
        <v>145</v>
      </c>
      <c r="G40" s="231">
        <v>166</v>
      </c>
    </row>
    <row r="41" spans="1:7" ht="12.75">
      <c r="A41" s="45" t="s">
        <v>26</v>
      </c>
      <c r="B41" s="242" t="s">
        <v>133</v>
      </c>
      <c r="C41" s="242" t="s">
        <v>133</v>
      </c>
      <c r="D41" s="242" t="s">
        <v>133</v>
      </c>
      <c r="E41" s="242" t="s">
        <v>133</v>
      </c>
      <c r="F41" s="39">
        <v>31</v>
      </c>
      <c r="G41" s="231">
        <v>49</v>
      </c>
    </row>
    <row r="42" spans="1:7" ht="12.75">
      <c r="A42" s="45" t="s">
        <v>27</v>
      </c>
      <c r="B42" s="39">
        <v>9</v>
      </c>
      <c r="C42" s="39">
        <v>246</v>
      </c>
      <c r="D42" s="39">
        <v>2</v>
      </c>
      <c r="E42" s="39">
        <v>9</v>
      </c>
      <c r="F42" s="39">
        <v>1055</v>
      </c>
      <c r="G42" s="231">
        <v>2041</v>
      </c>
    </row>
    <row r="43" spans="1:7" ht="12.75">
      <c r="A43" s="45" t="s">
        <v>28</v>
      </c>
      <c r="B43" s="242" t="s">
        <v>133</v>
      </c>
      <c r="C43" s="242" t="s">
        <v>133</v>
      </c>
      <c r="D43" s="39">
        <v>26</v>
      </c>
      <c r="E43" s="39">
        <v>1105</v>
      </c>
      <c r="F43" s="39">
        <v>406</v>
      </c>
      <c r="G43" s="231">
        <v>515</v>
      </c>
    </row>
    <row r="44" spans="1:7" ht="12.75">
      <c r="A44" s="45" t="s">
        <v>29</v>
      </c>
      <c r="B44" s="39">
        <v>2</v>
      </c>
      <c r="C44" s="39">
        <v>152</v>
      </c>
      <c r="D44" s="242" t="s">
        <v>133</v>
      </c>
      <c r="E44" s="242" t="s">
        <v>133</v>
      </c>
      <c r="F44" s="39">
        <v>6</v>
      </c>
      <c r="G44" s="231">
        <v>22</v>
      </c>
    </row>
    <row r="45" spans="1:7" ht="12.75">
      <c r="A45" s="45" t="s">
        <v>30</v>
      </c>
      <c r="B45" s="39">
        <v>60</v>
      </c>
      <c r="C45" s="39">
        <v>101</v>
      </c>
      <c r="D45" s="39">
        <v>133</v>
      </c>
      <c r="E45" s="39">
        <v>3779</v>
      </c>
      <c r="F45" s="39">
        <v>1118</v>
      </c>
      <c r="G45" s="231">
        <v>1722</v>
      </c>
    </row>
    <row r="46" spans="1:7" ht="12.75">
      <c r="A46" s="45" t="s">
        <v>31</v>
      </c>
      <c r="B46" s="39">
        <v>1</v>
      </c>
      <c r="C46" s="39">
        <v>7</v>
      </c>
      <c r="D46" s="242" t="s">
        <v>133</v>
      </c>
      <c r="E46" s="242" t="s">
        <v>133</v>
      </c>
      <c r="F46" s="39">
        <v>79</v>
      </c>
      <c r="G46" s="231">
        <v>178</v>
      </c>
    </row>
    <row r="47" spans="1:7" ht="12.75">
      <c r="A47" s="45" t="s">
        <v>32</v>
      </c>
      <c r="B47" s="39">
        <v>9</v>
      </c>
      <c r="C47" s="39">
        <v>26</v>
      </c>
      <c r="D47" s="39">
        <v>47</v>
      </c>
      <c r="E47" s="39">
        <v>389</v>
      </c>
      <c r="F47" s="39">
        <v>396</v>
      </c>
      <c r="G47" s="231">
        <v>784</v>
      </c>
    </row>
    <row r="48" spans="1:7" ht="12.75">
      <c r="A48" s="45" t="s">
        <v>33</v>
      </c>
      <c r="B48" s="39">
        <v>77</v>
      </c>
      <c r="C48" s="39">
        <v>428</v>
      </c>
      <c r="D48" s="39">
        <v>22</v>
      </c>
      <c r="E48" s="39">
        <v>65</v>
      </c>
      <c r="F48" s="39">
        <v>493</v>
      </c>
      <c r="G48" s="231">
        <v>662</v>
      </c>
    </row>
    <row r="49" spans="1:7" ht="12.75">
      <c r="A49" s="45" t="s">
        <v>34</v>
      </c>
      <c r="B49" s="39">
        <v>7</v>
      </c>
      <c r="C49" s="39">
        <v>42</v>
      </c>
      <c r="D49" s="242" t="s">
        <v>133</v>
      </c>
      <c r="E49" s="242" t="s">
        <v>133</v>
      </c>
      <c r="F49" s="39">
        <v>602</v>
      </c>
      <c r="G49" s="231">
        <v>37024</v>
      </c>
    </row>
    <row r="50" spans="1:7" ht="12.75">
      <c r="A50" s="45" t="s">
        <v>35</v>
      </c>
      <c r="B50" s="39">
        <v>1</v>
      </c>
      <c r="C50" s="39">
        <v>1</v>
      </c>
      <c r="D50" s="39">
        <v>43</v>
      </c>
      <c r="E50" s="39">
        <v>2815</v>
      </c>
      <c r="F50" s="39">
        <v>112</v>
      </c>
      <c r="G50" s="231">
        <v>172</v>
      </c>
    </row>
    <row r="51" spans="1:7" ht="12.75">
      <c r="A51" s="45" t="s">
        <v>36</v>
      </c>
      <c r="B51" s="39">
        <v>137</v>
      </c>
      <c r="C51" s="39">
        <v>2674</v>
      </c>
      <c r="D51" s="39">
        <v>294</v>
      </c>
      <c r="E51" s="39">
        <v>42354</v>
      </c>
      <c r="F51" s="39">
        <v>956</v>
      </c>
      <c r="G51" s="231">
        <v>12519</v>
      </c>
    </row>
    <row r="52" spans="1:7" ht="12.75">
      <c r="A52" s="45" t="s">
        <v>37</v>
      </c>
      <c r="B52" s="39">
        <v>24</v>
      </c>
      <c r="C52" s="39">
        <v>41</v>
      </c>
      <c r="D52" s="242" t="s">
        <v>133</v>
      </c>
      <c r="E52" s="242" t="s">
        <v>133</v>
      </c>
      <c r="F52" s="39">
        <v>259</v>
      </c>
      <c r="G52" s="231">
        <v>396</v>
      </c>
    </row>
    <row r="53" spans="1:7" ht="12.75">
      <c r="A53" s="45"/>
      <c r="B53" s="51"/>
      <c r="C53" s="51"/>
      <c r="D53" s="233"/>
      <c r="E53" s="51"/>
      <c r="F53" s="45"/>
      <c r="G53" s="52"/>
    </row>
    <row r="54" spans="1:7" ht="13.5" thickBot="1">
      <c r="A54" s="104" t="s">
        <v>185</v>
      </c>
      <c r="B54" s="105">
        <v>378</v>
      </c>
      <c r="C54" s="105">
        <v>3867</v>
      </c>
      <c r="D54" s="105">
        <v>603</v>
      </c>
      <c r="E54" s="105">
        <v>50629</v>
      </c>
      <c r="F54" s="105">
        <v>6108</v>
      </c>
      <c r="G54" s="106">
        <v>56750</v>
      </c>
    </row>
    <row r="55" s="17" customFormat="1" ht="12.75">
      <c r="A55" s="17" t="s">
        <v>247</v>
      </c>
    </row>
    <row r="56" s="17" customFormat="1" ht="12.75">
      <c r="A56" s="17" t="s">
        <v>234</v>
      </c>
    </row>
    <row r="57" ht="12.75">
      <c r="A57" s="15" t="s">
        <v>232</v>
      </c>
    </row>
    <row r="58" spans="1:2" ht="12.75">
      <c r="A58" s="14" t="s">
        <v>228</v>
      </c>
      <c r="B58" s="17"/>
    </row>
    <row r="59" ht="12.75">
      <c r="A59" s="17"/>
    </row>
    <row r="60" spans="2:7" ht="12.75">
      <c r="B60" s="201"/>
      <c r="C60" s="201"/>
      <c r="D60" s="201"/>
      <c r="E60" s="201"/>
      <c r="F60" s="201"/>
      <c r="G60" s="201"/>
    </row>
  </sheetData>
  <mergeCells count="9">
    <mergeCell ref="A31:G31"/>
    <mergeCell ref="B33:C33"/>
    <mergeCell ref="D33:E33"/>
    <mergeCell ref="F33:G33"/>
    <mergeCell ref="A1:G1"/>
    <mergeCell ref="B5:C5"/>
    <mergeCell ref="D5:E5"/>
    <mergeCell ref="F5:G5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2007-07-13T06:37:01Z</cp:lastPrinted>
  <dcterms:created xsi:type="dcterms:W3CDTF">2001-05-11T11:30:27Z</dcterms:created>
  <dcterms:modified xsi:type="dcterms:W3CDTF">2007-07-13T06:44:21Z</dcterms:modified>
  <cp:category/>
  <cp:version/>
  <cp:contentType/>
  <cp:contentStatus/>
</cp:coreProperties>
</file>