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4"/>
  </bookViews>
  <sheets>
    <sheet name="24.1" sheetId="1" r:id="rId1"/>
    <sheet name="24.2" sheetId="2" r:id="rId2"/>
    <sheet name="24.3" sheetId="3" r:id="rId3"/>
    <sheet name="24.4" sheetId="4" r:id="rId4"/>
    <sheet name="2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'[4]GANADE1'!$B$77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>#REF!</definedName>
    <definedName name="\B" localSheetId="0">'[2]19.22'!#REF!</definedName>
    <definedName name="\B" localSheetId="1">'[3]p405'!#REF!</definedName>
    <definedName name="\B" localSheetId="2">'[3]p405'!#REF!</definedName>
    <definedName name="\B">'[3]p405'!#REF!</definedName>
    <definedName name="\C" localSheetId="0">'[4]GANADE1'!$B$79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#REF!</definedName>
    <definedName name="\C">#REF!</definedName>
    <definedName name="\D" localSheetId="0">'[2]19.11-12'!$B$51</definedName>
    <definedName name="\D" localSheetId="1">'[2]p395fao'!$B$79</definedName>
    <definedName name="\D" localSheetId="2">'[2]p395fao'!$B$79</definedName>
    <definedName name="\D">'[2]p395fao'!$B$79</definedName>
    <definedName name="\G" localSheetId="0">'[4]GANADE1'!$B$75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#REF!</definedName>
    <definedName name="\G">#REF!</definedName>
    <definedName name="\I">#REF!</definedName>
    <definedName name="\L" localSheetId="0">'[2]19.11-12'!$B$53</definedName>
    <definedName name="\L" localSheetId="1">'[2]p395fao'!$B$81</definedName>
    <definedName name="\L" localSheetId="2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T" localSheetId="1">'[2]19.18-19'!#REF!</definedName>
    <definedName name="\T" localSheetId="2">'[2]19.18-19'!#REF!</definedName>
    <definedName name="\T">'[2]19.18-19'!#REF!</definedName>
    <definedName name="__123Graph_A" localSheetId="0" hidden="1">'[2]19.14-15'!$B$34:$B$37</definedName>
    <definedName name="__123Graph_A" localSheetId="1" hidden="1">'[2]p399fao'!#REF!</definedName>
    <definedName name="__123Graph_A" localSheetId="2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'[2]p399fao'!#REF!</definedName>
    <definedName name="__123Graph_ACurrent" localSheetId="2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'[2]p399fao'!#REF!</definedName>
    <definedName name="__123Graph_AGrßfico1" localSheetId="2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'[2]p399fao'!#REF!</definedName>
    <definedName name="__123Graph_BCurrent" localSheetId="2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'[2]p399fao'!#REF!</definedName>
    <definedName name="__123Graph_BGrßfico1" localSheetId="2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'[2]p399fao'!#REF!</definedName>
    <definedName name="__123Graph_C" localSheetId="2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'[2]p399fao'!#REF!</definedName>
    <definedName name="__123Graph_CCurrent" localSheetId="2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'[2]p399fao'!#REF!</definedName>
    <definedName name="__123Graph_CGrßfico1" localSheetId="2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'[2]p399fao'!#REF!</definedName>
    <definedName name="__123Graph_DCurrent" localSheetId="2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'[2]p399fao'!#REF!</definedName>
    <definedName name="__123Graph_DGrßfico1" localSheetId="2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'[2]p399fao'!#REF!</definedName>
    <definedName name="__123Graph_E" localSheetId="2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'[2]p399fao'!#REF!</definedName>
    <definedName name="__123Graph_ECurrent" localSheetId="2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'[2]p399fao'!#REF!</definedName>
    <definedName name="__123Graph_EGrßfico1" localSheetId="2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'[2]p399fao'!#REF!</definedName>
    <definedName name="__123Graph_FCurrent" localSheetId="2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'[2]p399fao'!#REF!</definedName>
    <definedName name="__123Graph_FGrßfico1" localSheetId="2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'[2]p399fao'!#REF!</definedName>
    <definedName name="__123Graph_XCurrent" localSheetId="2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'[2]p399fao'!#REF!</definedName>
    <definedName name="__123Graph_XGrßfico1" localSheetId="2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1">'24.2'!$A$1:$D$85</definedName>
    <definedName name="_xlnm.Print_Area" localSheetId="2">'24.3'!$A$1:$G$85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<sst xmlns="http://schemas.openxmlformats.org/spreadsheetml/2006/main" count="397" uniqueCount="153">
  <si>
    <t>MIEL Y CERA</t>
  </si>
  <si>
    <t xml:space="preserve"> 24.1.  MIEL Y CERA: Serie histórica del número de colmenas, producción,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</si>
  <si>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</si>
  <si>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</si>
  <si>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</si>
  <si>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</si>
  <si>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</si>
  <si>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</si>
  <si>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</si>
  <si>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</si>
  <si>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</si>
  <si>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</si>
  <si>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</si>
  <si>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</si>
  <si>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</si>
  <si>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</si>
  <si>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</si>
  <si>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</si>
  <si>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</si>
  <si>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</si>
  <si>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</si>
  <si>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</si>
  <si>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</si>
  <si>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</si>
  <si>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</si>
  <si>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</si>
  <si>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</si>
  <si>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</si>
  <si>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</si>
  <si>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</si>
  <si>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</si>
  <si>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</si>
  <si>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</si>
  <si>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</si>
  <si>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</si>
  <si>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</si>
  <si>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</si>
  <si>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</si>
  <si>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</si>
  <si>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</si>
  <si>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</si>
  <si>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</si>
  <si>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</si>
  <si>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</si>
  <si>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</si>
  <si>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</si>
  <si>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</si>
  <si>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</si>
  <si>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</si>
  <si>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</si>
  <si>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</si>
  <si>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</si>
  <si>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</si>
  <si>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</si>
  <si>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</si>
  <si>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</si>
  <si>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</si>
  <si>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 Bulgaria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</si>
  <si>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</si>
  <si>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</si>
  <si>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</si>
  <si>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</si>
  <si>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</si>
  <si>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</si>
  <si>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</si>
  <si>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</si>
  <si>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</si>
  <si>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</si>
  <si>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</si>
  <si>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</si>
  <si>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</si>
  <si>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</si>
  <si>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</si>
  <si>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</si>
  <si>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</si>
  <si>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</si>
  <si>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</si>
  <si>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</si>
  <si>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</si>
  <si>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</si>
  <si>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</si>
  <si>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</si>
  <si>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</si>
  <si>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</si>
  <si>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</si>
  <si>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</si>
  <si>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</si>
  <si>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</si>
  <si>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</si>
  <si>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</si>
  <si>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</si>
  <si>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</si>
  <si>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</si>
  <si>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</si>
  <si>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</si>
  <si>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</si>
  <si>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</si>
  <si>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</si>
  <si>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</si>
  <si>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</si>
  <si>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</si>
  <si>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</si>
  <si>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</si>
  <si>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</si>
  <si>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</si>
  <si>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</si>
  <si>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</si>
  <si>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</si>
  <si>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</si>
  <si>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</si>
  <si>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</si>
  <si>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</si>
  <si>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</si>
  <si>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</si>
  <si>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</si>
  <si>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</si>
  <si>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</si>
  <si>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Colmenas</t>
  </si>
  <si>
    <t>movilistas</t>
  </si>
  <si>
    <t>fijistas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</si>
  <si>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</si>
  <si>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</si>
  <si>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</si>
  <si>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</si>
  <si>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</si>
  <si>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</si>
  <si>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</si>
  <si>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</si>
  <si>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</si>
  <si>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</si>
  <si>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Eslovenia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</si>
  <si>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</si>
  <si>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</si>
  <si>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</si>
  <si>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</si>
  <si>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</si>
  <si>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</si>
  <si>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</si>
  <si>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</si>
  <si>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</si>
  <si>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</si>
  <si>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</si>
  <si>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</si>
  <si>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</si>
  <si>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</si>
  <si>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</si>
  <si>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</si>
  <si>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24.2.  MIEL Y CERA: Análisis provincial de número de colmenas, 2001</t>
  </si>
  <si>
    <t xml:space="preserve"> 24.3.  MIEL Y CERA: Análisis provincial de producción, 2001 (kilogramos)</t>
  </si>
  <si>
    <t xml:space="preserve"> 24.4.  MIEL NATURAL: Comercio exterior de España, según países (toneladas)</t>
  </si>
  <si>
    <t xml:space="preserve"> 24.5.  MIEL NATURAL: Datos de producción y comercio exterior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</si>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</sst>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76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6" fontId="0" fillId="2" borderId="10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177" fontId="0" fillId="2" borderId="7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 quotePrefix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 horizontal="center"/>
    </xf>
    <xf numFmtId="178" fontId="0" fillId="2" borderId="15" xfId="0" applyNumberFormat="1" applyFont="1" applyFill="1" applyBorder="1" applyAlignment="1">
      <alignment horizontal="right" wrapText="1"/>
    </xf>
    <xf numFmtId="178" fontId="0" fillId="3" borderId="7" xfId="0" applyNumberFormat="1" applyFont="1" applyFill="1" applyBorder="1" applyAlignment="1" applyProtection="1">
      <alignment/>
      <protection/>
    </xf>
    <xf numFmtId="178" fontId="0" fillId="3" borderId="1" xfId="0" applyNumberFormat="1" applyFont="1" applyFill="1" applyBorder="1" applyAlignment="1" applyProtection="1">
      <alignment/>
      <protection/>
    </xf>
    <xf numFmtId="178" fontId="0" fillId="3" borderId="5" xfId="0" applyNumberFormat="1" applyFont="1" applyFill="1" applyBorder="1" applyAlignment="1" applyProtection="1">
      <alignment/>
      <protection/>
    </xf>
    <xf numFmtId="178" fontId="6" fillId="3" borderId="1" xfId="0" applyNumberFormat="1" applyFont="1" applyFill="1" applyBorder="1" applyAlignment="1" applyProtection="1">
      <alignment/>
      <protection/>
    </xf>
    <xf numFmtId="178" fontId="6" fillId="3" borderId="5" xfId="0" applyNumberFormat="1" applyFont="1" applyFill="1" applyBorder="1" applyAlignment="1" applyProtection="1">
      <alignment/>
      <protection/>
    </xf>
    <xf numFmtId="178" fontId="0" fillId="3" borderId="1" xfId="0" applyNumberFormat="1" applyFont="1" applyFill="1" applyBorder="1" applyAlignment="1">
      <alignment/>
    </xf>
    <xf numFmtId="178" fontId="6" fillId="3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8" fontId="0" fillId="2" borderId="5" xfId="0" applyNumberFormat="1" applyFont="1" applyFill="1" applyBorder="1" applyAlignment="1" applyProtection="1">
      <alignment/>
      <protection/>
    </xf>
    <xf numFmtId="178" fontId="6" fillId="3" borderId="5" xfId="0" applyNumberFormat="1" applyFont="1" applyFill="1" applyBorder="1" applyAlignment="1">
      <alignment/>
    </xf>
    <xf numFmtId="178" fontId="6" fillId="2" borderId="1" xfId="0" applyNumberFormat="1" applyFont="1" applyFill="1" applyBorder="1" applyAlignment="1">
      <alignment/>
    </xf>
    <xf numFmtId="178" fontId="6" fillId="2" borderId="5" xfId="0" applyNumberFormat="1" applyFont="1" applyFill="1" applyBorder="1" applyAlignment="1" applyProtection="1">
      <alignment/>
      <protection/>
    </xf>
    <xf numFmtId="178" fontId="6" fillId="3" borderId="10" xfId="0" applyNumberFormat="1" applyFont="1" applyFill="1" applyBorder="1" applyAlignment="1">
      <alignment/>
    </xf>
    <xf numFmtId="178" fontId="6" fillId="3" borderId="11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78" fontId="0" fillId="2" borderId="7" xfId="0" applyNumberFormat="1" applyFont="1" applyFill="1" applyBorder="1" applyAlignment="1">
      <alignment horizontal="right" wrapText="1"/>
    </xf>
    <xf numFmtId="178" fontId="0" fillId="2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78" fontId="0" fillId="3" borderId="5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>
      <alignment/>
    </xf>
    <xf numFmtId="178" fontId="6" fillId="2" borderId="1" xfId="0" applyNumberFormat="1" applyFont="1" applyFill="1" applyBorder="1" applyAlignment="1" applyProtection="1">
      <alignment/>
      <protection/>
    </xf>
    <xf numFmtId="178" fontId="6" fillId="2" borderId="5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18" xfId="20" applyFont="1" applyBorder="1" applyAlignment="1">
      <alignment horizontal="center"/>
      <protection/>
    </xf>
    <xf numFmtId="3" fontId="6" fillId="0" borderId="6" xfId="20" applyNumberFormat="1" applyFont="1" applyBorder="1" applyProtection="1">
      <alignment/>
      <protection/>
    </xf>
    <xf numFmtId="3" fontId="6" fillId="0" borderId="7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5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6" xfId="20" applyNumberFormat="1" applyFont="1" applyBorder="1" applyProtection="1">
      <alignment/>
      <protection/>
    </xf>
    <xf numFmtId="3" fontId="0" fillId="0" borderId="11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1" xfId="20" applyNumberFormat="1" applyFont="1" applyBorder="1">
      <alignment/>
      <protection/>
    </xf>
    <xf numFmtId="3" fontId="0" fillId="0" borderId="5" xfId="20" applyNumberFormat="1" applyFont="1" applyBorder="1">
      <alignment/>
      <protection/>
    </xf>
    <xf numFmtId="3" fontId="0" fillId="0" borderId="10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6" fillId="0" borderId="0" xfId="20" applyNumberFormat="1" applyFont="1" applyBorder="1" applyProtection="1">
      <alignment/>
      <protection/>
    </xf>
    <xf numFmtId="3" fontId="6" fillId="0" borderId="1" xfId="20" applyNumberFormat="1" applyFont="1" applyBorder="1" applyAlignment="1">
      <alignment horizontal="right"/>
      <protection/>
    </xf>
    <xf numFmtId="3" fontId="6" fillId="0" borderId="5" xfId="20" applyNumberFormat="1" applyFont="1" applyBorder="1" applyAlignment="1">
      <alignment horizontal="right"/>
      <protection/>
    </xf>
    <xf numFmtId="0" fontId="6" fillId="0" borderId="8" xfId="0" applyFont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" fontId="6" fillId="0" borderId="8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49"/>
  <sheetViews>
    <sheetView showGridLines="0" zoomScale="75" zoomScaleNormal="75" workbookViewId="0" topLeftCell="A1">
      <selection activeCell="C24" sqref="C24"/>
    </sheetView>
  </sheetViews>
  <sheetFormatPr defaultColWidth="11.421875" defaultRowHeight="12.75"/>
  <cols>
    <col min="1" max="1" width="22.7109375" style="4" customWidth="1"/>
    <col min="2" max="8" width="14.7109375" style="4" customWidth="1"/>
    <col min="9" max="9" width="11.421875" style="4" customWidth="1"/>
    <col min="10" max="10" width="12.7109375" style="4" customWidth="1"/>
    <col min="11" max="16" width="13.00390625" style="4" customWidth="1"/>
    <col min="17" max="16384" width="11.421875" style="4" customWidth="1"/>
  </cols>
  <sheetData>
    <row r="1" spans="1:8" s="2" customFormat="1" ht="18">
      <c r="A1" s="133" t="s">
        <v>0</v>
      </c>
      <c r="B1" s="133"/>
      <c r="C1" s="133"/>
      <c r="D1" s="133"/>
      <c r="E1" s="133"/>
      <c r="F1" s="133"/>
      <c r="G1" s="133"/>
      <c r="H1" s="1"/>
    </row>
    <row r="3" spans="1:8" ht="15">
      <c r="A3" s="132" t="s">
        <v>1</v>
      </c>
      <c r="B3" s="132"/>
      <c r="C3" s="132"/>
      <c r="D3" s="132"/>
      <c r="E3" s="132"/>
      <c r="F3" s="132"/>
      <c r="G3" s="132"/>
      <c r="H3" s="3"/>
    </row>
    <row r="4" spans="1:8" ht="15">
      <c r="A4" s="32"/>
      <c r="B4" s="32"/>
      <c r="C4" s="32"/>
      <c r="D4" s="32"/>
      <c r="E4" s="32"/>
      <c r="F4" s="32"/>
      <c r="G4" s="32"/>
      <c r="H4" s="32"/>
    </row>
    <row r="5" spans="1:8" ht="12.75">
      <c r="A5" s="5"/>
      <c r="B5" s="126" t="s">
        <v>2</v>
      </c>
      <c r="C5" s="127"/>
      <c r="D5" s="130"/>
      <c r="E5" s="126" t="s">
        <v>3</v>
      </c>
      <c r="F5" s="127"/>
      <c r="G5" s="8"/>
      <c r="H5" s="8"/>
    </row>
    <row r="6" spans="1:6" ht="12.75">
      <c r="A6" s="9" t="s">
        <v>4</v>
      </c>
      <c r="B6" s="128" t="s">
        <v>5</v>
      </c>
      <c r="C6" s="129"/>
      <c r="D6" s="131"/>
      <c r="E6" s="128" t="s">
        <v>6</v>
      </c>
      <c r="F6" s="129"/>
    </row>
    <row r="7" spans="1:6" ht="13.5" thickBot="1">
      <c r="A7" s="10"/>
      <c r="B7" s="11" t="s">
        <v>7</v>
      </c>
      <c r="C7" s="6" t="s">
        <v>8</v>
      </c>
      <c r="D7" s="6" t="s">
        <v>9</v>
      </c>
      <c r="E7" s="11" t="s">
        <v>10</v>
      </c>
      <c r="F7" s="6" t="s">
        <v>11</v>
      </c>
    </row>
    <row r="8" spans="1:6" ht="12.75">
      <c r="A8" s="12">
        <v>1985</v>
      </c>
      <c r="B8" s="13">
        <v>1102</v>
      </c>
      <c r="C8" s="13">
        <v>245</v>
      </c>
      <c r="D8" s="13">
        <v>1347</v>
      </c>
      <c r="E8" s="13">
        <v>16069</v>
      </c>
      <c r="F8" s="13">
        <v>1002</v>
      </c>
    </row>
    <row r="9" spans="1:6" ht="12.75">
      <c r="A9" s="14">
        <v>1986</v>
      </c>
      <c r="B9" s="15">
        <v>1109</v>
      </c>
      <c r="C9" s="15">
        <v>245</v>
      </c>
      <c r="D9" s="15">
        <v>1354</v>
      </c>
      <c r="E9" s="15">
        <v>16556</v>
      </c>
      <c r="F9" s="15">
        <v>996</v>
      </c>
    </row>
    <row r="10" spans="1:6" ht="12.75">
      <c r="A10" s="14">
        <v>1987</v>
      </c>
      <c r="B10" s="15">
        <v>1367</v>
      </c>
      <c r="C10" s="15">
        <v>238</v>
      </c>
      <c r="D10" s="15">
        <v>1605</v>
      </c>
      <c r="E10" s="15">
        <v>22299</v>
      </c>
      <c r="F10" s="15">
        <v>1326</v>
      </c>
    </row>
    <row r="11" spans="1:6" ht="12.75">
      <c r="A11" s="14">
        <v>1988</v>
      </c>
      <c r="B11" s="15">
        <v>1198</v>
      </c>
      <c r="C11" s="15">
        <v>255</v>
      </c>
      <c r="D11" s="15">
        <v>1453</v>
      </c>
      <c r="E11" s="15">
        <v>21443</v>
      </c>
      <c r="F11" s="15">
        <v>1103</v>
      </c>
    </row>
    <row r="12" spans="1:6" ht="12.75">
      <c r="A12" s="14">
        <v>1989</v>
      </c>
      <c r="B12" s="15">
        <v>1231</v>
      </c>
      <c r="C12" s="15">
        <v>215</v>
      </c>
      <c r="D12" s="15">
        <v>1446</v>
      </c>
      <c r="E12" s="15">
        <v>22116</v>
      </c>
      <c r="F12" s="15">
        <v>1085</v>
      </c>
    </row>
    <row r="13" spans="1:6" ht="12.75">
      <c r="A13" s="14">
        <v>1990</v>
      </c>
      <c r="B13" s="15">
        <v>1350</v>
      </c>
      <c r="C13" s="15">
        <v>210</v>
      </c>
      <c r="D13" s="15">
        <v>1560</v>
      </c>
      <c r="E13" s="15">
        <v>23458</v>
      </c>
      <c r="F13" s="15">
        <v>1073</v>
      </c>
    </row>
    <row r="14" spans="1:6" ht="12.75">
      <c r="A14" s="14">
        <v>1991</v>
      </c>
      <c r="B14" s="15">
        <v>1421</v>
      </c>
      <c r="C14" s="15">
        <v>190</v>
      </c>
      <c r="D14" s="15">
        <v>1611</v>
      </c>
      <c r="E14" s="15">
        <v>25302</v>
      </c>
      <c r="F14" s="15">
        <v>1242</v>
      </c>
    </row>
    <row r="15" spans="1:6" ht="12.75">
      <c r="A15" s="14">
        <v>1992</v>
      </c>
      <c r="B15" s="15">
        <v>1444</v>
      </c>
      <c r="C15" s="15">
        <v>177</v>
      </c>
      <c r="D15" s="15">
        <v>1621</v>
      </c>
      <c r="E15" s="15">
        <v>23958</v>
      </c>
      <c r="F15" s="15">
        <v>1243</v>
      </c>
    </row>
    <row r="16" spans="1:6" ht="12.75">
      <c r="A16" s="14">
        <v>1993</v>
      </c>
      <c r="B16" s="15">
        <v>1554</v>
      </c>
      <c r="C16" s="15">
        <v>151</v>
      </c>
      <c r="D16" s="15">
        <v>1705</v>
      </c>
      <c r="E16" s="15">
        <v>28393</v>
      </c>
      <c r="F16" s="15">
        <v>1347</v>
      </c>
    </row>
    <row r="17" spans="1:6" ht="12.75">
      <c r="A17" s="14">
        <v>1994</v>
      </c>
      <c r="B17" s="15">
        <v>1539</v>
      </c>
      <c r="C17" s="15">
        <v>145</v>
      </c>
      <c r="D17" s="15">
        <v>1684</v>
      </c>
      <c r="E17" s="15">
        <v>22036</v>
      </c>
      <c r="F17" s="15">
        <v>1280</v>
      </c>
    </row>
    <row r="18" spans="1:6" ht="12.75">
      <c r="A18" s="16">
        <v>1995</v>
      </c>
      <c r="B18" s="17">
        <v>1516</v>
      </c>
      <c r="C18" s="17">
        <v>135</v>
      </c>
      <c r="D18" s="17">
        <v>1651</v>
      </c>
      <c r="E18" s="17">
        <v>19274</v>
      </c>
      <c r="F18" s="15">
        <v>695</v>
      </c>
    </row>
    <row r="19" spans="1:6" ht="12.75">
      <c r="A19" s="16">
        <v>1996</v>
      </c>
      <c r="B19" s="17">
        <v>1707</v>
      </c>
      <c r="C19" s="17">
        <v>147</v>
      </c>
      <c r="D19" s="17">
        <v>1854</v>
      </c>
      <c r="E19" s="17">
        <v>27312</v>
      </c>
      <c r="F19" s="15">
        <v>1747</v>
      </c>
    </row>
    <row r="20" spans="1:6" ht="12.75">
      <c r="A20" s="16">
        <v>1997</v>
      </c>
      <c r="B20" s="17">
        <v>1709</v>
      </c>
      <c r="C20" s="17">
        <v>143</v>
      </c>
      <c r="D20" s="17">
        <v>1852</v>
      </c>
      <c r="E20" s="17">
        <v>31545</v>
      </c>
      <c r="F20" s="15">
        <v>1784</v>
      </c>
    </row>
    <row r="21" spans="1:6" ht="12.75">
      <c r="A21" s="16">
        <v>1998</v>
      </c>
      <c r="B21" s="17">
        <v>1755</v>
      </c>
      <c r="C21" s="17">
        <v>134</v>
      </c>
      <c r="D21" s="17">
        <v>1890</v>
      </c>
      <c r="E21" s="17">
        <v>32712</v>
      </c>
      <c r="F21" s="15">
        <v>1841</v>
      </c>
    </row>
    <row r="22" spans="1:6" ht="12.75">
      <c r="A22" s="16">
        <v>1999</v>
      </c>
      <c r="B22" s="17">
        <v>1947</v>
      </c>
      <c r="C22" s="17">
        <v>137</v>
      </c>
      <c r="D22" s="17">
        <v>2085</v>
      </c>
      <c r="E22" s="17">
        <v>30456</v>
      </c>
      <c r="F22" s="15">
        <v>2186</v>
      </c>
    </row>
    <row r="23" spans="1:6" ht="12.75">
      <c r="A23" s="16">
        <v>2000</v>
      </c>
      <c r="B23" s="17">
        <v>1939.041</v>
      </c>
      <c r="C23" s="17">
        <v>186.052</v>
      </c>
      <c r="D23" s="17">
        <v>2125.093</v>
      </c>
      <c r="E23" s="17">
        <v>28859.764</v>
      </c>
      <c r="F23" s="15">
        <v>2046.678</v>
      </c>
    </row>
    <row r="24" spans="1:6" ht="13.5" thickBot="1">
      <c r="A24" s="18">
        <v>2001</v>
      </c>
      <c r="B24" s="19">
        <v>2129</v>
      </c>
      <c r="C24" s="19">
        <v>182</v>
      </c>
      <c r="D24" s="19">
        <v>2311.035</v>
      </c>
      <c r="E24" s="19">
        <v>31938.10964</v>
      </c>
      <c r="F24" s="20">
        <v>2457.17186</v>
      </c>
    </row>
    <row r="26" ht="12.75">
      <c r="E26" s="21"/>
    </row>
    <row r="30" spans="1:7" ht="12.75">
      <c r="A30" s="5"/>
      <c r="B30" s="126" t="s">
        <v>12</v>
      </c>
      <c r="C30" s="130"/>
      <c r="D30" s="126" t="s">
        <v>13</v>
      </c>
      <c r="E30" s="130"/>
      <c r="F30" s="126" t="s">
        <v>14</v>
      </c>
      <c r="G30" s="127"/>
    </row>
    <row r="31" spans="1:7" ht="12.75">
      <c r="A31" s="9" t="s">
        <v>4</v>
      </c>
      <c r="B31" s="128" t="s">
        <v>15</v>
      </c>
      <c r="C31" s="131"/>
      <c r="D31" s="128" t="s">
        <v>16</v>
      </c>
      <c r="E31" s="131"/>
      <c r="F31" s="128" t="s">
        <v>17</v>
      </c>
      <c r="G31" s="129"/>
    </row>
    <row r="32" spans="1:7" ht="13.5" thickBot="1">
      <c r="A32" s="10"/>
      <c r="B32" s="11" t="s">
        <v>10</v>
      </c>
      <c r="C32" s="22" t="s">
        <v>11</v>
      </c>
      <c r="D32" s="11" t="s">
        <v>10</v>
      </c>
      <c r="E32" s="6" t="s">
        <v>11</v>
      </c>
      <c r="F32" s="11" t="s">
        <v>18</v>
      </c>
      <c r="G32" s="6" t="s">
        <v>19</v>
      </c>
    </row>
    <row r="33" spans="1:7" ht="12.75">
      <c r="A33" s="12">
        <v>1985</v>
      </c>
      <c r="B33" s="23">
        <v>168.83031024244832</v>
      </c>
      <c r="C33" s="23">
        <v>245.2129385885832</v>
      </c>
      <c r="D33" s="13">
        <v>27129.342552859012</v>
      </c>
      <c r="E33" s="13">
        <v>2457.033644657603</v>
      </c>
      <c r="F33" s="13">
        <v>5071</v>
      </c>
      <c r="G33" s="13">
        <v>1907</v>
      </c>
    </row>
    <row r="34" spans="1:7" ht="12.75">
      <c r="A34" s="14">
        <v>1986</v>
      </c>
      <c r="B34" s="24">
        <v>203.41254672869113</v>
      </c>
      <c r="C34" s="24">
        <v>256.46388518264763</v>
      </c>
      <c r="D34" s="15">
        <v>33676.9812364021</v>
      </c>
      <c r="E34" s="15">
        <v>2554.38029641917</v>
      </c>
      <c r="F34" s="15">
        <v>6359</v>
      </c>
      <c r="G34" s="15">
        <v>2466</v>
      </c>
    </row>
    <row r="35" spans="1:7" ht="12.75">
      <c r="A35" s="14">
        <v>1987</v>
      </c>
      <c r="B35" s="24">
        <v>168.23530825910836</v>
      </c>
      <c r="C35" s="24">
        <v>255.88691356243916</v>
      </c>
      <c r="D35" s="15">
        <v>37514.79138869857</v>
      </c>
      <c r="E35" s="15">
        <v>3393.060473837943</v>
      </c>
      <c r="F35" s="15">
        <v>8043</v>
      </c>
      <c r="G35" s="15">
        <v>1499</v>
      </c>
    </row>
    <row r="36" spans="1:7" ht="12.75">
      <c r="A36" s="14">
        <v>1988</v>
      </c>
      <c r="B36" s="24">
        <v>149.11711321866025</v>
      </c>
      <c r="C36" s="24">
        <v>230.96895171468756</v>
      </c>
      <c r="D36" s="15">
        <v>31975.182587477313</v>
      </c>
      <c r="E36" s="15">
        <v>2547.5875374130032</v>
      </c>
      <c r="F36" s="15">
        <v>7929</v>
      </c>
      <c r="G36" s="15">
        <v>1523</v>
      </c>
    </row>
    <row r="37" spans="1:7" ht="12.75">
      <c r="A37" s="14">
        <v>1989</v>
      </c>
      <c r="B37" s="24">
        <v>146.0459413652591</v>
      </c>
      <c r="C37" s="24">
        <v>212.15727284747516</v>
      </c>
      <c r="D37" s="15">
        <v>32299.520392340703</v>
      </c>
      <c r="E37" s="15">
        <v>2301.9064103951055</v>
      </c>
      <c r="F37" s="15">
        <v>4451</v>
      </c>
      <c r="G37" s="15">
        <v>2767</v>
      </c>
    </row>
    <row r="38" spans="1:7" ht="12.75">
      <c r="A38" s="14">
        <v>1990</v>
      </c>
      <c r="B38" s="24">
        <v>125.31102376401861</v>
      </c>
      <c r="C38" s="24">
        <v>198.93500655103196</v>
      </c>
      <c r="D38" s="15">
        <v>29395.459954563485</v>
      </c>
      <c r="E38" s="15">
        <v>2134.5726202925725</v>
      </c>
      <c r="F38" s="15">
        <v>1224</v>
      </c>
      <c r="G38" s="15">
        <v>5057</v>
      </c>
    </row>
    <row r="39" spans="1:7" ht="12.75">
      <c r="A39" s="14">
        <v>1991</v>
      </c>
      <c r="B39" s="24">
        <v>119.78171240368782</v>
      </c>
      <c r="C39" s="24">
        <v>192.20367098193358</v>
      </c>
      <c r="D39" s="15">
        <v>30307.16887238109</v>
      </c>
      <c r="E39" s="15">
        <v>2387.1695935956154</v>
      </c>
      <c r="F39" s="15">
        <v>2457</v>
      </c>
      <c r="G39" s="15">
        <v>4359</v>
      </c>
    </row>
    <row r="40" spans="1:7" ht="12.75">
      <c r="A40" s="14">
        <v>1992</v>
      </c>
      <c r="B40" s="24">
        <v>139.49490942747587</v>
      </c>
      <c r="C40" s="24">
        <v>195.74964239779788</v>
      </c>
      <c r="D40" s="15">
        <v>33420.19040063467</v>
      </c>
      <c r="E40" s="15">
        <v>2433.1680550046276</v>
      </c>
      <c r="F40" s="15">
        <v>11583</v>
      </c>
      <c r="G40" s="15">
        <v>4129</v>
      </c>
    </row>
    <row r="41" spans="1:7" ht="12.75">
      <c r="A41" s="14">
        <v>1993</v>
      </c>
      <c r="B41" s="24">
        <v>124.0849590710757</v>
      </c>
      <c r="C41" s="24">
        <v>175.27917012248628</v>
      </c>
      <c r="D41" s="15">
        <v>35231.44242905052</v>
      </c>
      <c r="E41" s="15">
        <v>2361.0104215498895</v>
      </c>
      <c r="F41" s="15">
        <v>32201</v>
      </c>
      <c r="G41" s="15">
        <v>3988</v>
      </c>
    </row>
    <row r="42" spans="1:7" ht="12.75">
      <c r="A42" s="14">
        <v>1994</v>
      </c>
      <c r="B42" s="24">
        <v>152.9455603235849</v>
      </c>
      <c r="C42" s="24">
        <v>167.27969901313813</v>
      </c>
      <c r="D42" s="15">
        <v>33703.083672905166</v>
      </c>
      <c r="E42" s="15">
        <v>2141.1801473681676</v>
      </c>
      <c r="F42" s="15">
        <v>13056</v>
      </c>
      <c r="G42" s="15">
        <v>5730</v>
      </c>
    </row>
    <row r="43" spans="1:7" ht="12.75">
      <c r="A43" s="16">
        <v>1995</v>
      </c>
      <c r="B43" s="25">
        <v>186.51208635341916</v>
      </c>
      <c r="C43" s="25">
        <v>183.71136994699074</v>
      </c>
      <c r="D43" s="17">
        <v>35948.339523758004</v>
      </c>
      <c r="E43" s="17">
        <v>1276.7940211315859</v>
      </c>
      <c r="F43" s="17">
        <v>17329</v>
      </c>
      <c r="G43" s="15">
        <v>5047</v>
      </c>
    </row>
    <row r="44" spans="1:7" ht="12.75">
      <c r="A44" s="16">
        <v>1996</v>
      </c>
      <c r="B44" s="26">
        <v>212.82439628334117</v>
      </c>
      <c r="C44" s="26">
        <v>203.25027346050751</v>
      </c>
      <c r="D44" s="17">
        <v>58126.59911290614</v>
      </c>
      <c r="E44" s="17">
        <v>3550.782277355065</v>
      </c>
      <c r="F44" s="17">
        <v>9214</v>
      </c>
      <c r="G44" s="15">
        <v>7451</v>
      </c>
    </row>
    <row r="45" spans="1:7" ht="12.75">
      <c r="A45" s="16">
        <v>1997</v>
      </c>
      <c r="B45" s="26">
        <v>200.28127366485162</v>
      </c>
      <c r="C45" s="26">
        <v>160.45821162838223</v>
      </c>
      <c r="D45" s="17">
        <v>63178.72777757744</v>
      </c>
      <c r="E45" s="17">
        <v>2862.5744954503384</v>
      </c>
      <c r="F45" s="17">
        <v>7279</v>
      </c>
      <c r="G45" s="15">
        <v>10097</v>
      </c>
    </row>
    <row r="46" spans="1:7" ht="12.75">
      <c r="A46" s="16">
        <v>1998</v>
      </c>
      <c r="B46" s="26">
        <v>202.7454232928251</v>
      </c>
      <c r="C46" s="26">
        <v>193.23741180147368</v>
      </c>
      <c r="D46" s="17">
        <v>66322.08286754895</v>
      </c>
      <c r="E46" s="17">
        <v>3557.5007512651305</v>
      </c>
      <c r="F46" s="17">
        <v>10710</v>
      </c>
      <c r="G46" s="15">
        <v>9421</v>
      </c>
    </row>
    <row r="47" spans="1:7" ht="12.75">
      <c r="A47" s="16">
        <v>1999</v>
      </c>
      <c r="B47" s="26">
        <v>207.31311528614188</v>
      </c>
      <c r="C47" s="26">
        <v>213.8641472239251</v>
      </c>
      <c r="D47" s="17">
        <v>59830.07581262847</v>
      </c>
      <c r="E47" s="17">
        <v>4377.110451119686</v>
      </c>
      <c r="F47" s="17">
        <v>13960</v>
      </c>
      <c r="G47" s="15">
        <v>7064</v>
      </c>
    </row>
    <row r="48" spans="1:7" ht="12.75">
      <c r="A48" s="16">
        <v>2000</v>
      </c>
      <c r="B48" s="26">
        <v>205.49621984879397</v>
      </c>
      <c r="C48" s="26">
        <v>231.53126125045</v>
      </c>
      <c r="D48" s="17">
        <f>B48*E23/100</f>
        <v>59305.7240772831</v>
      </c>
      <c r="E48" s="17">
        <f>C48*F23/100</f>
        <v>4738.699387135485</v>
      </c>
      <c r="F48" s="17">
        <v>13263.19</v>
      </c>
      <c r="G48" s="15">
        <v>7848.227</v>
      </c>
    </row>
    <row r="49" spans="1:7" s="31" customFormat="1" ht="13.5" thickBot="1">
      <c r="A49" s="27">
        <v>2001</v>
      </c>
      <c r="B49" s="28">
        <v>221.4388575543022</v>
      </c>
      <c r="C49" s="28">
        <v>202.10608424336974</v>
      </c>
      <c r="D49" s="29">
        <f>B49*E24/100</f>
        <v>70723.38511125646</v>
      </c>
      <c r="E49" s="29">
        <f>C49*F24/100</f>
        <v>4966.0938293759755</v>
      </c>
      <c r="F49" s="29">
        <v>15260.596</v>
      </c>
      <c r="G49" s="30">
        <v>8495.43</v>
      </c>
    </row>
  </sheetData>
  <mergeCells count="12">
    <mergeCell ref="A3:G3"/>
    <mergeCell ref="A1:G1"/>
    <mergeCell ref="F30:G30"/>
    <mergeCell ref="F31:G31"/>
    <mergeCell ref="B5:D5"/>
    <mergeCell ref="B30:C30"/>
    <mergeCell ref="B31:C31"/>
    <mergeCell ref="D30:E30"/>
    <mergeCell ref="D31:E31"/>
    <mergeCell ref="B6:D6"/>
    <mergeCell ref="E5:F5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4"/>
  <dimension ref="A1:H88"/>
  <sheetViews>
    <sheetView showGridLines="0" zoomScale="75" zoomScaleNormal="75" workbookViewId="0" topLeftCell="A44">
      <selection activeCell="A44" sqref="A44"/>
    </sheetView>
  </sheetViews>
  <sheetFormatPr defaultColWidth="11.421875" defaultRowHeight="12.75"/>
  <cols>
    <col min="1" max="16384" width="29.7109375" style="4" customWidth="1"/>
  </cols>
  <sheetData>
    <row r="1" spans="1:8" s="2" customFormat="1" ht="18">
      <c r="A1" s="133" t="s">
        <v>0</v>
      </c>
      <c r="B1" s="133"/>
      <c r="C1" s="133"/>
      <c r="D1" s="133"/>
      <c r="E1" s="1"/>
      <c r="F1" s="1"/>
      <c r="G1" s="1"/>
      <c r="H1" s="1"/>
    </row>
    <row r="2" spans="1:8" ht="12.75">
      <c r="A2" s="57"/>
      <c r="B2" s="57"/>
      <c r="C2" s="57"/>
      <c r="D2" s="57"/>
      <c r="E2" s="58"/>
      <c r="F2" s="58"/>
      <c r="G2" s="58"/>
      <c r="H2" s="58"/>
    </row>
    <row r="3" spans="1:8" ht="15">
      <c r="A3" s="136" t="s">
        <v>147</v>
      </c>
      <c r="B3" s="136"/>
      <c r="C3" s="136"/>
      <c r="D3" s="136"/>
      <c r="E3" s="32"/>
      <c r="F3" s="32"/>
      <c r="G3" s="32"/>
      <c r="H3" s="32"/>
    </row>
    <row r="4" spans="1:8" ht="14.25">
      <c r="A4" s="34"/>
      <c r="B4" s="34"/>
      <c r="C4" s="34"/>
      <c r="D4" s="34"/>
      <c r="E4" s="34"/>
      <c r="F4" s="34"/>
      <c r="G4" s="34"/>
      <c r="H4" s="34"/>
    </row>
    <row r="5" spans="1:4" ht="12.75">
      <c r="A5" s="33" t="s">
        <v>58</v>
      </c>
      <c r="B5" s="134" t="s">
        <v>2</v>
      </c>
      <c r="C5" s="135"/>
      <c r="D5" s="135"/>
    </row>
    <row r="6" spans="1:4" ht="12.75">
      <c r="A6" s="53" t="s">
        <v>59</v>
      </c>
      <c r="B6" s="11"/>
      <c r="C6" s="11"/>
      <c r="D6" s="11"/>
    </row>
    <row r="7" spans="1:4" ht="13.5" thickBot="1">
      <c r="A7" s="53"/>
      <c r="B7" s="59" t="s">
        <v>7</v>
      </c>
      <c r="C7" s="59" t="s">
        <v>8</v>
      </c>
      <c r="D7" s="59" t="s">
        <v>9</v>
      </c>
    </row>
    <row r="8" spans="1:4" ht="12.75">
      <c r="A8" s="54" t="s">
        <v>60</v>
      </c>
      <c r="B8" s="60">
        <v>23050.695484699336</v>
      </c>
      <c r="C8" s="60">
        <v>692.510164776375</v>
      </c>
      <c r="D8" s="61">
        <v>23743.205649475713</v>
      </c>
    </row>
    <row r="9" spans="1:4" ht="12.75">
      <c r="A9" s="10" t="s">
        <v>61</v>
      </c>
      <c r="B9" s="62">
        <v>29294.169270276056</v>
      </c>
      <c r="C9" s="62">
        <v>3842.442114273486</v>
      </c>
      <c r="D9" s="63">
        <v>33136.61138454954</v>
      </c>
    </row>
    <row r="10" spans="1:4" ht="12.75">
      <c r="A10" s="10" t="s">
        <v>62</v>
      </c>
      <c r="B10" s="62">
        <v>20161.938797346458</v>
      </c>
      <c r="C10" s="62">
        <v>578.7406377059705</v>
      </c>
      <c r="D10" s="63">
        <v>20740.67943505243</v>
      </c>
    </row>
    <row r="11" spans="1:4" ht="12.75">
      <c r="A11" s="10" t="s">
        <v>63</v>
      </c>
      <c r="B11" s="62">
        <v>13850.203295527499</v>
      </c>
      <c r="C11" s="62">
        <v>989.3002353948214</v>
      </c>
      <c r="D11" s="63">
        <v>14839.50353092232</v>
      </c>
    </row>
    <row r="12" spans="1:4" ht="12.75">
      <c r="A12" s="55" t="s">
        <v>64</v>
      </c>
      <c r="B12" s="64">
        <v>86357.00684784935</v>
      </c>
      <c r="C12" s="64">
        <v>6102.993152150653</v>
      </c>
      <c r="D12" s="65">
        <v>92460</v>
      </c>
    </row>
    <row r="13" spans="1:4" ht="12.75">
      <c r="A13" s="10"/>
      <c r="B13" s="66"/>
      <c r="C13" s="66"/>
      <c r="D13" s="63"/>
    </row>
    <row r="14" spans="1:4" ht="12.75">
      <c r="A14" s="55" t="s">
        <v>65</v>
      </c>
      <c r="B14" s="67">
        <v>30000</v>
      </c>
      <c r="C14" s="67">
        <v>5000</v>
      </c>
      <c r="D14" s="65">
        <v>35000</v>
      </c>
    </row>
    <row r="15" spans="1:4" ht="12.75">
      <c r="A15" s="10"/>
      <c r="B15" s="66"/>
      <c r="C15" s="66"/>
      <c r="D15" s="63"/>
    </row>
    <row r="16" spans="1:4" ht="12.75">
      <c r="A16" s="55" t="s">
        <v>66</v>
      </c>
      <c r="B16" s="67">
        <v>14300</v>
      </c>
      <c r="C16" s="67">
        <v>12550</v>
      </c>
      <c r="D16" s="65">
        <v>26850</v>
      </c>
    </row>
    <row r="17" spans="1:4" ht="12.75">
      <c r="A17" s="10"/>
      <c r="B17" s="66"/>
      <c r="C17" s="66"/>
      <c r="D17" s="63"/>
    </row>
    <row r="18" spans="1:5" ht="12.75">
      <c r="A18" s="10" t="s">
        <v>67</v>
      </c>
      <c r="B18" s="68">
        <v>10750</v>
      </c>
      <c r="C18" s="68">
        <v>0</v>
      </c>
      <c r="D18" s="63">
        <v>10750</v>
      </c>
      <c r="E18" s="8"/>
    </row>
    <row r="19" spans="1:5" ht="12.75">
      <c r="A19" s="10" t="s">
        <v>68</v>
      </c>
      <c r="B19" s="68">
        <v>6721</v>
      </c>
      <c r="C19" s="68">
        <v>0</v>
      </c>
      <c r="D19" s="63">
        <v>6721</v>
      </c>
      <c r="E19" s="8"/>
    </row>
    <row r="20" spans="1:5" ht="12.75">
      <c r="A20" s="10" t="s">
        <v>69</v>
      </c>
      <c r="B20" s="68">
        <v>8500</v>
      </c>
      <c r="C20" s="68">
        <v>0</v>
      </c>
      <c r="D20" s="63">
        <v>8500</v>
      </c>
      <c r="E20" s="125"/>
    </row>
    <row r="21" spans="1:5" ht="12.75">
      <c r="A21" s="55" t="s">
        <v>143</v>
      </c>
      <c r="B21" s="64">
        <v>25971</v>
      </c>
      <c r="C21" s="64">
        <v>0</v>
      </c>
      <c r="D21" s="65">
        <v>25971</v>
      </c>
      <c r="E21" s="8"/>
    </row>
    <row r="22" spans="1:5" ht="12.75">
      <c r="A22" s="10"/>
      <c r="B22" s="66"/>
      <c r="C22" s="66"/>
      <c r="D22" s="63"/>
      <c r="E22" s="8"/>
    </row>
    <row r="23" spans="1:5" ht="12.75">
      <c r="A23" s="55" t="s">
        <v>70</v>
      </c>
      <c r="B23" s="67">
        <v>14882</v>
      </c>
      <c r="C23" s="67">
        <v>279</v>
      </c>
      <c r="D23" s="65">
        <v>15161</v>
      </c>
      <c r="E23" s="8"/>
    </row>
    <row r="24" spans="1:5" ht="12.75">
      <c r="A24" s="10"/>
      <c r="B24" s="66"/>
      <c r="C24" s="66"/>
      <c r="D24" s="63"/>
      <c r="E24" s="8"/>
    </row>
    <row r="25" spans="1:5" ht="12.75">
      <c r="A25" s="55" t="s">
        <v>71</v>
      </c>
      <c r="B25" s="67">
        <v>10700</v>
      </c>
      <c r="C25" s="67">
        <v>3200</v>
      </c>
      <c r="D25" s="65">
        <v>13900</v>
      </c>
      <c r="E25" s="8"/>
    </row>
    <row r="26" spans="1:5" ht="12.75">
      <c r="A26" s="10"/>
      <c r="B26" s="62"/>
      <c r="C26" s="62"/>
      <c r="D26" s="63"/>
      <c r="E26" s="8"/>
    </row>
    <row r="27" spans="1:5" ht="12.75">
      <c r="A27" s="10" t="s">
        <v>72</v>
      </c>
      <c r="B27" s="68">
        <v>24297</v>
      </c>
      <c r="C27" s="68">
        <v>1371</v>
      </c>
      <c r="D27" s="69">
        <v>25668</v>
      </c>
      <c r="E27" s="8"/>
    </row>
    <row r="28" spans="1:5" ht="12.75">
      <c r="A28" s="10" t="s">
        <v>73</v>
      </c>
      <c r="B28" s="62">
        <v>29219</v>
      </c>
      <c r="C28" s="62">
        <v>296</v>
      </c>
      <c r="D28" s="63">
        <v>29515</v>
      </c>
      <c r="E28" s="8"/>
    </row>
    <row r="29" spans="1:5" ht="12.75">
      <c r="A29" s="10" t="s">
        <v>74</v>
      </c>
      <c r="B29" s="66">
        <v>40819</v>
      </c>
      <c r="C29" s="66">
        <v>3725</v>
      </c>
      <c r="D29" s="63">
        <v>44544</v>
      </c>
      <c r="E29" s="8"/>
    </row>
    <row r="30" spans="1:5" ht="12.75">
      <c r="A30" s="55" t="s">
        <v>144</v>
      </c>
      <c r="B30" s="67">
        <v>94335</v>
      </c>
      <c r="C30" s="67">
        <v>5392</v>
      </c>
      <c r="D30" s="70">
        <v>99727</v>
      </c>
      <c r="E30" s="8"/>
    </row>
    <row r="31" spans="1:5" ht="12.75">
      <c r="A31" s="10"/>
      <c r="B31" s="66"/>
      <c r="C31" s="66"/>
      <c r="D31" s="63"/>
      <c r="E31" s="8"/>
    </row>
    <row r="32" spans="1:5" ht="12.75">
      <c r="A32" s="10" t="s">
        <v>75</v>
      </c>
      <c r="B32" s="66">
        <v>11025</v>
      </c>
      <c r="C32" s="66">
        <v>1268</v>
      </c>
      <c r="D32" s="63">
        <v>12293</v>
      </c>
      <c r="E32" s="8"/>
    </row>
    <row r="33" spans="1:5" ht="12.75">
      <c r="A33" s="10" t="s">
        <v>76</v>
      </c>
      <c r="B33" s="68">
        <v>7700</v>
      </c>
      <c r="C33" s="68">
        <v>1500</v>
      </c>
      <c r="D33" s="69">
        <v>9200</v>
      </c>
      <c r="E33" s="8"/>
    </row>
    <row r="34" spans="1:5" ht="12.75">
      <c r="A34" s="10" t="s">
        <v>77</v>
      </c>
      <c r="B34" s="66">
        <v>20458</v>
      </c>
      <c r="C34" s="66">
        <v>3045</v>
      </c>
      <c r="D34" s="63">
        <v>23503</v>
      </c>
      <c r="E34" s="8"/>
    </row>
    <row r="35" spans="1:5" ht="12.75">
      <c r="A35" s="10" t="s">
        <v>78</v>
      </c>
      <c r="B35" s="66">
        <v>19500</v>
      </c>
      <c r="C35" s="66">
        <v>8100</v>
      </c>
      <c r="D35" s="63">
        <v>27600</v>
      </c>
      <c r="E35" s="8"/>
    </row>
    <row r="36" spans="1:5" ht="12.75">
      <c r="A36" s="55" t="s">
        <v>79</v>
      </c>
      <c r="B36" s="67">
        <v>58683</v>
      </c>
      <c r="C36" s="67">
        <v>13913</v>
      </c>
      <c r="D36" s="70">
        <v>72596</v>
      </c>
      <c r="E36" s="8"/>
    </row>
    <row r="37" spans="1:5" ht="12.75">
      <c r="A37" s="10"/>
      <c r="B37" s="62"/>
      <c r="C37" s="62"/>
      <c r="D37" s="63"/>
      <c r="E37" s="8"/>
    </row>
    <row r="38" spans="1:5" ht="12.75">
      <c r="A38" s="55" t="s">
        <v>80</v>
      </c>
      <c r="B38" s="67">
        <v>10550</v>
      </c>
      <c r="C38" s="67">
        <v>0</v>
      </c>
      <c r="D38" s="65">
        <v>10550</v>
      </c>
      <c r="E38" s="8"/>
    </row>
    <row r="39" spans="1:5" ht="12.75">
      <c r="A39" s="10"/>
      <c r="B39" s="66"/>
      <c r="C39" s="66"/>
      <c r="D39" s="63"/>
      <c r="E39" s="8"/>
    </row>
    <row r="40" spans="1:5" ht="12.75">
      <c r="A40" s="10" t="s">
        <v>81</v>
      </c>
      <c r="B40" s="66">
        <v>7777</v>
      </c>
      <c r="C40" s="66">
        <v>0</v>
      </c>
      <c r="D40" s="63">
        <v>7777</v>
      </c>
      <c r="E40" s="8"/>
    </row>
    <row r="41" spans="1:5" ht="12.75">
      <c r="A41" s="10" t="s">
        <v>82</v>
      </c>
      <c r="B41" s="66">
        <v>93580</v>
      </c>
      <c r="C41" s="66">
        <v>60</v>
      </c>
      <c r="D41" s="63">
        <v>93640</v>
      </c>
      <c r="E41" s="8"/>
    </row>
    <row r="42" spans="1:5" ht="12.75">
      <c r="A42" s="10" t="s">
        <v>83</v>
      </c>
      <c r="B42" s="66">
        <v>14400</v>
      </c>
      <c r="C42" s="66">
        <v>7300</v>
      </c>
      <c r="D42" s="63">
        <v>21700</v>
      </c>
      <c r="E42" s="8"/>
    </row>
    <row r="43" spans="1:5" ht="12.75">
      <c r="A43" s="10" t="s">
        <v>84</v>
      </c>
      <c r="B43" s="66">
        <v>9060</v>
      </c>
      <c r="C43" s="66">
        <v>1243</v>
      </c>
      <c r="D43" s="63">
        <v>10303</v>
      </c>
      <c r="E43" s="8"/>
    </row>
    <row r="44" spans="1:5" ht="12.75">
      <c r="A44" s="10" t="s">
        <v>85</v>
      </c>
      <c r="B44" s="66">
        <v>205000</v>
      </c>
      <c r="C44" s="66">
        <v>1500</v>
      </c>
      <c r="D44" s="63">
        <v>206500</v>
      </c>
      <c r="E44" s="8"/>
    </row>
    <row r="45" spans="1:5" ht="12.75">
      <c r="A45" s="10" t="s">
        <v>86</v>
      </c>
      <c r="B45" s="66">
        <v>10850</v>
      </c>
      <c r="C45" s="66">
        <v>50</v>
      </c>
      <c r="D45" s="63">
        <v>10900</v>
      </c>
      <c r="E45" s="8"/>
    </row>
    <row r="46" spans="1:5" ht="12.75">
      <c r="A46" s="10" t="s">
        <v>87</v>
      </c>
      <c r="B46" s="66">
        <v>14780</v>
      </c>
      <c r="C46" s="66">
        <v>2969</v>
      </c>
      <c r="D46" s="63">
        <v>17749</v>
      </c>
      <c r="E46" s="8"/>
    </row>
    <row r="47" spans="1:5" ht="12.75">
      <c r="A47" s="10" t="s">
        <v>88</v>
      </c>
      <c r="B47" s="62">
        <v>3878</v>
      </c>
      <c r="C47" s="62">
        <v>0</v>
      </c>
      <c r="D47" s="63">
        <v>3878</v>
      </c>
      <c r="E47" s="8"/>
    </row>
    <row r="48" spans="1:5" ht="12.75">
      <c r="A48" s="10" t="s">
        <v>89</v>
      </c>
      <c r="B48" s="62">
        <v>27541</v>
      </c>
      <c r="C48" s="62">
        <v>700</v>
      </c>
      <c r="D48" s="63">
        <v>28241</v>
      </c>
      <c r="E48" s="8"/>
    </row>
    <row r="49" spans="1:5" ht="12.75">
      <c r="A49" s="55" t="s">
        <v>145</v>
      </c>
      <c r="B49" s="67">
        <v>386866</v>
      </c>
      <c r="C49" s="67">
        <v>13822</v>
      </c>
      <c r="D49" s="70">
        <v>400688</v>
      </c>
      <c r="E49" s="8"/>
    </row>
    <row r="50" spans="1:5" ht="12.75">
      <c r="A50" s="10"/>
      <c r="B50" s="66"/>
      <c r="C50" s="66"/>
      <c r="D50" s="63"/>
      <c r="E50" s="8"/>
    </row>
    <row r="51" spans="1:5" ht="12.75">
      <c r="A51" s="55" t="s">
        <v>90</v>
      </c>
      <c r="B51" s="67">
        <v>11000</v>
      </c>
      <c r="C51" s="67">
        <v>7000</v>
      </c>
      <c r="D51" s="65">
        <v>18000</v>
      </c>
      <c r="E51" s="8"/>
    </row>
    <row r="52" spans="1:5" ht="12.75">
      <c r="A52" s="10"/>
      <c r="B52" s="66"/>
      <c r="C52" s="66"/>
      <c r="D52" s="63"/>
      <c r="E52" s="8"/>
    </row>
    <row r="53" spans="1:5" ht="12.75">
      <c r="A53" s="10" t="s">
        <v>91</v>
      </c>
      <c r="B53" s="66">
        <v>30000</v>
      </c>
      <c r="C53" s="66">
        <v>1500</v>
      </c>
      <c r="D53" s="63">
        <v>31500</v>
      </c>
      <c r="E53" s="8"/>
    </row>
    <row r="54" spans="1:5" ht="12.75">
      <c r="A54" s="10" t="s">
        <v>92</v>
      </c>
      <c r="B54" s="62">
        <v>36783</v>
      </c>
      <c r="C54" s="62">
        <v>1356</v>
      </c>
      <c r="D54" s="63">
        <v>38139</v>
      </c>
      <c r="E54" s="8"/>
    </row>
    <row r="55" spans="1:5" ht="12.75">
      <c r="A55" s="10" t="s">
        <v>93</v>
      </c>
      <c r="B55" s="66">
        <v>40337</v>
      </c>
      <c r="C55" s="66">
        <v>5320</v>
      </c>
      <c r="D55" s="63">
        <v>45657</v>
      </c>
      <c r="E55" s="8"/>
    </row>
    <row r="56" spans="1:5" ht="12.75">
      <c r="A56" s="10" t="s">
        <v>94</v>
      </c>
      <c r="B56" s="62">
        <v>49349</v>
      </c>
      <c r="C56" s="62">
        <v>750</v>
      </c>
      <c r="D56" s="63">
        <v>50099</v>
      </c>
      <c r="E56" s="8"/>
    </row>
    <row r="57" spans="1:5" ht="12.75">
      <c r="A57" s="10" t="s">
        <v>95</v>
      </c>
      <c r="B57" s="62">
        <v>26752</v>
      </c>
      <c r="C57" s="62">
        <v>535</v>
      </c>
      <c r="D57" s="63">
        <v>27287</v>
      </c>
      <c r="E57" s="8"/>
    </row>
    <row r="58" spans="1:5" ht="12.75">
      <c r="A58" s="55" t="s">
        <v>96</v>
      </c>
      <c r="B58" s="64">
        <v>183221</v>
      </c>
      <c r="C58" s="64">
        <v>9461</v>
      </c>
      <c r="D58" s="65">
        <v>192682</v>
      </c>
      <c r="E58" s="8"/>
    </row>
    <row r="59" spans="1:5" ht="12.75">
      <c r="A59" s="10"/>
      <c r="B59" s="66"/>
      <c r="C59" s="66"/>
      <c r="D59" s="63"/>
      <c r="E59" s="8"/>
    </row>
    <row r="60" spans="1:5" ht="12.75">
      <c r="A60" s="10" t="s">
        <v>97</v>
      </c>
      <c r="B60" s="68">
        <v>68409</v>
      </c>
      <c r="C60" s="68">
        <v>2976</v>
      </c>
      <c r="D60" s="69">
        <v>71385</v>
      </c>
      <c r="E60" s="8"/>
    </row>
    <row r="61" spans="1:5" ht="12.75">
      <c r="A61" s="10" t="s">
        <v>98</v>
      </c>
      <c r="B61" s="66">
        <v>90701</v>
      </c>
      <c r="C61" s="66">
        <v>0</v>
      </c>
      <c r="D61" s="63">
        <v>90701</v>
      </c>
      <c r="E61" s="8"/>
    </row>
    <row r="62" spans="1:5" ht="12.75">
      <c r="A62" s="10" t="s">
        <v>99</v>
      </c>
      <c r="B62" s="66">
        <v>209323</v>
      </c>
      <c r="C62" s="66">
        <v>2129</v>
      </c>
      <c r="D62" s="63">
        <v>211452</v>
      </c>
      <c r="E62" s="8"/>
    </row>
    <row r="63" spans="1:5" ht="12.75">
      <c r="A63" s="55" t="s">
        <v>100</v>
      </c>
      <c r="B63" s="67">
        <v>368433</v>
      </c>
      <c r="C63" s="67">
        <v>5105</v>
      </c>
      <c r="D63" s="70">
        <v>373538</v>
      </c>
      <c r="E63" s="8"/>
    </row>
    <row r="64" spans="1:5" ht="12.75">
      <c r="A64" s="10"/>
      <c r="B64" s="66"/>
      <c r="C64" s="66"/>
      <c r="D64" s="63"/>
      <c r="E64" s="8"/>
    </row>
    <row r="65" spans="1:5" ht="12.75">
      <c r="A65" s="55" t="s">
        <v>101</v>
      </c>
      <c r="B65" s="67">
        <v>100328</v>
      </c>
      <c r="C65" s="67">
        <v>0</v>
      </c>
      <c r="D65" s="65">
        <v>100328</v>
      </c>
      <c r="E65" s="8"/>
    </row>
    <row r="66" spans="1:5" ht="12.75">
      <c r="A66" s="10"/>
      <c r="B66" s="66"/>
      <c r="C66" s="66"/>
      <c r="D66" s="63"/>
      <c r="E66" s="8"/>
    </row>
    <row r="67" spans="1:5" ht="12.75">
      <c r="A67" s="10" t="s">
        <v>102</v>
      </c>
      <c r="B67" s="68">
        <v>185280</v>
      </c>
      <c r="C67" s="68">
        <v>7720</v>
      </c>
      <c r="D67" s="69">
        <v>193000</v>
      </c>
      <c r="E67" s="8"/>
    </row>
    <row r="68" spans="1:5" ht="12.75">
      <c r="A68" s="10" t="s">
        <v>103</v>
      </c>
      <c r="B68" s="68">
        <v>170976</v>
      </c>
      <c r="C68" s="68">
        <v>7124</v>
      </c>
      <c r="D68" s="69">
        <v>178100</v>
      </c>
      <c r="E68" s="8"/>
    </row>
    <row r="69" spans="1:5" ht="12.75">
      <c r="A69" s="55" t="s">
        <v>104</v>
      </c>
      <c r="B69" s="71">
        <v>356256</v>
      </c>
      <c r="C69" s="71">
        <v>14844</v>
      </c>
      <c r="D69" s="72">
        <v>371100</v>
      </c>
      <c r="E69" s="8"/>
    </row>
    <row r="70" spans="1:5" ht="12.75">
      <c r="A70" s="10"/>
      <c r="B70" s="66"/>
      <c r="C70" s="66"/>
      <c r="D70" s="63"/>
      <c r="E70" s="8"/>
    </row>
    <row r="71" spans="1:5" ht="12.75">
      <c r="A71" s="10" t="s">
        <v>105</v>
      </c>
      <c r="B71" s="66">
        <v>49243</v>
      </c>
      <c r="C71" s="66">
        <v>0</v>
      </c>
      <c r="D71" s="63">
        <v>49243</v>
      </c>
      <c r="E71" s="8"/>
    </row>
    <row r="72" spans="1:5" ht="12.75">
      <c r="A72" s="10" t="s">
        <v>106</v>
      </c>
      <c r="B72" s="66">
        <v>11330</v>
      </c>
      <c r="C72" s="66">
        <v>13900</v>
      </c>
      <c r="D72" s="63">
        <v>25230</v>
      </c>
      <c r="E72" s="8"/>
    </row>
    <row r="73" spans="1:5" ht="12.75">
      <c r="A73" s="10" t="s">
        <v>107</v>
      </c>
      <c r="B73" s="66">
        <v>44739</v>
      </c>
      <c r="C73" s="66">
        <v>860</v>
      </c>
      <c r="D73" s="63">
        <v>45599</v>
      </c>
      <c r="E73" s="8"/>
    </row>
    <row r="74" spans="1:5" ht="12.75">
      <c r="A74" s="10" t="s">
        <v>108</v>
      </c>
      <c r="B74" s="66">
        <v>33600</v>
      </c>
      <c r="C74" s="66">
        <v>1400</v>
      </c>
      <c r="D74" s="63">
        <v>35000</v>
      </c>
      <c r="E74" s="8"/>
    </row>
    <row r="75" spans="1:5" ht="12.75">
      <c r="A75" s="10" t="s">
        <v>109</v>
      </c>
      <c r="B75" s="66">
        <v>66000</v>
      </c>
      <c r="C75" s="66">
        <v>2500</v>
      </c>
      <c r="D75" s="63">
        <v>68500</v>
      </c>
      <c r="E75" s="8"/>
    </row>
    <row r="76" spans="1:5" ht="12.75">
      <c r="A76" s="10" t="s">
        <v>110</v>
      </c>
      <c r="B76" s="66">
        <v>50083</v>
      </c>
      <c r="C76" s="66">
        <v>9050</v>
      </c>
      <c r="D76" s="63">
        <v>59133</v>
      </c>
      <c r="E76" s="8"/>
    </row>
    <row r="77" spans="1:5" ht="12.75">
      <c r="A77" s="10" t="s">
        <v>111</v>
      </c>
      <c r="B77" s="68">
        <v>63398</v>
      </c>
      <c r="C77" s="68">
        <v>0</v>
      </c>
      <c r="D77" s="69">
        <v>63398</v>
      </c>
      <c r="E77" s="8"/>
    </row>
    <row r="78" spans="1:5" ht="12.75">
      <c r="A78" s="10" t="s">
        <v>112</v>
      </c>
      <c r="B78" s="68">
        <v>76644</v>
      </c>
      <c r="C78" s="68">
        <v>4034</v>
      </c>
      <c r="D78" s="69">
        <v>80678</v>
      </c>
      <c r="E78" s="8"/>
    </row>
    <row r="79" spans="1:5" ht="12.75">
      <c r="A79" s="55" t="s">
        <v>146</v>
      </c>
      <c r="B79" s="67">
        <v>395037</v>
      </c>
      <c r="C79" s="67">
        <v>31744</v>
      </c>
      <c r="D79" s="65">
        <v>426781</v>
      </c>
      <c r="E79" s="8"/>
    </row>
    <row r="80" spans="1:5" ht="12.75">
      <c r="A80" s="10"/>
      <c r="B80" s="66"/>
      <c r="C80" s="66"/>
      <c r="D80" s="63"/>
      <c r="E80" s="8"/>
    </row>
    <row r="81" spans="1:5" ht="12.75">
      <c r="A81" s="10" t="s">
        <v>113</v>
      </c>
      <c r="B81" s="66">
        <v>7780</v>
      </c>
      <c r="C81" s="66">
        <v>0</v>
      </c>
      <c r="D81" s="63">
        <v>7780</v>
      </c>
      <c r="E81" s="8"/>
    </row>
    <row r="82" spans="1:5" ht="12.75">
      <c r="A82" s="10" t="s">
        <v>114</v>
      </c>
      <c r="B82" s="66">
        <v>15000</v>
      </c>
      <c r="C82" s="66">
        <v>0</v>
      </c>
      <c r="D82" s="63">
        <v>15000</v>
      </c>
      <c r="E82" s="8"/>
    </row>
    <row r="83" spans="1:5" ht="12.75">
      <c r="A83" s="55" t="s">
        <v>115</v>
      </c>
      <c r="B83" s="67">
        <v>22780</v>
      </c>
      <c r="C83" s="67">
        <v>0</v>
      </c>
      <c r="D83" s="70">
        <v>22780</v>
      </c>
      <c r="E83" s="8"/>
    </row>
    <row r="84" spans="1:5" ht="12.75">
      <c r="A84" s="10"/>
      <c r="B84" s="66"/>
      <c r="C84" s="66"/>
      <c r="D84" s="63"/>
      <c r="E84" s="8"/>
    </row>
    <row r="85" spans="1:5" ht="13.5" thickBot="1">
      <c r="A85" s="56" t="s">
        <v>116</v>
      </c>
      <c r="B85" s="73">
        <v>2169699.006847849</v>
      </c>
      <c r="C85" s="73">
        <v>128412.99315215065</v>
      </c>
      <c r="D85" s="74">
        <v>2298112</v>
      </c>
      <c r="E85" s="8"/>
    </row>
    <row r="88" ht="12.75">
      <c r="B88" s="75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9"/>
  <dimension ref="A1:L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4" customWidth="1"/>
    <col min="2" max="7" width="15.7109375" style="4" customWidth="1"/>
    <col min="8" max="16384" width="11.421875" style="4" customWidth="1"/>
  </cols>
  <sheetData>
    <row r="1" spans="1:8" s="2" customFormat="1" ht="18">
      <c r="A1" s="133" t="s">
        <v>0</v>
      </c>
      <c r="B1" s="133"/>
      <c r="C1" s="133"/>
      <c r="D1" s="133"/>
      <c r="E1" s="133"/>
      <c r="F1" s="133"/>
      <c r="G1" s="133"/>
      <c r="H1" s="1"/>
    </row>
    <row r="3" spans="1:8" ht="15">
      <c r="A3" s="136" t="s">
        <v>148</v>
      </c>
      <c r="B3" s="136"/>
      <c r="C3" s="136"/>
      <c r="D3" s="136"/>
      <c r="E3" s="136"/>
      <c r="F3" s="136"/>
      <c r="G3" s="136"/>
      <c r="H3" s="34"/>
    </row>
    <row r="4" spans="1:8" ht="14.25">
      <c r="A4" s="76"/>
      <c r="B4" s="76"/>
      <c r="C4" s="76"/>
      <c r="D4" s="76"/>
      <c r="E4" s="76"/>
      <c r="F4" s="76"/>
      <c r="G4" s="76"/>
      <c r="H4" s="50"/>
    </row>
    <row r="5" spans="1:8" ht="12.75">
      <c r="A5" s="33" t="s">
        <v>58</v>
      </c>
      <c r="B5" s="7"/>
      <c r="C5" s="7" t="s">
        <v>10</v>
      </c>
      <c r="D5" s="7"/>
      <c r="E5" s="77"/>
      <c r="F5" s="7" t="s">
        <v>11</v>
      </c>
      <c r="G5" s="78"/>
      <c r="H5" s="8"/>
    </row>
    <row r="6" spans="1:8" ht="12.75">
      <c r="A6" s="53" t="s">
        <v>59</v>
      </c>
      <c r="B6" s="9" t="s">
        <v>117</v>
      </c>
      <c r="C6" s="36" t="s">
        <v>117</v>
      </c>
      <c r="D6" s="22"/>
      <c r="E6" s="11" t="s">
        <v>117</v>
      </c>
      <c r="F6" s="36" t="s">
        <v>117</v>
      </c>
      <c r="G6" s="6"/>
      <c r="H6" s="8"/>
    </row>
    <row r="7" spans="1:8" ht="13.5" thickBot="1">
      <c r="A7" s="53"/>
      <c r="B7" s="9" t="s">
        <v>118</v>
      </c>
      <c r="C7" s="79" t="s">
        <v>119</v>
      </c>
      <c r="D7" s="80" t="s">
        <v>9</v>
      </c>
      <c r="E7" s="11" t="s">
        <v>118</v>
      </c>
      <c r="F7" s="79" t="s">
        <v>119</v>
      </c>
      <c r="G7" s="11" t="s">
        <v>9</v>
      </c>
      <c r="H7" s="8"/>
    </row>
    <row r="8" spans="1:12" ht="12.75">
      <c r="A8" s="81" t="s">
        <v>60</v>
      </c>
      <c r="B8" s="60">
        <v>337221.0148721662</v>
      </c>
      <c r="C8" s="60">
        <v>4178.452509036754</v>
      </c>
      <c r="D8" s="62">
        <f>SUM(B8:C8)</f>
        <v>341399.46738120297</v>
      </c>
      <c r="E8" s="60">
        <v>6656</v>
      </c>
      <c r="F8" s="82">
        <v>210</v>
      </c>
      <c r="G8" s="83">
        <f>E8+F8</f>
        <v>6866</v>
      </c>
      <c r="H8" s="8"/>
      <c r="J8" s="84"/>
      <c r="L8" s="84"/>
    </row>
    <row r="9" spans="1:12" ht="12.75">
      <c r="A9" s="85" t="s">
        <v>61</v>
      </c>
      <c r="B9" s="66">
        <v>353509.0207002495</v>
      </c>
      <c r="C9" s="62">
        <v>7728.147402427977</v>
      </c>
      <c r="D9" s="62">
        <f>SUM(B9:C9)</f>
        <v>361237.16810267745</v>
      </c>
      <c r="E9" s="62">
        <v>14806</v>
      </c>
      <c r="F9" s="63">
        <v>3496</v>
      </c>
      <c r="G9" s="63">
        <f>E9+F9</f>
        <v>18302</v>
      </c>
      <c r="H9" s="8"/>
      <c r="J9" s="84"/>
      <c r="L9" s="84"/>
    </row>
    <row r="10" spans="1:12" ht="12.75">
      <c r="A10" s="85" t="s">
        <v>62</v>
      </c>
      <c r="B10" s="66">
        <v>304131.65047917515</v>
      </c>
      <c r="C10" s="62">
        <v>465.5989938640954</v>
      </c>
      <c r="D10" s="62">
        <f>SUM(B10:C10)</f>
        <v>304597.24947303924</v>
      </c>
      <c r="E10" s="62">
        <v>6114</v>
      </c>
      <c r="F10" s="63">
        <v>468</v>
      </c>
      <c r="G10" s="63">
        <f>E10+F10</f>
        <v>6582</v>
      </c>
      <c r="H10" s="8"/>
      <c r="J10" s="84"/>
      <c r="L10" s="84"/>
    </row>
    <row r="11" spans="1:12" ht="12.75">
      <c r="A11" s="85" t="s">
        <v>63</v>
      </c>
      <c r="B11" s="66">
        <v>348204.37575306284</v>
      </c>
      <c r="C11" s="62">
        <v>1989.7392900175018</v>
      </c>
      <c r="D11" s="62">
        <f>SUM(B11:C11)</f>
        <v>350194.11504308035</v>
      </c>
      <c r="E11" s="62">
        <v>16500</v>
      </c>
      <c r="F11" s="63">
        <v>1000</v>
      </c>
      <c r="G11" s="63">
        <f>E11+F11</f>
        <v>17500</v>
      </c>
      <c r="H11" s="8"/>
      <c r="J11" s="84"/>
      <c r="L11" s="84"/>
    </row>
    <row r="12" spans="1:12" ht="12.75">
      <c r="A12" s="86" t="s">
        <v>64</v>
      </c>
      <c r="B12" s="64">
        <f aca="true" t="shared" si="0" ref="B12:G12">SUM(B8:B11)</f>
        <v>1343066.0618046536</v>
      </c>
      <c r="C12" s="64">
        <f t="shared" si="0"/>
        <v>14361.938195346329</v>
      </c>
      <c r="D12" s="64">
        <f t="shared" si="0"/>
        <v>1357428</v>
      </c>
      <c r="E12" s="64">
        <f t="shared" si="0"/>
        <v>44076</v>
      </c>
      <c r="F12" s="65">
        <f t="shared" si="0"/>
        <v>5174</v>
      </c>
      <c r="G12" s="65">
        <f t="shared" si="0"/>
        <v>49250</v>
      </c>
      <c r="H12" s="8"/>
      <c r="J12" s="84"/>
      <c r="L12" s="84"/>
    </row>
    <row r="13" spans="1:12" ht="12.75">
      <c r="A13" s="85"/>
      <c r="B13" s="66"/>
      <c r="C13" s="66"/>
      <c r="D13" s="62"/>
      <c r="E13" s="66"/>
      <c r="F13" s="87"/>
      <c r="G13" s="63"/>
      <c r="H13" s="8"/>
      <c r="J13" s="84"/>
      <c r="L13" s="84"/>
    </row>
    <row r="14" spans="1:12" ht="12.75">
      <c r="A14" s="86" t="s">
        <v>65</v>
      </c>
      <c r="B14" s="64">
        <v>450000</v>
      </c>
      <c r="C14" s="64">
        <v>15000</v>
      </c>
      <c r="D14" s="64">
        <f>SUM(B14:C14)</f>
        <v>465000</v>
      </c>
      <c r="E14" s="67">
        <v>9000</v>
      </c>
      <c r="F14" s="70">
        <v>1500</v>
      </c>
      <c r="G14" s="65">
        <f>E14+F14</f>
        <v>10500</v>
      </c>
      <c r="H14" s="8"/>
      <c r="J14" s="84"/>
      <c r="L14" s="84"/>
    </row>
    <row r="15" spans="1:12" ht="12.75">
      <c r="A15" s="85"/>
      <c r="B15" s="66"/>
      <c r="C15" s="66"/>
      <c r="D15" s="62"/>
      <c r="E15" s="66"/>
      <c r="F15" s="87"/>
      <c r="G15" s="63"/>
      <c r="H15" s="8"/>
      <c r="J15" s="84"/>
      <c r="L15" s="84"/>
    </row>
    <row r="16" spans="1:12" ht="12.75">
      <c r="A16" s="86" t="s">
        <v>66</v>
      </c>
      <c r="B16" s="67">
        <v>214500</v>
      </c>
      <c r="C16" s="67">
        <v>150500</v>
      </c>
      <c r="D16" s="64">
        <f>SUM(B16:C16)</f>
        <v>365000</v>
      </c>
      <c r="E16" s="67">
        <v>4290</v>
      </c>
      <c r="F16" s="70">
        <v>5810</v>
      </c>
      <c r="G16" s="65">
        <f>E16+F16</f>
        <v>10100</v>
      </c>
      <c r="H16" s="8"/>
      <c r="J16" s="84"/>
      <c r="L16" s="84"/>
    </row>
    <row r="17" spans="1:12" ht="12.75">
      <c r="A17" s="85"/>
      <c r="B17" s="66"/>
      <c r="C17" s="66"/>
      <c r="D17" s="62"/>
      <c r="E17" s="66"/>
      <c r="F17" s="87"/>
      <c r="G17" s="63"/>
      <c r="H17" s="8"/>
      <c r="J17" s="84"/>
      <c r="L17" s="84"/>
    </row>
    <row r="18" spans="1:12" ht="12.75">
      <c r="A18" s="85" t="s">
        <v>67</v>
      </c>
      <c r="B18" s="68">
        <v>161250</v>
      </c>
      <c r="C18" s="68">
        <v>0</v>
      </c>
      <c r="D18" s="62">
        <f>SUM(B18:C18)</f>
        <v>161250</v>
      </c>
      <c r="E18" s="68">
        <v>5375</v>
      </c>
      <c r="F18" s="89">
        <v>0</v>
      </c>
      <c r="G18" s="63">
        <f>E18+F18</f>
        <v>5375</v>
      </c>
      <c r="H18" s="8"/>
      <c r="J18" s="84"/>
      <c r="L18" s="84"/>
    </row>
    <row r="19" spans="1:12" ht="12.75">
      <c r="A19" s="85" t="s">
        <v>68</v>
      </c>
      <c r="B19" s="68">
        <v>87373</v>
      </c>
      <c r="C19" s="68">
        <v>0</v>
      </c>
      <c r="D19" s="62">
        <f>SUM(B19:C19)</f>
        <v>87373</v>
      </c>
      <c r="E19" s="68">
        <v>2016</v>
      </c>
      <c r="F19" s="89">
        <v>0</v>
      </c>
      <c r="G19" s="63">
        <f>E19+F19</f>
        <v>2016</v>
      </c>
      <c r="H19" s="8"/>
      <c r="J19" s="84"/>
      <c r="L19" s="84"/>
    </row>
    <row r="20" spans="1:12" ht="12.75">
      <c r="A20" s="85" t="s">
        <v>69</v>
      </c>
      <c r="B20" s="68">
        <v>110500</v>
      </c>
      <c r="C20" s="68">
        <v>0</v>
      </c>
      <c r="D20" s="62">
        <f>SUM(B20:C20)</f>
        <v>110500</v>
      </c>
      <c r="E20" s="68">
        <v>2550</v>
      </c>
      <c r="F20" s="89">
        <v>0</v>
      </c>
      <c r="G20" s="63">
        <f>E20+F20</f>
        <v>2550</v>
      </c>
      <c r="H20" s="8"/>
      <c r="J20" s="84"/>
      <c r="L20" s="84"/>
    </row>
    <row r="21" spans="1:12" ht="12.75">
      <c r="A21" s="86" t="s">
        <v>143</v>
      </c>
      <c r="B21" s="64">
        <f>SUM(B18:B20)</f>
        <v>359123</v>
      </c>
      <c r="C21" s="64">
        <f>SUM(C17:C20)</f>
        <v>0</v>
      </c>
      <c r="D21" s="64">
        <f>SUM(D18:D20)</f>
        <v>359123</v>
      </c>
      <c r="E21" s="64">
        <f>SUM(E18:E20)</f>
        <v>9941</v>
      </c>
      <c r="F21" s="65">
        <f>SUM(F17:F20)</f>
        <v>0</v>
      </c>
      <c r="G21" s="65">
        <f>SUM(G18:G20)</f>
        <v>9941</v>
      </c>
      <c r="H21" s="8"/>
      <c r="J21" s="84"/>
      <c r="L21" s="84"/>
    </row>
    <row r="22" spans="1:12" ht="12.75">
      <c r="A22" s="85"/>
      <c r="B22" s="66"/>
      <c r="C22" s="66"/>
      <c r="D22" s="62">
        <f>SUM(B22:C22)</f>
        <v>0</v>
      </c>
      <c r="E22" s="66"/>
      <c r="F22" s="87"/>
      <c r="G22" s="63">
        <f>E22+F22</f>
        <v>0</v>
      </c>
      <c r="H22" s="8"/>
      <c r="J22" s="84"/>
      <c r="L22" s="84"/>
    </row>
    <row r="23" spans="1:12" ht="12.75">
      <c r="A23" s="86" t="s">
        <v>70</v>
      </c>
      <c r="B23" s="67">
        <v>169052</v>
      </c>
      <c r="C23" s="67">
        <v>2064</v>
      </c>
      <c r="D23" s="64">
        <f>SUM(B23:C23)</f>
        <v>171116</v>
      </c>
      <c r="E23" s="67">
        <v>1860</v>
      </c>
      <c r="F23" s="70">
        <v>59</v>
      </c>
      <c r="G23" s="65">
        <f>E23+F23</f>
        <v>1919</v>
      </c>
      <c r="H23" s="8"/>
      <c r="J23" s="84"/>
      <c r="L23" s="84"/>
    </row>
    <row r="24" spans="1:12" ht="12.75">
      <c r="A24" s="85"/>
      <c r="B24" s="66"/>
      <c r="C24" s="66"/>
      <c r="D24" s="62">
        <f>SUM(B24:C24)</f>
        <v>0</v>
      </c>
      <c r="E24" s="66"/>
      <c r="F24" s="87"/>
      <c r="G24" s="63">
        <f>E24+F24</f>
        <v>0</v>
      </c>
      <c r="H24" s="8"/>
      <c r="J24" s="84"/>
      <c r="L24" s="84"/>
    </row>
    <row r="25" spans="1:12" ht="12.75">
      <c r="A25" s="86" t="s">
        <v>71</v>
      </c>
      <c r="B25" s="67">
        <v>192600</v>
      </c>
      <c r="C25" s="67">
        <v>32000</v>
      </c>
      <c r="D25" s="64">
        <f>SUM(B25:C25)</f>
        <v>224600</v>
      </c>
      <c r="E25" s="67">
        <v>6420</v>
      </c>
      <c r="F25" s="70">
        <v>1120</v>
      </c>
      <c r="G25" s="65">
        <f>E25+F25</f>
        <v>7540</v>
      </c>
      <c r="H25" s="8"/>
      <c r="J25" s="84"/>
      <c r="L25" s="84"/>
    </row>
    <row r="26" spans="1:12" ht="12.75">
      <c r="A26" s="85"/>
      <c r="B26" s="66"/>
      <c r="C26" s="62"/>
      <c r="D26" s="62"/>
      <c r="E26" s="62"/>
      <c r="F26" s="63"/>
      <c r="G26" s="63"/>
      <c r="H26" s="8"/>
      <c r="J26" s="84"/>
      <c r="L26" s="84"/>
    </row>
    <row r="27" spans="1:12" ht="12.75">
      <c r="A27" s="85" t="s">
        <v>72</v>
      </c>
      <c r="B27" s="68">
        <v>281845.2</v>
      </c>
      <c r="C27" s="68">
        <v>13161.6</v>
      </c>
      <c r="D27" s="88">
        <f>SUM(B27:C27)</f>
        <v>295006.8</v>
      </c>
      <c r="E27" s="68">
        <v>13363.35</v>
      </c>
      <c r="F27" s="89">
        <v>1439.55</v>
      </c>
      <c r="G27" s="69">
        <f>E27+F27</f>
        <v>14802.9</v>
      </c>
      <c r="H27" s="8"/>
      <c r="J27" s="84"/>
      <c r="L27" s="84"/>
    </row>
    <row r="28" spans="1:12" ht="12.75">
      <c r="A28" s="85" t="s">
        <v>73</v>
      </c>
      <c r="B28" s="66">
        <v>350628</v>
      </c>
      <c r="C28" s="62">
        <v>1184</v>
      </c>
      <c r="D28" s="62">
        <f>SUM(B28:C28)</f>
        <v>351812</v>
      </c>
      <c r="E28" s="62">
        <v>5843.8</v>
      </c>
      <c r="F28" s="63">
        <v>59</v>
      </c>
      <c r="G28" s="63">
        <f>E28+F28</f>
        <v>5902.8</v>
      </c>
      <c r="H28" s="8"/>
      <c r="J28" s="84"/>
      <c r="L28" s="84"/>
    </row>
    <row r="29" spans="1:12" ht="12.75">
      <c r="A29" s="85" t="s">
        <v>74</v>
      </c>
      <c r="B29" s="66">
        <v>898018</v>
      </c>
      <c r="C29" s="66">
        <v>44700</v>
      </c>
      <c r="D29" s="62">
        <v>942718</v>
      </c>
      <c r="E29" s="66">
        <v>40819</v>
      </c>
      <c r="F29" s="87">
        <v>3725</v>
      </c>
      <c r="G29" s="63">
        <f>E29+F29</f>
        <v>44544</v>
      </c>
      <c r="H29" s="8"/>
      <c r="J29" s="84"/>
      <c r="L29" s="84"/>
    </row>
    <row r="30" spans="1:12" ht="12.75">
      <c r="A30" s="86" t="s">
        <v>144</v>
      </c>
      <c r="B30" s="67">
        <f aca="true" t="shared" si="1" ref="B30:G30">SUM(B27:B29)</f>
        <v>1530491.2</v>
      </c>
      <c r="C30" s="67">
        <f t="shared" si="1"/>
        <v>59045.6</v>
      </c>
      <c r="D30" s="67">
        <f t="shared" si="1"/>
        <v>1589536.8</v>
      </c>
      <c r="E30" s="67">
        <f t="shared" si="1"/>
        <v>60026.15</v>
      </c>
      <c r="F30" s="70">
        <f t="shared" si="1"/>
        <v>5223.55</v>
      </c>
      <c r="G30" s="70">
        <f t="shared" si="1"/>
        <v>65249.7</v>
      </c>
      <c r="H30" s="8"/>
      <c r="J30" s="84"/>
      <c r="L30" s="84"/>
    </row>
    <row r="31" spans="1:12" ht="12.75">
      <c r="A31" s="85"/>
      <c r="B31" s="66"/>
      <c r="C31" s="66"/>
      <c r="D31" s="62"/>
      <c r="E31" s="66"/>
      <c r="F31" s="87"/>
      <c r="G31" s="63"/>
      <c r="H31" s="8"/>
      <c r="J31" s="84"/>
      <c r="L31" s="84"/>
    </row>
    <row r="32" spans="1:12" ht="12.75">
      <c r="A32" s="85" t="s">
        <v>75</v>
      </c>
      <c r="B32" s="66">
        <v>264600</v>
      </c>
      <c r="C32" s="66">
        <v>8876</v>
      </c>
      <c r="D32" s="62">
        <f>SUM(B32:C32)</f>
        <v>273476</v>
      </c>
      <c r="E32" s="66">
        <v>11025</v>
      </c>
      <c r="F32" s="87">
        <v>2156</v>
      </c>
      <c r="G32" s="63">
        <f>E32+F32</f>
        <v>13181</v>
      </c>
      <c r="H32" s="8"/>
      <c r="J32" s="84"/>
      <c r="L32" s="84"/>
    </row>
    <row r="33" spans="1:12" ht="12.75">
      <c r="A33" s="85" t="s">
        <v>76</v>
      </c>
      <c r="B33" s="68">
        <v>231000</v>
      </c>
      <c r="C33" s="68">
        <v>25500</v>
      </c>
      <c r="D33" s="88">
        <f>SUM(B33:C33)</f>
        <v>256500</v>
      </c>
      <c r="E33" s="68">
        <v>11550</v>
      </c>
      <c r="F33" s="89">
        <v>3000</v>
      </c>
      <c r="G33" s="69">
        <f>E33+F33</f>
        <v>14550</v>
      </c>
      <c r="H33" s="8"/>
      <c r="J33" s="84"/>
      <c r="L33" s="84"/>
    </row>
    <row r="34" spans="1:12" ht="12.75">
      <c r="A34" s="85" t="s">
        <v>77</v>
      </c>
      <c r="B34" s="66">
        <v>981984</v>
      </c>
      <c r="C34" s="66">
        <v>45675</v>
      </c>
      <c r="D34" s="62">
        <f>SUM(B34:C34)</f>
        <v>1027659</v>
      </c>
      <c r="E34" s="66">
        <v>28641</v>
      </c>
      <c r="F34" s="87">
        <v>4263</v>
      </c>
      <c r="G34" s="63">
        <f>E34+F34</f>
        <v>32904</v>
      </c>
      <c r="H34" s="8"/>
      <c r="J34" s="84"/>
      <c r="L34" s="84"/>
    </row>
    <row r="35" spans="1:12" ht="12.75">
      <c r="A35" s="85" t="s">
        <v>78</v>
      </c>
      <c r="B35" s="66">
        <v>585000</v>
      </c>
      <c r="C35" s="66">
        <v>137700</v>
      </c>
      <c r="D35" s="62">
        <f>SUM(B35:C35)</f>
        <v>722700</v>
      </c>
      <c r="E35" s="66">
        <v>48750</v>
      </c>
      <c r="F35" s="87">
        <v>16200</v>
      </c>
      <c r="G35" s="63">
        <f>E35+F35</f>
        <v>64950</v>
      </c>
      <c r="H35" s="8"/>
      <c r="J35" s="84"/>
      <c r="L35" s="84"/>
    </row>
    <row r="36" spans="1:12" ht="12.75">
      <c r="A36" s="86" t="s">
        <v>79</v>
      </c>
      <c r="B36" s="67">
        <f aca="true" t="shared" si="2" ref="B36:G36">SUM(B32:B35)</f>
        <v>2062584</v>
      </c>
      <c r="C36" s="67">
        <f t="shared" si="2"/>
        <v>217751</v>
      </c>
      <c r="D36" s="67">
        <f t="shared" si="2"/>
        <v>2280335</v>
      </c>
      <c r="E36" s="67">
        <f t="shared" si="2"/>
        <v>99966</v>
      </c>
      <c r="F36" s="70">
        <f t="shared" si="2"/>
        <v>25619</v>
      </c>
      <c r="G36" s="70">
        <f t="shared" si="2"/>
        <v>125585</v>
      </c>
      <c r="H36" s="8"/>
      <c r="J36" s="84"/>
      <c r="L36" s="84"/>
    </row>
    <row r="37" spans="1:12" ht="12.75">
      <c r="A37" s="85"/>
      <c r="B37" s="62"/>
      <c r="C37" s="62"/>
      <c r="D37" s="62"/>
      <c r="E37" s="62"/>
      <c r="F37" s="63"/>
      <c r="G37" s="63"/>
      <c r="H37" s="8"/>
      <c r="J37" s="84"/>
      <c r="L37" s="84"/>
    </row>
    <row r="38" spans="1:12" ht="12.75">
      <c r="A38" s="86" t="s">
        <v>80</v>
      </c>
      <c r="B38" s="67">
        <v>105500</v>
      </c>
      <c r="C38" s="67">
        <v>0</v>
      </c>
      <c r="D38" s="64">
        <f>SUM(B38:C38)</f>
        <v>105500</v>
      </c>
      <c r="E38" s="67">
        <v>0</v>
      </c>
      <c r="F38" s="70">
        <v>0</v>
      </c>
      <c r="G38" s="65">
        <v>0</v>
      </c>
      <c r="H38" s="8"/>
      <c r="J38" s="84"/>
      <c r="L38" s="84"/>
    </row>
    <row r="39" spans="1:12" ht="12.75">
      <c r="A39" s="85"/>
      <c r="B39" s="66"/>
      <c r="C39" s="66"/>
      <c r="D39" s="62"/>
      <c r="E39" s="66"/>
      <c r="F39" s="87"/>
      <c r="G39" s="63"/>
      <c r="H39" s="8"/>
      <c r="J39" s="84"/>
      <c r="L39" s="84"/>
    </row>
    <row r="40" spans="1:12" ht="12.75">
      <c r="A40" s="85" t="s">
        <v>81</v>
      </c>
      <c r="B40" s="66">
        <v>116655</v>
      </c>
      <c r="C40" s="66">
        <v>0</v>
      </c>
      <c r="D40" s="62">
        <f aca="true" t="shared" si="3" ref="D40:D48">SUM(B40:C40)</f>
        <v>116655</v>
      </c>
      <c r="E40" s="66">
        <v>10110</v>
      </c>
      <c r="F40" s="87">
        <v>0</v>
      </c>
      <c r="G40" s="63">
        <f aca="true" t="shared" si="4" ref="G40:G48">E40+F40</f>
        <v>10110</v>
      </c>
      <c r="H40" s="8"/>
      <c r="J40" s="84"/>
      <c r="L40" s="84"/>
    </row>
    <row r="41" spans="1:12" ht="12.75">
      <c r="A41" s="85" t="s">
        <v>82</v>
      </c>
      <c r="B41" s="66">
        <v>935800</v>
      </c>
      <c r="C41" s="66">
        <v>420</v>
      </c>
      <c r="D41" s="62">
        <f t="shared" si="3"/>
        <v>936220</v>
      </c>
      <c r="E41" s="66">
        <v>28074</v>
      </c>
      <c r="F41" s="87">
        <v>24</v>
      </c>
      <c r="G41" s="63">
        <f t="shared" si="4"/>
        <v>28098</v>
      </c>
      <c r="H41" s="8"/>
      <c r="J41" s="84"/>
      <c r="L41" s="84"/>
    </row>
    <row r="42" spans="1:12" ht="12.75">
      <c r="A42" s="85" t="s">
        <v>83</v>
      </c>
      <c r="B42" s="66">
        <v>360000</v>
      </c>
      <c r="C42" s="66">
        <v>94900</v>
      </c>
      <c r="D42" s="62">
        <f t="shared" si="3"/>
        <v>454900</v>
      </c>
      <c r="E42" s="66">
        <v>2880</v>
      </c>
      <c r="F42" s="87">
        <v>2555</v>
      </c>
      <c r="G42" s="63">
        <f t="shared" si="4"/>
        <v>5435</v>
      </c>
      <c r="H42" s="8"/>
      <c r="J42" s="84"/>
      <c r="L42" s="84"/>
    </row>
    <row r="43" spans="1:12" ht="12.75">
      <c r="A43" s="85" t="s">
        <v>84</v>
      </c>
      <c r="B43" s="66">
        <v>126840</v>
      </c>
      <c r="C43" s="66">
        <v>8701</v>
      </c>
      <c r="D43" s="62">
        <f t="shared" si="3"/>
        <v>135541</v>
      </c>
      <c r="E43" s="66">
        <v>5436</v>
      </c>
      <c r="F43" s="87">
        <v>1243</v>
      </c>
      <c r="G43" s="63">
        <f t="shared" si="4"/>
        <v>6679</v>
      </c>
      <c r="H43" s="8"/>
      <c r="J43" s="84"/>
      <c r="L43" s="84"/>
    </row>
    <row r="44" spans="1:12" ht="12.75">
      <c r="A44" s="85" t="s">
        <v>85</v>
      </c>
      <c r="B44" s="66">
        <v>1640000</v>
      </c>
      <c r="C44" s="66">
        <v>10500</v>
      </c>
      <c r="D44" s="62">
        <f t="shared" si="3"/>
        <v>1650500</v>
      </c>
      <c r="E44" s="66">
        <v>82000</v>
      </c>
      <c r="F44" s="87">
        <v>600</v>
      </c>
      <c r="G44" s="63">
        <f t="shared" si="4"/>
        <v>82600</v>
      </c>
      <c r="H44" s="8"/>
      <c r="J44" s="84"/>
      <c r="L44" s="84"/>
    </row>
    <row r="45" spans="1:12" ht="12.75">
      <c r="A45" s="85" t="s">
        <v>86</v>
      </c>
      <c r="B45" s="66">
        <v>108500</v>
      </c>
      <c r="C45" s="66">
        <v>300</v>
      </c>
      <c r="D45" s="62">
        <f t="shared" si="3"/>
        <v>108800</v>
      </c>
      <c r="E45" s="66">
        <v>7595</v>
      </c>
      <c r="F45" s="87">
        <v>50</v>
      </c>
      <c r="G45" s="63">
        <f t="shared" si="4"/>
        <v>7645</v>
      </c>
      <c r="H45" s="8"/>
      <c r="J45" s="84"/>
      <c r="L45" s="84"/>
    </row>
    <row r="46" spans="1:12" ht="12.75">
      <c r="A46" s="85" t="s">
        <v>87</v>
      </c>
      <c r="B46" s="66">
        <v>118240</v>
      </c>
      <c r="C46" s="66">
        <v>14845</v>
      </c>
      <c r="D46" s="62">
        <f t="shared" si="3"/>
        <v>133085</v>
      </c>
      <c r="E46" s="66">
        <v>3695</v>
      </c>
      <c r="F46" s="87">
        <v>1336</v>
      </c>
      <c r="G46" s="63">
        <f t="shared" si="4"/>
        <v>5031</v>
      </c>
      <c r="H46" s="8"/>
      <c r="J46" s="84"/>
      <c r="L46" s="84"/>
    </row>
    <row r="47" spans="1:12" ht="12.75">
      <c r="A47" s="85" t="s">
        <v>88</v>
      </c>
      <c r="B47" s="66">
        <v>58170</v>
      </c>
      <c r="C47" s="62">
        <v>0</v>
      </c>
      <c r="D47" s="62">
        <f t="shared" si="3"/>
        <v>58170</v>
      </c>
      <c r="E47" s="62">
        <v>7756</v>
      </c>
      <c r="F47" s="63">
        <v>0</v>
      </c>
      <c r="G47" s="63">
        <f t="shared" si="4"/>
        <v>7756</v>
      </c>
      <c r="H47" s="8"/>
      <c r="J47" s="84"/>
      <c r="L47" s="84"/>
    </row>
    <row r="48" spans="1:12" ht="12.75">
      <c r="A48" s="85" t="s">
        <v>89</v>
      </c>
      <c r="B48" s="66">
        <v>578361</v>
      </c>
      <c r="C48" s="62">
        <v>3500</v>
      </c>
      <c r="D48" s="62">
        <f t="shared" si="3"/>
        <v>581861</v>
      </c>
      <c r="E48" s="62">
        <v>13771</v>
      </c>
      <c r="F48" s="63">
        <v>280</v>
      </c>
      <c r="G48" s="63">
        <f t="shared" si="4"/>
        <v>14051</v>
      </c>
      <c r="H48" s="8"/>
      <c r="J48" s="84"/>
      <c r="L48" s="84"/>
    </row>
    <row r="49" spans="1:12" ht="12.75">
      <c r="A49" s="86" t="s">
        <v>145</v>
      </c>
      <c r="B49" s="67">
        <f aca="true" t="shared" si="5" ref="B49:G49">SUM(B40:B48)</f>
        <v>4042566</v>
      </c>
      <c r="C49" s="67">
        <f t="shared" si="5"/>
        <v>133166</v>
      </c>
      <c r="D49" s="67">
        <f t="shared" si="5"/>
        <v>4175732</v>
      </c>
      <c r="E49" s="67">
        <f t="shared" si="5"/>
        <v>161317</v>
      </c>
      <c r="F49" s="70">
        <f t="shared" si="5"/>
        <v>6088</v>
      </c>
      <c r="G49" s="70">
        <f t="shared" si="5"/>
        <v>167405</v>
      </c>
      <c r="H49" s="8"/>
      <c r="J49" s="84"/>
      <c r="L49" s="84"/>
    </row>
    <row r="50" spans="1:12" ht="12.75">
      <c r="A50" s="85"/>
      <c r="B50" s="66"/>
      <c r="C50" s="66"/>
      <c r="D50" s="62"/>
      <c r="E50" s="66"/>
      <c r="F50" s="87"/>
      <c r="G50" s="63"/>
      <c r="H50" s="8"/>
      <c r="J50" s="84"/>
      <c r="L50" s="84"/>
    </row>
    <row r="51" spans="1:12" ht="12.75">
      <c r="A51" s="86" t="s">
        <v>90</v>
      </c>
      <c r="B51" s="67">
        <v>220000</v>
      </c>
      <c r="C51" s="67">
        <v>7000</v>
      </c>
      <c r="D51" s="64">
        <f>SUM(B51:C51)</f>
        <v>227000</v>
      </c>
      <c r="E51" s="67">
        <v>7700</v>
      </c>
      <c r="F51" s="70">
        <v>7000</v>
      </c>
      <c r="G51" s="65">
        <f>E51+F51</f>
        <v>14700</v>
      </c>
      <c r="H51" s="8"/>
      <c r="J51" s="84"/>
      <c r="L51" s="84"/>
    </row>
    <row r="52" spans="1:12" ht="12.75">
      <c r="A52" s="85"/>
      <c r="B52" s="66"/>
      <c r="C52" s="66"/>
      <c r="D52" s="62"/>
      <c r="E52" s="66"/>
      <c r="F52" s="87"/>
      <c r="G52" s="63"/>
      <c r="H52" s="8"/>
      <c r="J52" s="84"/>
      <c r="L52" s="84"/>
    </row>
    <row r="53" spans="1:12" ht="12.75">
      <c r="A53" s="85" t="s">
        <v>91</v>
      </c>
      <c r="B53" s="66">
        <v>105000</v>
      </c>
      <c r="C53" s="66">
        <v>0</v>
      </c>
      <c r="D53" s="62">
        <f>SUM(B53:C53)</f>
        <v>105000</v>
      </c>
      <c r="E53" s="66">
        <v>54450</v>
      </c>
      <c r="F53" s="87">
        <v>0</v>
      </c>
      <c r="G53" s="63">
        <f>E53+F53</f>
        <v>54450</v>
      </c>
      <c r="H53" s="8"/>
      <c r="J53" s="84"/>
      <c r="L53" s="84"/>
    </row>
    <row r="54" spans="1:12" ht="12.75">
      <c r="A54" s="85" t="s">
        <v>92</v>
      </c>
      <c r="B54" s="66">
        <v>491789</v>
      </c>
      <c r="C54" s="62">
        <v>4421</v>
      </c>
      <c r="D54" s="62">
        <f>SUM(B54:C54)</f>
        <v>496210</v>
      </c>
      <c r="E54" s="62">
        <v>50298</v>
      </c>
      <c r="F54" s="63">
        <v>2555</v>
      </c>
      <c r="G54" s="63">
        <f>E54+F54</f>
        <v>52853</v>
      </c>
      <c r="H54" s="8"/>
      <c r="J54" s="84"/>
      <c r="L54" s="84"/>
    </row>
    <row r="55" spans="1:12" ht="12.75">
      <c r="A55" s="85" t="s">
        <v>93</v>
      </c>
      <c r="B55" s="66">
        <v>726066</v>
      </c>
      <c r="C55" s="66">
        <v>53200</v>
      </c>
      <c r="D55" s="62">
        <f>SUM(B55:C55)</f>
        <v>779266</v>
      </c>
      <c r="E55" s="66">
        <v>40337</v>
      </c>
      <c r="F55" s="87">
        <v>2660</v>
      </c>
      <c r="G55" s="63">
        <f>E55+F55</f>
        <v>42997</v>
      </c>
      <c r="H55" s="8"/>
      <c r="J55" s="84"/>
      <c r="L55" s="84"/>
    </row>
    <row r="56" spans="1:12" ht="12.75">
      <c r="A56" s="85" t="s">
        <v>94</v>
      </c>
      <c r="B56" s="66">
        <v>197396</v>
      </c>
      <c r="C56" s="62">
        <v>1125</v>
      </c>
      <c r="D56" s="62">
        <f>SUM(B56:C56)</f>
        <v>198521</v>
      </c>
      <c r="E56" s="62">
        <v>0</v>
      </c>
      <c r="F56" s="63">
        <v>0</v>
      </c>
      <c r="G56" s="63">
        <v>0</v>
      </c>
      <c r="H56" s="8"/>
      <c r="J56" s="84"/>
      <c r="L56" s="84"/>
    </row>
    <row r="57" spans="1:12" ht="12.75">
      <c r="A57" s="85" t="s">
        <v>95</v>
      </c>
      <c r="B57" s="66">
        <v>374528</v>
      </c>
      <c r="C57" s="62">
        <v>2675</v>
      </c>
      <c r="D57" s="62">
        <f>SUM(B57:C57)</f>
        <v>377203</v>
      </c>
      <c r="E57" s="62">
        <v>26752</v>
      </c>
      <c r="F57" s="63">
        <v>1070</v>
      </c>
      <c r="G57" s="63">
        <f>E57+F57</f>
        <v>27822</v>
      </c>
      <c r="H57" s="8"/>
      <c r="J57" s="84"/>
      <c r="L57" s="84"/>
    </row>
    <row r="58" spans="1:12" ht="12.75">
      <c r="A58" s="86" t="s">
        <v>96</v>
      </c>
      <c r="B58" s="64">
        <f aca="true" t="shared" si="6" ref="B58:G58">SUM(B53:B57)</f>
        <v>1894779</v>
      </c>
      <c r="C58" s="64">
        <f t="shared" si="6"/>
        <v>61421</v>
      </c>
      <c r="D58" s="64">
        <f t="shared" si="6"/>
        <v>1956200</v>
      </c>
      <c r="E58" s="64">
        <f t="shared" si="6"/>
        <v>171837</v>
      </c>
      <c r="F58" s="65">
        <f t="shared" si="6"/>
        <v>6285</v>
      </c>
      <c r="G58" s="65">
        <f t="shared" si="6"/>
        <v>178122</v>
      </c>
      <c r="H58" s="8"/>
      <c r="J58" s="84"/>
      <c r="L58" s="84"/>
    </row>
    <row r="59" spans="1:12" ht="12.75">
      <c r="A59" s="85"/>
      <c r="B59" s="66"/>
      <c r="C59" s="66"/>
      <c r="D59" s="62"/>
      <c r="E59" s="66"/>
      <c r="F59" s="87"/>
      <c r="G59" s="63"/>
      <c r="H59" s="8"/>
      <c r="J59" s="84"/>
      <c r="L59" s="84"/>
    </row>
    <row r="60" spans="1:12" ht="12.75">
      <c r="A60" s="85" t="s">
        <v>97</v>
      </c>
      <c r="B60" s="68">
        <v>1710225</v>
      </c>
      <c r="C60" s="68">
        <v>35712</v>
      </c>
      <c r="D60" s="88">
        <f>SUM(B60:C60)</f>
        <v>1745937</v>
      </c>
      <c r="E60" s="68">
        <v>44465.85</v>
      </c>
      <c r="F60" s="89">
        <v>1934.4</v>
      </c>
      <c r="G60" s="69">
        <f>E60+F60</f>
        <v>46400.25</v>
      </c>
      <c r="H60" s="8"/>
      <c r="J60" s="84"/>
      <c r="L60" s="84"/>
    </row>
    <row r="61" spans="1:12" ht="12.75">
      <c r="A61" s="85" t="s">
        <v>98</v>
      </c>
      <c r="B61" s="66">
        <v>2267525</v>
      </c>
      <c r="C61" s="66">
        <v>0</v>
      </c>
      <c r="D61" s="62">
        <f>SUM(B61:C61)</f>
        <v>2267525</v>
      </c>
      <c r="E61" s="66">
        <v>226752.5</v>
      </c>
      <c r="F61" s="87">
        <v>0</v>
      </c>
      <c r="G61" s="63">
        <f>E61+F61</f>
        <v>226752.5</v>
      </c>
      <c r="H61" s="8"/>
      <c r="J61" s="84"/>
      <c r="L61" s="84"/>
    </row>
    <row r="62" spans="1:12" ht="12.75">
      <c r="A62" s="85" t="s">
        <v>99</v>
      </c>
      <c r="B62" s="66">
        <v>3805492.14</v>
      </c>
      <c r="C62" s="66">
        <v>24057.7</v>
      </c>
      <c r="D62" s="62">
        <f>SUM(B62:C62)</f>
        <v>3829549.8400000003</v>
      </c>
      <c r="E62" s="66">
        <v>349569.41</v>
      </c>
      <c r="F62" s="87">
        <v>13838.5</v>
      </c>
      <c r="G62" s="63">
        <f>E62+F62</f>
        <v>363407.91</v>
      </c>
      <c r="H62" s="8"/>
      <c r="J62" s="84"/>
      <c r="L62" s="84"/>
    </row>
    <row r="63" spans="1:12" ht="12.75">
      <c r="A63" s="86" t="s">
        <v>100</v>
      </c>
      <c r="B63" s="67">
        <f aca="true" t="shared" si="7" ref="B63:G63">SUM(B60:B62)</f>
        <v>7783242.140000001</v>
      </c>
      <c r="C63" s="67">
        <f t="shared" si="7"/>
        <v>59769.7</v>
      </c>
      <c r="D63" s="67">
        <f t="shared" si="7"/>
        <v>7843011.84</v>
      </c>
      <c r="E63" s="67">
        <f t="shared" si="7"/>
        <v>620787.76</v>
      </c>
      <c r="F63" s="70">
        <f t="shared" si="7"/>
        <v>15772.9</v>
      </c>
      <c r="G63" s="70">
        <f t="shared" si="7"/>
        <v>636560.6599999999</v>
      </c>
      <c r="H63" s="8"/>
      <c r="J63" s="84"/>
      <c r="L63" s="84"/>
    </row>
    <row r="64" spans="1:12" ht="12.75">
      <c r="A64" s="85"/>
      <c r="B64" s="66"/>
      <c r="C64" s="66"/>
      <c r="D64" s="62"/>
      <c r="E64" s="66"/>
      <c r="F64" s="87"/>
      <c r="G64" s="63"/>
      <c r="H64" s="8"/>
      <c r="J64" s="84"/>
      <c r="L64" s="84"/>
    </row>
    <row r="65" spans="1:12" ht="12.75">
      <c r="A65" s="86" t="s">
        <v>101</v>
      </c>
      <c r="B65" s="67">
        <v>1505000</v>
      </c>
      <c r="C65" s="67">
        <v>0</v>
      </c>
      <c r="D65" s="64">
        <f>SUM(B65:C65)</f>
        <v>1505000</v>
      </c>
      <c r="E65" s="67">
        <v>350000</v>
      </c>
      <c r="F65" s="70">
        <v>0</v>
      </c>
      <c r="G65" s="65">
        <f>E65+F65</f>
        <v>350000</v>
      </c>
      <c r="H65" s="8"/>
      <c r="J65" s="84"/>
      <c r="L65" s="84"/>
    </row>
    <row r="66" spans="1:12" ht="12.75">
      <c r="A66" s="85"/>
      <c r="B66" s="66"/>
      <c r="C66" s="66"/>
      <c r="D66" s="62"/>
      <c r="E66" s="66"/>
      <c r="F66" s="87"/>
      <c r="G66" s="63"/>
      <c r="H66" s="8"/>
      <c r="J66" s="84"/>
      <c r="L66" s="84"/>
    </row>
    <row r="67" spans="1:12" ht="12.75">
      <c r="A67" s="85" t="s">
        <v>102</v>
      </c>
      <c r="B67" s="68">
        <v>2759900</v>
      </c>
      <c r="C67" s="68">
        <v>0</v>
      </c>
      <c r="D67" s="88">
        <v>2759900</v>
      </c>
      <c r="E67" s="68">
        <v>277900</v>
      </c>
      <c r="F67" s="89">
        <v>7720</v>
      </c>
      <c r="G67" s="69">
        <v>285620</v>
      </c>
      <c r="H67" s="8"/>
      <c r="J67" s="84"/>
      <c r="L67" s="84"/>
    </row>
    <row r="68" spans="1:12" ht="12.75">
      <c r="A68" s="85" t="s">
        <v>103</v>
      </c>
      <c r="B68" s="68">
        <v>1068600</v>
      </c>
      <c r="C68" s="68">
        <v>0</v>
      </c>
      <c r="D68" s="88">
        <v>1068600</v>
      </c>
      <c r="E68" s="68">
        <v>256464</v>
      </c>
      <c r="F68" s="89">
        <v>7124</v>
      </c>
      <c r="G68" s="69">
        <v>263588</v>
      </c>
      <c r="H68" s="8"/>
      <c r="J68" s="84"/>
      <c r="L68" s="84"/>
    </row>
    <row r="69" spans="1:12" ht="12.75">
      <c r="A69" s="86" t="s">
        <v>104</v>
      </c>
      <c r="B69" s="71">
        <v>3828500</v>
      </c>
      <c r="C69" s="71">
        <v>0</v>
      </c>
      <c r="D69" s="90">
        <v>3828500</v>
      </c>
      <c r="E69" s="71">
        <v>534364</v>
      </c>
      <c r="F69" s="91">
        <v>14844</v>
      </c>
      <c r="G69" s="72">
        <v>549208</v>
      </c>
      <c r="H69" s="8"/>
      <c r="J69" s="84"/>
      <c r="L69" s="84"/>
    </row>
    <row r="70" spans="1:12" ht="12.75">
      <c r="A70" s="85"/>
      <c r="B70" s="66"/>
      <c r="C70" s="66"/>
      <c r="D70" s="62"/>
      <c r="E70" s="66"/>
      <c r="F70" s="87"/>
      <c r="G70" s="63"/>
      <c r="H70" s="8"/>
      <c r="J70" s="84"/>
      <c r="L70" s="84"/>
    </row>
    <row r="71" spans="1:12" ht="12.75">
      <c r="A71" s="85" t="s">
        <v>105</v>
      </c>
      <c r="B71" s="66">
        <v>49243</v>
      </c>
      <c r="C71" s="66">
        <v>0</v>
      </c>
      <c r="D71" s="62">
        <f aca="true" t="shared" si="8" ref="D71:D78">SUM(B71:C71)</f>
        <v>49243</v>
      </c>
      <c r="E71" s="66">
        <v>0</v>
      </c>
      <c r="F71" s="87">
        <v>0</v>
      </c>
      <c r="G71" s="63">
        <f aca="true" t="shared" si="9" ref="G71:G78">E71+F71</f>
        <v>0</v>
      </c>
      <c r="H71" s="8"/>
      <c r="J71" s="84"/>
      <c r="L71" s="84"/>
    </row>
    <row r="72" spans="1:12" ht="12.75">
      <c r="A72" s="85" t="s">
        <v>106</v>
      </c>
      <c r="B72" s="66">
        <v>164285</v>
      </c>
      <c r="C72" s="66">
        <v>104250</v>
      </c>
      <c r="D72" s="62">
        <f t="shared" si="8"/>
        <v>268535</v>
      </c>
      <c r="E72" s="66">
        <v>6231.5</v>
      </c>
      <c r="F72" s="87">
        <v>22240</v>
      </c>
      <c r="G72" s="63">
        <f t="shared" si="9"/>
        <v>28471.5</v>
      </c>
      <c r="H72" s="8"/>
      <c r="J72" s="84"/>
      <c r="L72" s="84"/>
    </row>
    <row r="73" spans="1:12" ht="12.75">
      <c r="A73" s="85" t="s">
        <v>107</v>
      </c>
      <c r="B73" s="66">
        <v>268434</v>
      </c>
      <c r="C73" s="66">
        <v>3440</v>
      </c>
      <c r="D73" s="62">
        <f t="shared" si="8"/>
        <v>271874</v>
      </c>
      <c r="E73" s="66">
        <v>22370</v>
      </c>
      <c r="F73" s="87">
        <v>860</v>
      </c>
      <c r="G73" s="63">
        <f t="shared" si="9"/>
        <v>23230</v>
      </c>
      <c r="H73" s="8"/>
      <c r="J73" s="84"/>
      <c r="L73" s="84"/>
    </row>
    <row r="74" spans="1:12" ht="12.75">
      <c r="A74" s="85" t="s">
        <v>108</v>
      </c>
      <c r="B74" s="66">
        <v>504000</v>
      </c>
      <c r="C74" s="66">
        <v>9800</v>
      </c>
      <c r="D74" s="62">
        <f t="shared" si="8"/>
        <v>513800</v>
      </c>
      <c r="E74" s="66">
        <v>50400</v>
      </c>
      <c r="F74" s="87">
        <v>3500</v>
      </c>
      <c r="G74" s="63">
        <f t="shared" si="9"/>
        <v>53900</v>
      </c>
      <c r="H74" s="8"/>
      <c r="J74" s="84"/>
      <c r="L74" s="84"/>
    </row>
    <row r="75" spans="1:12" ht="12.75">
      <c r="A75" s="85" t="s">
        <v>109</v>
      </c>
      <c r="B75" s="66">
        <v>990000</v>
      </c>
      <c r="C75" s="66">
        <v>10000</v>
      </c>
      <c r="D75" s="62">
        <f t="shared" si="8"/>
        <v>1000000</v>
      </c>
      <c r="E75" s="66">
        <v>52800</v>
      </c>
      <c r="F75" s="87">
        <v>2500</v>
      </c>
      <c r="G75" s="63">
        <f t="shared" si="9"/>
        <v>55300</v>
      </c>
      <c r="H75" s="8"/>
      <c r="J75" s="84"/>
      <c r="L75" s="84"/>
    </row>
    <row r="76" spans="1:12" ht="12.75">
      <c r="A76" s="85" t="s">
        <v>110</v>
      </c>
      <c r="B76" s="66">
        <v>901494</v>
      </c>
      <c r="C76" s="66">
        <v>90500</v>
      </c>
      <c r="D76" s="62">
        <f t="shared" si="8"/>
        <v>991994</v>
      </c>
      <c r="E76" s="66">
        <v>25042</v>
      </c>
      <c r="F76" s="87">
        <v>12670</v>
      </c>
      <c r="G76" s="63">
        <f t="shared" si="9"/>
        <v>37712</v>
      </c>
      <c r="H76" s="8"/>
      <c r="J76" s="84"/>
      <c r="L76" s="84"/>
    </row>
    <row r="77" spans="1:12" ht="12.75">
      <c r="A77" s="85" t="s">
        <v>111</v>
      </c>
      <c r="B77" s="68">
        <v>760776</v>
      </c>
      <c r="C77" s="68">
        <v>0</v>
      </c>
      <c r="D77" s="88">
        <f t="shared" si="8"/>
        <v>760776</v>
      </c>
      <c r="E77" s="68">
        <v>31699</v>
      </c>
      <c r="F77" s="89">
        <v>0</v>
      </c>
      <c r="G77" s="69">
        <f t="shared" si="9"/>
        <v>31699</v>
      </c>
      <c r="H77" s="8"/>
      <c r="J77" s="84"/>
      <c r="L77" s="84"/>
    </row>
    <row r="78" spans="1:12" ht="12.75">
      <c r="A78" s="85" t="s">
        <v>112</v>
      </c>
      <c r="B78" s="68">
        <v>1130500</v>
      </c>
      <c r="C78" s="68">
        <v>60509</v>
      </c>
      <c r="D78" s="88">
        <f t="shared" si="8"/>
        <v>1191009</v>
      </c>
      <c r="E78" s="68">
        <v>32047</v>
      </c>
      <c r="F78" s="89">
        <v>2118</v>
      </c>
      <c r="G78" s="69">
        <f t="shared" si="9"/>
        <v>34165</v>
      </c>
      <c r="H78" s="8"/>
      <c r="J78" s="84"/>
      <c r="L78" s="84"/>
    </row>
    <row r="79" spans="1:12" ht="12.75">
      <c r="A79" s="86" t="s">
        <v>146</v>
      </c>
      <c r="B79" s="67">
        <f aca="true" t="shared" si="10" ref="B79:G79">SUM(B71:B78)</f>
        <v>4768732</v>
      </c>
      <c r="C79" s="67">
        <f t="shared" si="10"/>
        <v>278499</v>
      </c>
      <c r="D79" s="64">
        <f t="shared" si="10"/>
        <v>5047231</v>
      </c>
      <c r="E79" s="67">
        <f t="shared" si="10"/>
        <v>220589.5</v>
      </c>
      <c r="F79" s="70">
        <f t="shared" si="10"/>
        <v>43888</v>
      </c>
      <c r="G79" s="65">
        <f t="shared" si="10"/>
        <v>264477.5</v>
      </c>
      <c r="H79" s="8"/>
      <c r="J79" s="84"/>
      <c r="L79" s="84"/>
    </row>
    <row r="80" spans="1:12" ht="12.75">
      <c r="A80" s="85"/>
      <c r="B80" s="66"/>
      <c r="C80" s="66"/>
      <c r="D80" s="62"/>
      <c r="E80" s="66"/>
      <c r="F80" s="87"/>
      <c r="G80" s="63"/>
      <c r="H80" s="8"/>
      <c r="J80" s="84"/>
      <c r="L80" s="84"/>
    </row>
    <row r="81" spans="1:12" ht="12.75">
      <c r="A81" s="85" t="s">
        <v>113</v>
      </c>
      <c r="B81" s="66">
        <v>62240</v>
      </c>
      <c r="C81" s="66">
        <v>0</v>
      </c>
      <c r="D81" s="62">
        <f>SUM(B81:C81)</f>
        <v>62240</v>
      </c>
      <c r="E81" s="66">
        <v>0</v>
      </c>
      <c r="F81" s="87"/>
      <c r="G81" s="63">
        <v>0</v>
      </c>
      <c r="H81" s="8"/>
      <c r="J81" s="84"/>
      <c r="L81" s="84"/>
    </row>
    <row r="82" spans="1:12" ht="12.75">
      <c r="A82" s="85" t="s">
        <v>114</v>
      </c>
      <c r="B82" s="66">
        <v>54000</v>
      </c>
      <c r="C82" s="66">
        <v>0</v>
      </c>
      <c r="D82" s="62">
        <f>SUM(B82:C82)</f>
        <v>54000</v>
      </c>
      <c r="E82" s="66">
        <v>3750</v>
      </c>
      <c r="F82" s="87">
        <v>0</v>
      </c>
      <c r="G82" s="63">
        <f>E82+F82</f>
        <v>3750</v>
      </c>
      <c r="H82" s="8"/>
      <c r="J82" s="84"/>
      <c r="L82" s="84"/>
    </row>
    <row r="83" spans="1:12" ht="12.75">
      <c r="A83" s="86" t="s">
        <v>115</v>
      </c>
      <c r="B83" s="67">
        <f aca="true" t="shared" si="11" ref="B83:G83">SUM(B81:B82)</f>
        <v>116240</v>
      </c>
      <c r="C83" s="67">
        <f t="shared" si="11"/>
        <v>0</v>
      </c>
      <c r="D83" s="67">
        <f t="shared" si="11"/>
        <v>116240</v>
      </c>
      <c r="E83" s="67">
        <f t="shared" si="11"/>
        <v>3750</v>
      </c>
      <c r="F83" s="70">
        <f t="shared" si="11"/>
        <v>0</v>
      </c>
      <c r="G83" s="70">
        <f t="shared" si="11"/>
        <v>3750</v>
      </c>
      <c r="H83" s="8"/>
      <c r="J83" s="84"/>
      <c r="L83" s="84"/>
    </row>
    <row r="84" spans="1:12" ht="12.75">
      <c r="A84" s="85"/>
      <c r="B84" s="66"/>
      <c r="C84" s="66"/>
      <c r="D84" s="62"/>
      <c r="E84" s="66"/>
      <c r="F84" s="87"/>
      <c r="G84" s="63"/>
      <c r="H84" s="8"/>
      <c r="J84" s="84"/>
      <c r="L84" s="84"/>
    </row>
    <row r="85" spans="1:12" ht="13.5" thickBot="1">
      <c r="A85" s="92" t="s">
        <v>116</v>
      </c>
      <c r="B85" s="73">
        <f aca="true" t="shared" si="12" ref="B85:G85">SUM(B12+B14+B16+B21+B23+B25+B30+B36+B38+B49+B51+B58+B63+B65+B69+B79+B83)</f>
        <v>30585975.401804656</v>
      </c>
      <c r="C85" s="73">
        <f t="shared" si="12"/>
        <v>1030578.2381953462</v>
      </c>
      <c r="D85" s="73">
        <f t="shared" si="12"/>
        <v>31616553.64</v>
      </c>
      <c r="E85" s="73">
        <f t="shared" si="12"/>
        <v>2305924.41</v>
      </c>
      <c r="F85" s="74">
        <f t="shared" si="12"/>
        <v>138383.45</v>
      </c>
      <c r="G85" s="74">
        <f t="shared" si="12"/>
        <v>2444307.86</v>
      </c>
      <c r="H85" s="8"/>
      <c r="J85" s="84"/>
      <c r="L85" s="84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1:H7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6.00390625" style="4" customWidth="1"/>
    <col min="2" max="6" width="11.421875" style="4" customWidth="1"/>
    <col min="7" max="7" width="11.421875" style="8" customWidth="1"/>
    <col min="8" max="16384" width="11.421875" style="4" customWidth="1"/>
  </cols>
  <sheetData>
    <row r="1" spans="1:7" s="2" customFormat="1" ht="18">
      <c r="A1" s="137" t="s">
        <v>0</v>
      </c>
      <c r="B1" s="137"/>
      <c r="C1" s="137"/>
      <c r="D1" s="137"/>
      <c r="E1" s="137"/>
      <c r="F1" s="137"/>
      <c r="G1" s="137"/>
    </row>
    <row r="3" spans="1:8" ht="15">
      <c r="A3" s="138" t="s">
        <v>149</v>
      </c>
      <c r="B3" s="138"/>
      <c r="C3" s="138"/>
      <c r="D3" s="138"/>
      <c r="E3" s="138"/>
      <c r="F3" s="138"/>
      <c r="G3" s="138"/>
      <c r="H3" s="34"/>
    </row>
    <row r="4" spans="1:8" ht="14.25">
      <c r="A4" s="34"/>
      <c r="B4" s="34"/>
      <c r="C4" s="34"/>
      <c r="D4" s="34"/>
      <c r="E4" s="34"/>
      <c r="F4" s="34"/>
      <c r="G4" s="50"/>
      <c r="H4" s="34"/>
    </row>
    <row r="5" spans="1:7" ht="12.75">
      <c r="A5" s="139" t="s">
        <v>20</v>
      </c>
      <c r="B5" s="141" t="s">
        <v>18</v>
      </c>
      <c r="C5" s="141"/>
      <c r="D5" s="141"/>
      <c r="E5" s="141" t="s">
        <v>19</v>
      </c>
      <c r="F5" s="141"/>
      <c r="G5" s="142"/>
    </row>
    <row r="6" spans="1:7" ht="13.5" thickBot="1">
      <c r="A6" s="140"/>
      <c r="B6" s="35">
        <v>1999</v>
      </c>
      <c r="C6" s="35">
        <v>2000</v>
      </c>
      <c r="D6" s="35">
        <v>2001</v>
      </c>
      <c r="E6" s="35">
        <v>1999</v>
      </c>
      <c r="F6" s="36">
        <v>2000</v>
      </c>
      <c r="G6" s="36">
        <v>2001</v>
      </c>
    </row>
    <row r="7" spans="1:7" ht="12.75">
      <c r="A7" s="37" t="s">
        <v>21</v>
      </c>
      <c r="B7" s="38">
        <v>13959.97461</v>
      </c>
      <c r="C7" s="38">
        <v>13263.19</v>
      </c>
      <c r="D7" s="38">
        <v>15260.596</v>
      </c>
      <c r="E7" s="38">
        <v>7064.28277</v>
      </c>
      <c r="F7" s="38">
        <v>7848.227</v>
      </c>
      <c r="G7" s="39">
        <v>8495.43</v>
      </c>
    </row>
    <row r="8" spans="1:7" ht="12.75">
      <c r="A8" s="40"/>
      <c r="B8" s="41"/>
      <c r="C8" s="41"/>
      <c r="D8" s="41"/>
      <c r="E8" s="41"/>
      <c r="F8" s="41"/>
      <c r="G8" s="42"/>
    </row>
    <row r="9" spans="1:7" ht="12.75">
      <c r="A9" s="120" t="s">
        <v>151</v>
      </c>
      <c r="B9" s="41"/>
      <c r="C9" s="41"/>
      <c r="D9" s="41"/>
      <c r="E9" s="41"/>
      <c r="F9" s="41"/>
      <c r="G9" s="42"/>
    </row>
    <row r="10" spans="1:7" ht="12.75">
      <c r="A10" s="121" t="s">
        <v>22</v>
      </c>
      <c r="B10" s="122">
        <f aca="true" t="shared" si="0" ref="B10:G10">SUM(B11:B23)</f>
        <v>1489.0773100000004</v>
      </c>
      <c r="C10" s="122">
        <f t="shared" si="0"/>
        <v>1705.049</v>
      </c>
      <c r="D10" s="122">
        <f t="shared" si="0"/>
        <v>2574.216</v>
      </c>
      <c r="E10" s="122">
        <f t="shared" si="0"/>
        <v>6099.064260000002</v>
      </c>
      <c r="F10" s="122">
        <f t="shared" si="0"/>
        <v>6608.477</v>
      </c>
      <c r="G10" s="123">
        <f t="shared" si="0"/>
        <v>6889.789</v>
      </c>
    </row>
    <row r="11" spans="1:7" ht="12.75">
      <c r="A11" s="43" t="s">
        <v>23</v>
      </c>
      <c r="B11" s="44">
        <v>682.724</v>
      </c>
      <c r="C11" s="44">
        <v>531.432</v>
      </c>
      <c r="D11" s="44">
        <v>1151.869</v>
      </c>
      <c r="E11" s="44">
        <v>782.659</v>
      </c>
      <c r="F11" s="44">
        <v>1344.21</v>
      </c>
      <c r="G11" s="45">
        <v>821.153</v>
      </c>
    </row>
    <row r="12" spans="1:7" ht="12.75">
      <c r="A12" s="43" t="s">
        <v>24</v>
      </c>
      <c r="B12" s="44" t="s">
        <v>25</v>
      </c>
      <c r="C12" s="44">
        <v>147.792</v>
      </c>
      <c r="D12" s="44">
        <v>33.297</v>
      </c>
      <c r="E12" s="44">
        <v>252.786</v>
      </c>
      <c r="F12" s="44">
        <v>253.314</v>
      </c>
      <c r="G12" s="45">
        <v>228.313</v>
      </c>
    </row>
    <row r="13" spans="1:7" ht="12.75">
      <c r="A13" s="43" t="s">
        <v>26</v>
      </c>
      <c r="B13" s="44">
        <v>1.62</v>
      </c>
      <c r="C13" s="44">
        <v>47.14</v>
      </c>
      <c r="D13" s="44">
        <v>25.64</v>
      </c>
      <c r="E13" s="44">
        <v>60.299</v>
      </c>
      <c r="F13" s="44">
        <v>66.166</v>
      </c>
      <c r="G13" s="45">
        <v>69.73</v>
      </c>
    </row>
    <row r="14" spans="1:7" ht="12.75">
      <c r="A14" s="43" t="s">
        <v>27</v>
      </c>
      <c r="B14" s="44">
        <v>1.815</v>
      </c>
      <c r="C14" s="44">
        <v>1.209</v>
      </c>
      <c r="D14" s="44">
        <v>44.458</v>
      </c>
      <c r="E14" s="44">
        <v>77.631</v>
      </c>
      <c r="F14" s="44">
        <v>43.978</v>
      </c>
      <c r="G14" s="45">
        <v>134.896</v>
      </c>
    </row>
    <row r="15" spans="1:7" ht="12.75">
      <c r="A15" s="43" t="s">
        <v>28</v>
      </c>
      <c r="B15" s="44" t="s">
        <v>25</v>
      </c>
      <c r="C15" s="44" t="s">
        <v>25</v>
      </c>
      <c r="D15" s="44" t="s">
        <v>25</v>
      </c>
      <c r="E15" s="44">
        <v>166.026</v>
      </c>
      <c r="F15" s="44">
        <v>103.201</v>
      </c>
      <c r="G15" s="45" t="s">
        <v>25</v>
      </c>
    </row>
    <row r="16" spans="1:7" ht="12.75">
      <c r="A16" s="43" t="s">
        <v>29</v>
      </c>
      <c r="B16" s="44">
        <v>370.00521</v>
      </c>
      <c r="C16" s="44">
        <v>374.871</v>
      </c>
      <c r="D16" s="44">
        <v>377.159</v>
      </c>
      <c r="E16" s="44">
        <v>2940.68536</v>
      </c>
      <c r="F16" s="44">
        <v>2192.456</v>
      </c>
      <c r="G16" s="45">
        <v>2776.253</v>
      </c>
    </row>
    <row r="17" spans="1:7" ht="12.75">
      <c r="A17" s="43" t="s">
        <v>30</v>
      </c>
      <c r="B17" s="44">
        <v>0.9480000000000001</v>
      </c>
      <c r="C17" s="44">
        <v>1.153</v>
      </c>
      <c r="D17" s="44">
        <v>0.81</v>
      </c>
      <c r="E17" s="44">
        <v>433.096</v>
      </c>
      <c r="F17" s="44">
        <v>377.649</v>
      </c>
      <c r="G17" s="45">
        <v>589.137</v>
      </c>
    </row>
    <row r="18" spans="1:7" ht="12.75">
      <c r="A18" s="43" t="s">
        <v>31</v>
      </c>
      <c r="B18" s="44" t="s">
        <v>25</v>
      </c>
      <c r="C18" s="44" t="s">
        <v>25</v>
      </c>
      <c r="D18" s="44" t="s">
        <v>25</v>
      </c>
      <c r="E18" s="44">
        <v>1.362</v>
      </c>
      <c r="F18" s="44">
        <v>0.75</v>
      </c>
      <c r="G18" s="45">
        <v>2.835</v>
      </c>
    </row>
    <row r="19" spans="1:7" ht="12.75">
      <c r="A19" s="43" t="s">
        <v>32</v>
      </c>
      <c r="B19" s="44">
        <v>3.8680000000000003</v>
      </c>
      <c r="C19" s="44" t="s">
        <v>25</v>
      </c>
      <c r="D19" s="44">
        <v>38.796</v>
      </c>
      <c r="E19" s="44">
        <v>256.01</v>
      </c>
      <c r="F19" s="44">
        <v>170.428</v>
      </c>
      <c r="G19" s="45">
        <v>223.48</v>
      </c>
    </row>
    <row r="20" spans="1:7" ht="12.75">
      <c r="A20" s="43" t="s">
        <v>33</v>
      </c>
      <c r="B20" s="44" t="s">
        <v>25</v>
      </c>
      <c r="C20" s="44" t="s">
        <v>25</v>
      </c>
      <c r="D20" s="44">
        <v>15.521</v>
      </c>
      <c r="E20" s="44">
        <v>51.736000000000004</v>
      </c>
      <c r="F20" s="44">
        <v>59.589</v>
      </c>
      <c r="G20" s="45">
        <v>25.603</v>
      </c>
    </row>
    <row r="21" spans="1:7" ht="12.75">
      <c r="A21" s="43" t="s">
        <v>34</v>
      </c>
      <c r="B21" s="44">
        <v>324.19010000000003</v>
      </c>
      <c r="C21" s="44">
        <v>168.802</v>
      </c>
      <c r="D21" s="44">
        <v>574.256</v>
      </c>
      <c r="E21" s="44">
        <v>578.0119000000001</v>
      </c>
      <c r="F21" s="44">
        <v>1526.679</v>
      </c>
      <c r="G21" s="45">
        <v>1589.233</v>
      </c>
    </row>
    <row r="22" spans="1:7" ht="12.75">
      <c r="A22" s="43" t="s">
        <v>35</v>
      </c>
      <c r="B22" s="44">
        <v>103.352</v>
      </c>
      <c r="C22" s="44">
        <v>432.65</v>
      </c>
      <c r="D22" s="44">
        <v>312.41</v>
      </c>
      <c r="E22" s="44">
        <v>97.997</v>
      </c>
      <c r="F22" s="44">
        <v>235.947</v>
      </c>
      <c r="G22" s="45">
        <v>194.336</v>
      </c>
    </row>
    <row r="23" spans="1:7" ht="12.75">
      <c r="A23" s="43" t="s">
        <v>36</v>
      </c>
      <c r="B23" s="44">
        <v>0.555</v>
      </c>
      <c r="C23" s="44" t="s">
        <v>25</v>
      </c>
      <c r="D23" s="44" t="s">
        <v>25</v>
      </c>
      <c r="E23" s="44">
        <v>400.765</v>
      </c>
      <c r="F23" s="44">
        <v>234.11</v>
      </c>
      <c r="G23" s="45">
        <v>234.82</v>
      </c>
    </row>
    <row r="24" spans="1:7" ht="12.75">
      <c r="A24" s="40" t="s">
        <v>37</v>
      </c>
      <c r="B24" s="44"/>
      <c r="C24" s="44"/>
      <c r="D24" s="44"/>
      <c r="E24" s="44"/>
      <c r="F24" s="44"/>
      <c r="G24" s="45"/>
    </row>
    <row r="25" spans="1:7" ht="12.75">
      <c r="A25" s="124" t="s">
        <v>38</v>
      </c>
      <c r="B25" s="44"/>
      <c r="C25" s="44"/>
      <c r="D25" s="44"/>
      <c r="E25" s="44"/>
      <c r="F25" s="44"/>
      <c r="G25" s="45"/>
    </row>
    <row r="26" spans="1:7" ht="12.75">
      <c r="A26" s="43" t="s">
        <v>57</v>
      </c>
      <c r="B26" s="44" t="s">
        <v>25</v>
      </c>
      <c r="C26" s="44">
        <v>283.26</v>
      </c>
      <c r="D26" s="44" t="s">
        <v>25</v>
      </c>
      <c r="E26" s="44" t="s">
        <v>25</v>
      </c>
      <c r="F26" s="44" t="s">
        <v>25</v>
      </c>
      <c r="G26" s="45" t="s">
        <v>25</v>
      </c>
    </row>
    <row r="27" spans="1:7" ht="12.75">
      <c r="A27" s="43" t="s">
        <v>39</v>
      </c>
      <c r="B27" s="44" t="s">
        <v>25</v>
      </c>
      <c r="C27" s="44" t="s">
        <v>25</v>
      </c>
      <c r="D27" s="44" t="s">
        <v>25</v>
      </c>
      <c r="E27" s="44" t="s">
        <v>25</v>
      </c>
      <c r="F27" s="44" t="s">
        <v>25</v>
      </c>
      <c r="G27" s="45">
        <v>4.64</v>
      </c>
    </row>
    <row r="28" spans="1:7" ht="12.75">
      <c r="A28" s="43" t="s">
        <v>40</v>
      </c>
      <c r="B28" s="44" t="s">
        <v>25</v>
      </c>
      <c r="C28" s="44" t="s">
        <v>25</v>
      </c>
      <c r="D28" s="44" t="s">
        <v>25</v>
      </c>
      <c r="E28" s="44">
        <v>2.88</v>
      </c>
      <c r="F28" s="44" t="s">
        <v>25</v>
      </c>
      <c r="G28" s="45" t="s">
        <v>25</v>
      </c>
    </row>
    <row r="29" spans="1:7" ht="12.75">
      <c r="A29" s="43" t="s">
        <v>41</v>
      </c>
      <c r="B29" s="44" t="s">
        <v>25</v>
      </c>
      <c r="C29" s="44" t="s">
        <v>25</v>
      </c>
      <c r="D29" s="44" t="s">
        <v>25</v>
      </c>
      <c r="E29" s="44">
        <v>14.441</v>
      </c>
      <c r="F29" s="44">
        <v>23.566</v>
      </c>
      <c r="G29" s="45">
        <v>19.252</v>
      </c>
    </row>
    <row r="30" spans="1:7" ht="12.75">
      <c r="A30" s="43" t="s">
        <v>42</v>
      </c>
      <c r="B30" s="44">
        <v>10.2</v>
      </c>
      <c r="C30" s="44">
        <v>169.5</v>
      </c>
      <c r="D30" s="44">
        <v>22.5</v>
      </c>
      <c r="E30" s="44" t="s">
        <v>25</v>
      </c>
      <c r="F30" s="44" t="s">
        <v>25</v>
      </c>
      <c r="G30" s="45" t="s">
        <v>25</v>
      </c>
    </row>
    <row r="31" spans="1:7" ht="12.75">
      <c r="A31" s="43" t="s">
        <v>43</v>
      </c>
      <c r="B31" s="44" t="s">
        <v>25</v>
      </c>
      <c r="C31" s="44" t="s">
        <v>25</v>
      </c>
      <c r="D31" s="44" t="s">
        <v>25</v>
      </c>
      <c r="E31" s="44">
        <v>4.236</v>
      </c>
      <c r="F31" s="44">
        <v>25.288</v>
      </c>
      <c r="G31" s="45">
        <v>12.977</v>
      </c>
    </row>
    <row r="32" spans="1:7" ht="12.75">
      <c r="A32" s="43" t="s">
        <v>44</v>
      </c>
      <c r="B32" s="44" t="s">
        <v>25</v>
      </c>
      <c r="C32" s="44" t="s">
        <v>25</v>
      </c>
      <c r="D32" s="44" t="s">
        <v>25</v>
      </c>
      <c r="E32" s="44">
        <v>17.79751</v>
      </c>
      <c r="F32" s="44">
        <v>12.055</v>
      </c>
      <c r="G32" s="45">
        <v>17.357</v>
      </c>
    </row>
    <row r="33" spans="1:7" ht="12.75">
      <c r="A33" s="43" t="s">
        <v>45</v>
      </c>
      <c r="B33" s="44" t="s">
        <v>25</v>
      </c>
      <c r="C33" s="44" t="s">
        <v>25</v>
      </c>
      <c r="D33" s="44" t="s">
        <v>25</v>
      </c>
      <c r="E33" s="44">
        <v>41.262</v>
      </c>
      <c r="F33" s="44">
        <v>64.948</v>
      </c>
      <c r="G33" s="45">
        <v>22.022</v>
      </c>
    </row>
    <row r="34" spans="1:7" ht="12.75">
      <c r="A34" s="43" t="s">
        <v>46</v>
      </c>
      <c r="B34" s="44" t="s">
        <v>25</v>
      </c>
      <c r="C34" s="44">
        <v>4.62</v>
      </c>
      <c r="D34" s="44"/>
      <c r="E34" s="44">
        <v>18.828</v>
      </c>
      <c r="F34" s="44">
        <v>5.02</v>
      </c>
      <c r="G34" s="45" t="s">
        <v>25</v>
      </c>
    </row>
    <row r="35" spans="1:7" ht="12.75">
      <c r="A35" s="40" t="s">
        <v>47</v>
      </c>
      <c r="B35" s="44">
        <v>282.3</v>
      </c>
      <c r="C35" s="44">
        <v>360.723</v>
      </c>
      <c r="D35" s="44">
        <v>220.295</v>
      </c>
      <c r="E35" s="44" t="s">
        <v>25</v>
      </c>
      <c r="F35" s="44" t="s">
        <v>25</v>
      </c>
      <c r="G35" s="45" t="s">
        <v>25</v>
      </c>
    </row>
    <row r="36" spans="1:7" ht="12.75">
      <c r="A36" s="43" t="s">
        <v>48</v>
      </c>
      <c r="B36" s="44" t="s">
        <v>25</v>
      </c>
      <c r="C36" s="44" t="s">
        <v>25</v>
      </c>
      <c r="D36" s="44">
        <v>5</v>
      </c>
      <c r="E36" s="44" t="s">
        <v>25</v>
      </c>
      <c r="F36" s="44" t="s">
        <v>25</v>
      </c>
      <c r="G36" s="45" t="s">
        <v>25</v>
      </c>
    </row>
    <row r="37" spans="1:7" ht="12.75">
      <c r="A37" s="40" t="s">
        <v>37</v>
      </c>
      <c r="B37" s="44"/>
      <c r="C37" s="44"/>
      <c r="D37" s="44"/>
      <c r="E37" s="44"/>
      <c r="F37" s="44"/>
      <c r="G37" s="45"/>
    </row>
    <row r="38" spans="1:7" ht="12.75">
      <c r="A38" s="120" t="s">
        <v>152</v>
      </c>
      <c r="B38" s="44"/>
      <c r="C38" s="44"/>
      <c r="D38" s="44"/>
      <c r="E38" s="44"/>
      <c r="F38" s="44"/>
      <c r="G38" s="45"/>
    </row>
    <row r="39" spans="1:7" ht="12.75">
      <c r="A39" s="43" t="s">
        <v>49</v>
      </c>
      <c r="B39" s="44">
        <v>3492.933</v>
      </c>
      <c r="C39" s="44">
        <v>2090.428</v>
      </c>
      <c r="D39" s="44">
        <v>3721.531</v>
      </c>
      <c r="E39" s="44" t="s">
        <v>25</v>
      </c>
      <c r="F39" s="44" t="s">
        <v>25</v>
      </c>
      <c r="G39" s="45" t="s">
        <v>25</v>
      </c>
    </row>
    <row r="40" spans="1:7" ht="12.75">
      <c r="A40" s="43" t="s">
        <v>50</v>
      </c>
      <c r="B40" s="44">
        <v>122.265</v>
      </c>
      <c r="C40" s="44">
        <v>61.2</v>
      </c>
      <c r="D40" s="44" t="s">
        <v>25</v>
      </c>
      <c r="E40" s="44" t="s">
        <v>25</v>
      </c>
      <c r="F40" s="44" t="s">
        <v>25</v>
      </c>
      <c r="G40" s="45" t="s">
        <v>25</v>
      </c>
    </row>
    <row r="41" spans="1:7" ht="12.75">
      <c r="A41" s="43" t="s">
        <v>51</v>
      </c>
      <c r="B41" s="44" t="s">
        <v>25</v>
      </c>
      <c r="C41" s="44" t="s">
        <v>25</v>
      </c>
      <c r="D41" s="44" t="s">
        <v>25</v>
      </c>
      <c r="E41" s="44">
        <v>0.9</v>
      </c>
      <c r="F41" s="44" t="s">
        <v>25</v>
      </c>
      <c r="G41" s="45" t="s">
        <v>25</v>
      </c>
    </row>
    <row r="42" spans="1:7" ht="12.75">
      <c r="A42" s="43" t="s">
        <v>52</v>
      </c>
      <c r="B42" s="44">
        <v>40.306000000000004</v>
      </c>
      <c r="C42" s="44">
        <v>20.793</v>
      </c>
      <c r="D42" s="44">
        <v>4.979</v>
      </c>
      <c r="E42" s="44">
        <v>4.892</v>
      </c>
      <c r="F42" s="44">
        <v>3.988</v>
      </c>
      <c r="G42" s="45">
        <v>59.35</v>
      </c>
    </row>
    <row r="43" spans="1:7" ht="12.75">
      <c r="A43" s="43" t="s">
        <v>53</v>
      </c>
      <c r="B43" s="44" t="s">
        <v>25</v>
      </c>
      <c r="C43" s="44" t="s">
        <v>25</v>
      </c>
      <c r="D43" s="44" t="s">
        <v>25</v>
      </c>
      <c r="E43" s="44">
        <v>3.465</v>
      </c>
      <c r="F43" s="44">
        <v>21.958</v>
      </c>
      <c r="G43" s="45">
        <v>25.744</v>
      </c>
    </row>
    <row r="44" spans="1:7" ht="12.75">
      <c r="A44" s="43" t="s">
        <v>54</v>
      </c>
      <c r="B44" s="44">
        <v>390.2</v>
      </c>
      <c r="C44" s="44">
        <v>555.307</v>
      </c>
      <c r="D44" s="44">
        <v>272.053</v>
      </c>
      <c r="E44" s="44" t="s">
        <v>25</v>
      </c>
      <c r="F44" s="44" t="s">
        <v>25</v>
      </c>
      <c r="G44" s="45" t="s">
        <v>25</v>
      </c>
    </row>
    <row r="45" spans="1:7" ht="13.5" thickBot="1">
      <c r="A45" s="46" t="s">
        <v>55</v>
      </c>
      <c r="B45" s="47" t="s">
        <v>25</v>
      </c>
      <c r="C45" s="47" t="s">
        <v>25</v>
      </c>
      <c r="D45" s="47" t="s">
        <v>25</v>
      </c>
      <c r="E45" s="47">
        <v>28.111</v>
      </c>
      <c r="F45" s="47">
        <v>29.86</v>
      </c>
      <c r="G45" s="48">
        <v>26.02</v>
      </c>
    </row>
    <row r="46" spans="1:6" ht="12.75">
      <c r="A46" s="49" t="s">
        <v>56</v>
      </c>
      <c r="B46" s="8"/>
      <c r="C46" s="8"/>
      <c r="D46" s="8"/>
      <c r="E46" s="8"/>
      <c r="F46" s="8"/>
    </row>
    <row r="47" ht="12.75">
      <c r="A47" s="4" t="s">
        <v>37</v>
      </c>
    </row>
    <row r="48" ht="12.75">
      <c r="A48" s="4" t="s">
        <v>37</v>
      </c>
    </row>
    <row r="49" ht="12.75">
      <c r="A49" s="4" t="s">
        <v>37</v>
      </c>
    </row>
    <row r="50" ht="12.75">
      <c r="A50" s="4" t="s">
        <v>37</v>
      </c>
    </row>
    <row r="51" ht="12.75">
      <c r="A51" s="4" t="s">
        <v>37</v>
      </c>
    </row>
    <row r="52" ht="12.75">
      <c r="A52" s="4" t="s">
        <v>37</v>
      </c>
    </row>
    <row r="53" ht="12.75">
      <c r="A53" s="4" t="s">
        <v>37</v>
      </c>
    </row>
    <row r="54" ht="12.75">
      <c r="A54" s="4" t="s">
        <v>37</v>
      </c>
    </row>
    <row r="55" ht="12.75">
      <c r="A55" s="4" t="s">
        <v>37</v>
      </c>
    </row>
    <row r="56" ht="12.75">
      <c r="A56" s="4" t="s">
        <v>37</v>
      </c>
    </row>
    <row r="57" ht="12.75">
      <c r="A57" s="4" t="s">
        <v>37</v>
      </c>
    </row>
    <row r="58" ht="12.75">
      <c r="A58" s="4" t="s">
        <v>37</v>
      </c>
    </row>
    <row r="59" ht="12.75">
      <c r="A59" s="4" t="s">
        <v>37</v>
      </c>
    </row>
    <row r="60" ht="12.75">
      <c r="A60" s="4" t="s">
        <v>37</v>
      </c>
    </row>
    <row r="61" ht="12.75">
      <c r="A61" s="4" t="s">
        <v>37</v>
      </c>
    </row>
    <row r="62" ht="12.75">
      <c r="A62" s="4" t="s">
        <v>37</v>
      </c>
    </row>
    <row r="63" ht="12.75">
      <c r="A63" s="4" t="s">
        <v>37</v>
      </c>
    </row>
    <row r="64" ht="12.75">
      <c r="A64" s="4" t="s">
        <v>37</v>
      </c>
    </row>
    <row r="65" ht="12.75">
      <c r="A65" s="4" t="s">
        <v>37</v>
      </c>
    </row>
    <row r="66" ht="12.75">
      <c r="A66" s="4" t="s">
        <v>37</v>
      </c>
    </row>
    <row r="67" ht="12.75">
      <c r="A67" s="4" t="s">
        <v>37</v>
      </c>
    </row>
    <row r="68" ht="12.75">
      <c r="A68" s="4" t="s">
        <v>37</v>
      </c>
    </row>
    <row r="69" ht="12.75">
      <c r="A69" s="4" t="s">
        <v>37</v>
      </c>
    </row>
    <row r="70" ht="12.75">
      <c r="A70" s="4" t="s">
        <v>37</v>
      </c>
    </row>
    <row r="71" ht="12.75">
      <c r="A71" s="4" t="s">
        <v>37</v>
      </c>
    </row>
    <row r="72" ht="12.75">
      <c r="A72" s="4" t="s">
        <v>37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54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52.7109375" style="95" customWidth="1"/>
    <col min="2" max="4" width="24.7109375" style="95" customWidth="1"/>
    <col min="5" max="16384" width="14.8515625" style="95" customWidth="1"/>
  </cols>
  <sheetData>
    <row r="1" spans="1:5" s="93" customFormat="1" ht="18">
      <c r="A1" s="133" t="s">
        <v>0</v>
      </c>
      <c r="B1" s="133"/>
      <c r="C1" s="133"/>
      <c r="D1" s="133"/>
      <c r="E1" s="1"/>
    </row>
    <row r="3" spans="1:5" ht="15">
      <c r="A3" s="147" t="s">
        <v>150</v>
      </c>
      <c r="B3" s="147"/>
      <c r="C3" s="147"/>
      <c r="D3" s="147"/>
      <c r="E3" s="116"/>
    </row>
    <row r="4" spans="1:5" ht="14.25">
      <c r="A4" s="94"/>
      <c r="B4" s="94"/>
      <c r="C4" s="94"/>
      <c r="D4" s="94"/>
      <c r="E4" s="94"/>
    </row>
    <row r="5" spans="1:4" ht="12.75">
      <c r="A5" s="96"/>
      <c r="B5" s="97"/>
      <c r="C5" s="143" t="s">
        <v>14</v>
      </c>
      <c r="D5" s="144"/>
    </row>
    <row r="6" spans="1:4" ht="18" customHeight="1">
      <c r="A6" s="98" t="s">
        <v>20</v>
      </c>
      <c r="B6" s="99" t="s">
        <v>3</v>
      </c>
      <c r="C6" s="145"/>
      <c r="D6" s="146"/>
    </row>
    <row r="7" spans="1:4" ht="13.5" thickBot="1">
      <c r="A7" s="100"/>
      <c r="B7" s="101"/>
      <c r="C7" s="102" t="s">
        <v>18</v>
      </c>
      <c r="D7" s="101" t="s">
        <v>19</v>
      </c>
    </row>
    <row r="8" spans="1:4" s="105" customFormat="1" ht="12.75">
      <c r="A8" s="103" t="s">
        <v>120</v>
      </c>
      <c r="B8" s="51">
        <v>1255.271</v>
      </c>
      <c r="C8" s="52">
        <v>356.63</v>
      </c>
      <c r="D8" s="104">
        <v>360.285</v>
      </c>
    </row>
    <row r="9" spans="1:4" s="105" customFormat="1" ht="12.75">
      <c r="A9" s="106"/>
      <c r="B9" s="112"/>
      <c r="C9" s="112"/>
      <c r="D9" s="107"/>
    </row>
    <row r="10" spans="1:4" s="105" customFormat="1" ht="12.75">
      <c r="A10" s="117" t="s">
        <v>151</v>
      </c>
      <c r="B10" s="108"/>
      <c r="C10" s="113"/>
      <c r="D10" s="107"/>
    </row>
    <row r="11" spans="1:4" s="105" customFormat="1" ht="12.75">
      <c r="A11" s="117" t="s">
        <v>22</v>
      </c>
      <c r="B11" s="118">
        <f>SUM(B12:B25)</f>
        <v>117.478</v>
      </c>
      <c r="C11" s="118">
        <f>SUM(C12:C25)</f>
        <v>196.21000000000004</v>
      </c>
      <c r="D11" s="119">
        <f>SUM(D12:D25)</f>
        <v>46.485</v>
      </c>
    </row>
    <row r="12" spans="1:4" s="105" customFormat="1" ht="12.75">
      <c r="A12" s="106" t="s">
        <v>121</v>
      </c>
      <c r="B12" s="113">
        <v>25.951</v>
      </c>
      <c r="C12" s="113">
        <v>92.2</v>
      </c>
      <c r="D12" s="114">
        <v>20.273</v>
      </c>
    </row>
    <row r="13" spans="1:4" s="105" customFormat="1" ht="12.75">
      <c r="A13" s="106" t="s">
        <v>24</v>
      </c>
      <c r="B13" s="113">
        <v>9</v>
      </c>
      <c r="C13" s="113">
        <v>4.612</v>
      </c>
      <c r="D13" s="114">
        <v>0.666</v>
      </c>
    </row>
    <row r="14" spans="1:4" s="105" customFormat="1" ht="12.75">
      <c r="A14" s="106" t="s">
        <v>122</v>
      </c>
      <c r="B14" s="113">
        <v>1.4</v>
      </c>
      <c r="C14" s="113">
        <v>10.577</v>
      </c>
      <c r="D14" s="114">
        <v>6.018</v>
      </c>
    </row>
    <row r="15" spans="1:4" s="105" customFormat="1" ht="12.75">
      <c r="A15" s="106" t="s">
        <v>27</v>
      </c>
      <c r="B15" s="112" t="s">
        <v>25</v>
      </c>
      <c r="C15" s="113">
        <v>6.557</v>
      </c>
      <c r="D15" s="114">
        <v>2.175</v>
      </c>
    </row>
    <row r="16" spans="1:4" s="105" customFormat="1" ht="12.75">
      <c r="A16" s="106" t="s">
        <v>123</v>
      </c>
      <c r="B16" s="113">
        <v>31</v>
      </c>
      <c r="C16" s="113">
        <v>14.756</v>
      </c>
      <c r="D16" s="114">
        <v>7.968</v>
      </c>
    </row>
    <row r="17" spans="1:4" s="105" customFormat="1" ht="12.75">
      <c r="A17" s="106" t="s">
        <v>28</v>
      </c>
      <c r="B17" s="113">
        <v>1.77</v>
      </c>
      <c r="C17" s="113">
        <v>1.029</v>
      </c>
      <c r="D17" s="107" t="s">
        <v>25</v>
      </c>
    </row>
    <row r="18" spans="1:4" s="105" customFormat="1" ht="12.75">
      <c r="A18" s="106" t="s">
        <v>124</v>
      </c>
      <c r="B18" s="113">
        <v>15.383</v>
      </c>
      <c r="C18" s="113">
        <v>15.547</v>
      </c>
      <c r="D18" s="114">
        <v>2.997</v>
      </c>
    </row>
    <row r="19" spans="1:4" s="105" customFormat="1" ht="12.75">
      <c r="A19" s="106" t="s">
        <v>125</v>
      </c>
      <c r="B19" s="113">
        <v>14.036</v>
      </c>
      <c r="C19" s="113">
        <v>2.433</v>
      </c>
      <c r="D19" s="114">
        <v>0.833</v>
      </c>
    </row>
    <row r="20" spans="1:4" s="105" customFormat="1" ht="12.75">
      <c r="A20" s="106" t="s">
        <v>126</v>
      </c>
      <c r="B20" s="112" t="s">
        <v>25</v>
      </c>
      <c r="C20" s="113">
        <v>4.549</v>
      </c>
      <c r="D20" s="107" t="s">
        <v>25</v>
      </c>
    </row>
    <row r="21" spans="1:4" s="105" customFormat="1" ht="12.75">
      <c r="A21" s="106" t="s">
        <v>127</v>
      </c>
      <c r="B21" s="112" t="s">
        <v>25</v>
      </c>
      <c r="C21" s="113">
        <v>1.436</v>
      </c>
      <c r="D21" s="107" t="s">
        <v>25</v>
      </c>
    </row>
    <row r="22" spans="1:4" s="105" customFormat="1" ht="12.75">
      <c r="A22" s="106" t="s">
        <v>32</v>
      </c>
      <c r="B22" s="113">
        <v>10</v>
      </c>
      <c r="C22" s="113">
        <v>11.961</v>
      </c>
      <c r="D22" s="114">
        <v>3.71</v>
      </c>
    </row>
    <row r="23" spans="1:4" s="105" customFormat="1" ht="12.75">
      <c r="A23" s="106" t="s">
        <v>128</v>
      </c>
      <c r="B23" s="113">
        <v>4.538</v>
      </c>
      <c r="C23" s="113">
        <v>1.967</v>
      </c>
      <c r="D23" s="114">
        <v>1.298</v>
      </c>
    </row>
    <row r="24" spans="1:4" s="105" customFormat="1" ht="12.75">
      <c r="A24" s="106" t="s">
        <v>129</v>
      </c>
      <c r="B24" s="113">
        <v>3</v>
      </c>
      <c r="C24" s="113">
        <v>26.151</v>
      </c>
      <c r="D24" s="114">
        <v>0.547</v>
      </c>
    </row>
    <row r="25" spans="1:4" s="105" customFormat="1" ht="12.75">
      <c r="A25" s="106" t="s">
        <v>36</v>
      </c>
      <c r="B25" s="113">
        <v>1.4</v>
      </c>
      <c r="C25" s="113">
        <v>2.435</v>
      </c>
      <c r="D25" s="107" t="s">
        <v>25</v>
      </c>
    </row>
    <row r="26" spans="1:4" s="105" customFormat="1" ht="12.75">
      <c r="A26" s="106"/>
      <c r="B26" s="112"/>
      <c r="C26" s="112"/>
      <c r="D26" s="107"/>
    </row>
    <row r="27" spans="1:4" s="105" customFormat="1" ht="12.75">
      <c r="A27" s="117" t="s">
        <v>38</v>
      </c>
      <c r="B27" s="112"/>
      <c r="C27" s="112"/>
      <c r="D27" s="107"/>
    </row>
    <row r="28" spans="1:4" s="105" customFormat="1" ht="12.75">
      <c r="A28" s="106" t="s">
        <v>57</v>
      </c>
      <c r="B28" s="113">
        <v>4.931</v>
      </c>
      <c r="C28" s="112" t="s">
        <v>25</v>
      </c>
      <c r="D28" s="114">
        <v>2.7</v>
      </c>
    </row>
    <row r="29" spans="1:4" s="105" customFormat="1" ht="12.75">
      <c r="A29" s="106" t="s">
        <v>39</v>
      </c>
      <c r="B29" s="113">
        <v>0.95</v>
      </c>
      <c r="C29" s="112" t="s">
        <v>25</v>
      </c>
      <c r="D29" s="107" t="s">
        <v>25</v>
      </c>
    </row>
    <row r="30" spans="1:4" s="105" customFormat="1" ht="12.75">
      <c r="A30" s="106" t="s">
        <v>40</v>
      </c>
      <c r="B30" s="113">
        <v>2.55</v>
      </c>
      <c r="C30" s="113">
        <v>0.618</v>
      </c>
      <c r="D30" s="114">
        <v>1.661</v>
      </c>
    </row>
    <row r="31" spans="1:4" s="105" customFormat="1" ht="12.75">
      <c r="A31" s="106" t="s">
        <v>130</v>
      </c>
      <c r="B31" s="113">
        <v>2.55</v>
      </c>
      <c r="C31" s="112" t="s">
        <v>25</v>
      </c>
      <c r="D31" s="107" t="s">
        <v>25</v>
      </c>
    </row>
    <row r="32" spans="1:4" s="105" customFormat="1" ht="12.75">
      <c r="A32" s="106" t="s">
        <v>41</v>
      </c>
      <c r="B32" s="112" t="s">
        <v>25</v>
      </c>
      <c r="C32" s="112" t="s">
        <v>25</v>
      </c>
      <c r="D32" s="107" t="s">
        <v>25</v>
      </c>
    </row>
    <row r="33" spans="1:4" s="105" customFormat="1" ht="12.75">
      <c r="A33" s="106" t="s">
        <v>42</v>
      </c>
      <c r="B33" s="113">
        <v>16</v>
      </c>
      <c r="C33" s="113">
        <v>0.69</v>
      </c>
      <c r="D33" s="114">
        <v>12.725</v>
      </c>
    </row>
    <row r="34" spans="1:4" s="105" customFormat="1" ht="12.75">
      <c r="A34" s="106" t="s">
        <v>43</v>
      </c>
      <c r="B34" s="113">
        <v>0.575</v>
      </c>
      <c r="C34" s="112" t="s">
        <v>25</v>
      </c>
      <c r="D34" s="107" t="s">
        <v>25</v>
      </c>
    </row>
    <row r="35" spans="1:4" s="105" customFormat="1" ht="12.75">
      <c r="A35" s="106" t="s">
        <v>44</v>
      </c>
      <c r="B35" s="113">
        <v>0.82</v>
      </c>
      <c r="C35" s="112" t="s">
        <v>25</v>
      </c>
      <c r="D35" s="107" t="s">
        <v>25</v>
      </c>
    </row>
    <row r="36" spans="1:4" s="105" customFormat="1" ht="12.75">
      <c r="A36" s="106" t="s">
        <v>45</v>
      </c>
      <c r="B36" s="113">
        <v>9.528</v>
      </c>
      <c r="C36" s="113">
        <v>3.18</v>
      </c>
      <c r="D36" s="107" t="s">
        <v>25</v>
      </c>
    </row>
    <row r="37" spans="1:4" s="105" customFormat="1" ht="12.75">
      <c r="A37" s="106" t="s">
        <v>46</v>
      </c>
      <c r="B37" s="113">
        <v>6.231</v>
      </c>
      <c r="C37" s="113">
        <v>1.073</v>
      </c>
      <c r="D37" s="114">
        <v>1.793</v>
      </c>
    </row>
    <row r="38" spans="1:4" s="105" customFormat="1" ht="12.75">
      <c r="A38" s="106" t="s">
        <v>47</v>
      </c>
      <c r="B38" s="113">
        <v>12.598</v>
      </c>
      <c r="C38" s="113">
        <v>0.506</v>
      </c>
      <c r="D38" s="114">
        <v>6.869</v>
      </c>
    </row>
    <row r="39" spans="1:4" s="105" customFormat="1" ht="12.75">
      <c r="A39" s="106" t="s">
        <v>48</v>
      </c>
      <c r="B39" s="113">
        <v>60.19</v>
      </c>
      <c r="C39" s="112" t="s">
        <v>25</v>
      </c>
      <c r="D39" s="114">
        <v>4.328</v>
      </c>
    </row>
    <row r="40" spans="1:4" s="105" customFormat="1" ht="12.75">
      <c r="A40" s="106"/>
      <c r="B40" s="112"/>
      <c r="C40" s="112"/>
      <c r="D40" s="107"/>
    </row>
    <row r="41" spans="1:4" s="105" customFormat="1" ht="12.75">
      <c r="A41" s="117" t="s">
        <v>152</v>
      </c>
      <c r="B41" s="112"/>
      <c r="C41" s="112"/>
      <c r="D41" s="107"/>
    </row>
    <row r="42" spans="1:4" s="105" customFormat="1" ht="12.75">
      <c r="A42" s="106" t="s">
        <v>131</v>
      </c>
      <c r="B42" s="113">
        <v>80</v>
      </c>
      <c r="C42" s="112" t="s">
        <v>25</v>
      </c>
      <c r="D42" s="114">
        <v>73.032</v>
      </c>
    </row>
    <row r="43" spans="1:4" s="105" customFormat="1" ht="12.75">
      <c r="A43" s="106" t="s">
        <v>132</v>
      </c>
      <c r="B43" s="113">
        <v>21.5</v>
      </c>
      <c r="C43" s="112" t="s">
        <v>25</v>
      </c>
      <c r="D43" s="114">
        <v>8.486</v>
      </c>
    </row>
    <row r="44" spans="1:4" s="105" customFormat="1" ht="12.75">
      <c r="A44" s="106" t="s">
        <v>133</v>
      </c>
      <c r="B44" s="113">
        <v>22.22</v>
      </c>
      <c r="C44" s="112" t="s">
        <v>25</v>
      </c>
      <c r="D44" s="114">
        <v>2.489</v>
      </c>
    </row>
    <row r="45" spans="1:4" s="105" customFormat="1" ht="12.75">
      <c r="A45" s="106" t="s">
        <v>134</v>
      </c>
      <c r="B45" s="113">
        <v>35.388</v>
      </c>
      <c r="C45" s="113">
        <v>5.21</v>
      </c>
      <c r="D45" s="114">
        <v>12.862</v>
      </c>
    </row>
    <row r="46" spans="1:4" s="105" customFormat="1" ht="12.75">
      <c r="A46" s="106" t="s">
        <v>135</v>
      </c>
      <c r="B46" s="113">
        <v>84.335</v>
      </c>
      <c r="C46" s="113">
        <v>65.749</v>
      </c>
      <c r="D46" s="114">
        <v>3.409</v>
      </c>
    </row>
    <row r="47" spans="1:4" s="105" customFormat="1" ht="12.75">
      <c r="A47" s="106" t="s">
        <v>136</v>
      </c>
      <c r="B47" s="112" t="s">
        <v>25</v>
      </c>
      <c r="C47" s="112" t="s">
        <v>25</v>
      </c>
      <c r="D47" s="107" t="s">
        <v>25</v>
      </c>
    </row>
    <row r="48" spans="1:4" s="105" customFormat="1" ht="12.75">
      <c r="A48" s="106" t="s">
        <v>137</v>
      </c>
      <c r="B48" s="113">
        <v>3.3</v>
      </c>
      <c r="C48" s="113">
        <v>40.188</v>
      </c>
      <c r="D48" s="107" t="s">
        <v>25</v>
      </c>
    </row>
    <row r="49" spans="1:4" s="105" customFormat="1" ht="12.75">
      <c r="A49" s="106" t="s">
        <v>138</v>
      </c>
      <c r="B49" s="113">
        <v>59.069</v>
      </c>
      <c r="C49" s="113">
        <v>1.349</v>
      </c>
      <c r="D49" s="114">
        <v>22.923</v>
      </c>
    </row>
    <row r="50" spans="1:4" s="105" customFormat="1" ht="12.75">
      <c r="A50" s="106" t="s">
        <v>139</v>
      </c>
      <c r="B50" s="113">
        <v>1</v>
      </c>
      <c r="C50" s="112" t="s">
        <v>25</v>
      </c>
      <c r="D50" s="107" t="s">
        <v>25</v>
      </c>
    </row>
    <row r="51" spans="1:4" s="105" customFormat="1" ht="12.75">
      <c r="A51" s="106" t="s">
        <v>140</v>
      </c>
      <c r="B51" s="113">
        <v>9.144</v>
      </c>
      <c r="C51" s="112" t="s">
        <v>25</v>
      </c>
      <c r="D51" s="114">
        <v>3.41</v>
      </c>
    </row>
    <row r="52" spans="1:4" s="105" customFormat="1" ht="13.5" thickBot="1">
      <c r="A52" s="109" t="s">
        <v>141</v>
      </c>
      <c r="B52" s="115">
        <v>4.288</v>
      </c>
      <c r="C52" s="115">
        <v>6.921</v>
      </c>
      <c r="D52" s="110" t="s">
        <v>25</v>
      </c>
    </row>
    <row r="53" spans="1:4" ht="12.75">
      <c r="A53" s="111" t="s">
        <v>142</v>
      </c>
      <c r="B53" s="111"/>
      <c r="C53" s="111"/>
      <c r="D53" s="111"/>
    </row>
    <row r="54" spans="1:4" ht="12.75">
      <c r="A54" s="111"/>
      <c r="B54" s="111"/>
      <c r="C54" s="111"/>
      <c r="D54" s="111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2003-11-28T07:57:46Z</cp:lastPrinted>
  <dcterms:created xsi:type="dcterms:W3CDTF">2003-08-07T08:19:34Z</dcterms:created>
  <dcterms:modified xsi:type="dcterms:W3CDTF">2004-01-28T13:56:08Z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