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1"/>
  </bookViews>
  <sheets>
    <sheet name="14.1" sheetId="1" r:id="rId1"/>
    <sheet name="14.2" sheetId="2" r:id="rId2"/>
    <sheet name="14.3" sheetId="3" r:id="rId3"/>
    <sheet name="14.4" sheetId="4" r:id="rId4"/>
    <sheet name="14.5" sheetId="5" r:id="rId5"/>
    <sheet name="14.6" sheetId="6" r:id="rId6"/>
    <sheet name="14.7" sheetId="7" r:id="rId7"/>
    <sheet name="14.8" sheetId="8" r:id="rId8"/>
    <sheet name="14.9" sheetId="9" r:id="rId9"/>
    <sheet name="14.10" sheetId="10" r:id="rId10"/>
    <sheet name="14.11" sheetId="11" r:id="rId11"/>
    <sheet name="14.12" sheetId="12" r:id="rId12"/>
    <sheet name="14.13" sheetId="13" r:id="rId13"/>
    <sheet name="14.14" sheetId="14" r:id="rId14"/>
    <sheet name="14.15" sheetId="15" r:id="rId15"/>
    <sheet name="14.16" sheetId="16" r:id="rId16"/>
    <sheet name="14.17" sheetId="17" r:id="rId17"/>
    <sheet name="14.18" sheetId="18" r:id="rId18"/>
    <sheet name="14.19" sheetId="19" r:id="rId19"/>
    <sheet name="14.20" sheetId="20" r:id="rId20"/>
    <sheet name="14.21" sheetId="21" r:id="rId21"/>
    <sheet name="14.22" sheetId="22" r:id="rId22"/>
    <sheet name="14.23" sheetId="23" r:id="rId23"/>
    <sheet name="14.24" sheetId="24" r:id="rId24"/>
    <sheet name="14.25" sheetId="25" r:id="rId25"/>
    <sheet name="14.26" sheetId="26" r:id="rId26"/>
    <sheet name="14.27" sheetId="27" r:id="rId27"/>
    <sheet name="14.28" sheetId="28" r:id="rId28"/>
    <sheet name="14.29" sheetId="29" r:id="rId29"/>
    <sheet name="14.30" sheetId="30" r:id="rId30"/>
    <sheet name="14.31" sheetId="31" r:id="rId31"/>
    <sheet name="14.32" sheetId="32" r:id="rId32"/>
    <sheet name="14.33" sheetId="33" r:id="rId33"/>
    <sheet name="14.34" sheetId="34" r:id="rId34"/>
    <sheet name="14.35" sheetId="35" r:id="rId35"/>
    <sheet name="14.36" sheetId="36" r:id="rId36"/>
    <sheet name="14.37" sheetId="37" r:id="rId37"/>
    <sheet name="14.38" sheetId="38" r:id="rId38"/>
    <sheet name="14.39" sheetId="39" r:id="rId39"/>
    <sheet name="14.40" sheetId="40" r:id="rId40"/>
    <sheet name="14.41" sheetId="41" r:id="rId41"/>
    <sheet name="14.42" sheetId="42" r:id="rId42"/>
    <sheet name="14.43" sheetId="43" r:id="rId43"/>
  </sheets>
  <externalReferences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 localSheetId="9">#REF!</definedName>
    <definedName name="\A" localSheetId="10">#REF!</definedName>
    <definedName name="\A" localSheetId="11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9">#REF!</definedName>
    <definedName name="\A" localSheetId="21">#REF!</definedName>
    <definedName name="\A" localSheetId="23">#REF!</definedName>
    <definedName name="\A" localSheetId="24">#REF!</definedName>
    <definedName name="\A" localSheetId="27">#REF!</definedName>
    <definedName name="\A" localSheetId="2">#REF!</definedName>
    <definedName name="\A" localSheetId="29">#REF!</definedName>
    <definedName name="\A" localSheetId="31">#REF!</definedName>
    <definedName name="\A" localSheetId="33">#REF!</definedName>
    <definedName name="\A" localSheetId="35">#REF!</definedName>
    <definedName name="\A" localSheetId="37">#REF!</definedName>
    <definedName name="\A" localSheetId="3">'14.4'!#REF!</definedName>
    <definedName name="\A" localSheetId="39">#REF!</definedName>
    <definedName name="\A" localSheetId="40">#REF!</definedName>
    <definedName name="\A" localSheetId="4">#REF!</definedName>
    <definedName name="\A" localSheetId="5">#REF!</definedName>
    <definedName name="\A" localSheetId="7">#REF!</definedName>
    <definedName name="\A" localSheetId="8">#REF!</definedName>
    <definedName name="\A">#REF!</definedName>
    <definedName name="\B" localSheetId="2">#REF!</definedName>
    <definedName name="\B">#REF!</definedName>
    <definedName name="\C" localSheetId="9">#REF!</definedName>
    <definedName name="\C" localSheetId="10">#REF!</definedName>
    <definedName name="\C" localSheetId="11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 localSheetId="19">#REF!</definedName>
    <definedName name="\C" localSheetId="21">#REF!</definedName>
    <definedName name="\C" localSheetId="23">#REF!</definedName>
    <definedName name="\C" localSheetId="24">#REF!</definedName>
    <definedName name="\C" localSheetId="27">#REF!</definedName>
    <definedName name="\C" localSheetId="2">#REF!</definedName>
    <definedName name="\C" localSheetId="29">#REF!</definedName>
    <definedName name="\C" localSheetId="31">#REF!</definedName>
    <definedName name="\C" localSheetId="33">#REF!</definedName>
    <definedName name="\C" localSheetId="35">#REF!</definedName>
    <definedName name="\C" localSheetId="37">#REF!</definedName>
    <definedName name="\C" localSheetId="3">'14.4'!#REF!</definedName>
    <definedName name="\C" localSheetId="39">#REF!</definedName>
    <definedName name="\C" localSheetId="40">#REF!</definedName>
    <definedName name="\C" localSheetId="4">#REF!</definedName>
    <definedName name="\C" localSheetId="5">#REF!</definedName>
    <definedName name="\C" localSheetId="7">#REF!</definedName>
    <definedName name="\C" localSheetId="8">#REF!</definedName>
    <definedName name="\C">#REF!</definedName>
    <definedName name="\D" localSheetId="2">'[4]19.11-12'!$B$51</definedName>
    <definedName name="\D">'[4]19.11-12'!$B$51</definedName>
    <definedName name="\G" localSheetId="9">#REF!</definedName>
    <definedName name="\G" localSheetId="10">#REF!</definedName>
    <definedName name="\G" localSheetId="11">#REF!</definedName>
    <definedName name="\G" localSheetId="13">#REF!</definedName>
    <definedName name="\G" localSheetId="14">#REF!</definedName>
    <definedName name="\G" localSheetId="15">#REF!</definedName>
    <definedName name="\G" localSheetId="16">#REF!</definedName>
    <definedName name="\G" localSheetId="19">#REF!</definedName>
    <definedName name="\G" localSheetId="21">#REF!</definedName>
    <definedName name="\G" localSheetId="23">#REF!</definedName>
    <definedName name="\G" localSheetId="24">#REF!</definedName>
    <definedName name="\G" localSheetId="27">#REF!</definedName>
    <definedName name="\G" localSheetId="2">#REF!</definedName>
    <definedName name="\G" localSheetId="29">#REF!</definedName>
    <definedName name="\G" localSheetId="31">#REF!</definedName>
    <definedName name="\G" localSheetId="33">#REF!</definedName>
    <definedName name="\G" localSheetId="35">#REF!</definedName>
    <definedName name="\G" localSheetId="37">#REF!</definedName>
    <definedName name="\G" localSheetId="3">'14.4'!#REF!</definedName>
    <definedName name="\G" localSheetId="39">#REF!</definedName>
    <definedName name="\G" localSheetId="40">#REF!</definedName>
    <definedName name="\G" localSheetId="4">#REF!</definedName>
    <definedName name="\G" localSheetId="5">#REF!</definedName>
    <definedName name="\G" localSheetId="7">#REF!</definedName>
    <definedName name="\G" localSheetId="8">#REF!</definedName>
    <definedName name="\G">#REF!</definedName>
    <definedName name="\I" localSheetId="2">#REF!</definedName>
    <definedName name="\I">#REF!</definedName>
    <definedName name="\L" localSheetId="2">'[4]19.11-12'!$B$53</definedName>
    <definedName name="\L">'[4]19.11-12'!$B$53</definedName>
    <definedName name="\N" localSheetId="2">#REF!</definedName>
    <definedName name="\N">#REF!</definedName>
    <definedName name="\T" localSheetId="2">'[3]GANADE10'!$B$90</definedName>
    <definedName name="\T">'[3]GANADE10'!$B$90</definedName>
    <definedName name="__123Graph_A" localSheetId="2" hidden="1">'[4]19.14-15'!$B$34:$B$37</definedName>
    <definedName name="__123Graph_A" hidden="1">'[4]19.14-15'!$B$34:$B$37</definedName>
    <definedName name="__123Graph_ACurrent" localSheetId="2" hidden="1">'[4]19.14-15'!$B$34:$B$37</definedName>
    <definedName name="__123Graph_ACurrent" hidden="1">'[4]19.14-15'!$B$34:$B$37</definedName>
    <definedName name="__123Graph_AGrßfico1" localSheetId="2" hidden="1">'[4]19.14-15'!$B$34:$B$37</definedName>
    <definedName name="__123Graph_AGrßfico1" hidden="1">'[4]19.14-15'!$B$34:$B$37</definedName>
    <definedName name="__123Graph_B" localSheetId="2" hidden="1">'[1]p122'!#REF!</definedName>
    <definedName name="__123Graph_B" hidden="1">'[1]p122'!#REF!</definedName>
    <definedName name="__123Graph_BCurrent" localSheetId="2" hidden="1">'[4]19.14-15'!#REF!</definedName>
    <definedName name="__123Graph_BCurrent" hidden="1">'[4]19.14-15'!#REF!</definedName>
    <definedName name="__123Graph_BGrßfico1" localSheetId="2" hidden="1">'[4]19.14-15'!#REF!</definedName>
    <definedName name="__123Graph_BGrßfico1" hidden="1">'[4]19.14-15'!#REF!</definedName>
    <definedName name="__123Graph_C" localSheetId="2" hidden="1">'[4]19.14-15'!$C$34:$C$37</definedName>
    <definedName name="__123Graph_C" hidden="1">'[4]19.14-15'!$C$34:$C$37</definedName>
    <definedName name="__123Graph_CCurrent" localSheetId="2" hidden="1">'[4]19.14-15'!$C$34:$C$37</definedName>
    <definedName name="__123Graph_CCurrent" hidden="1">'[4]19.14-15'!$C$34:$C$37</definedName>
    <definedName name="__123Graph_CGrßfico1" localSheetId="2" hidden="1">'[4]19.14-15'!$C$34:$C$37</definedName>
    <definedName name="__123Graph_CGrßfico1" hidden="1">'[4]19.14-15'!$C$34:$C$37</definedName>
    <definedName name="__123Graph_D" localSheetId="2" hidden="1">'[1]p122'!#REF!</definedName>
    <definedName name="__123Graph_D" hidden="1">'[1]p122'!#REF!</definedName>
    <definedName name="__123Graph_DCurrent" localSheetId="2" hidden="1">'[4]19.14-15'!#REF!</definedName>
    <definedName name="__123Graph_DCurrent" hidden="1">'[4]19.14-15'!#REF!</definedName>
    <definedName name="__123Graph_DGrßfico1" localSheetId="2" hidden="1">'[4]19.14-15'!#REF!</definedName>
    <definedName name="__123Graph_DGrßfico1" hidden="1">'[4]19.14-15'!#REF!</definedName>
    <definedName name="__123Graph_E" localSheetId="2" hidden="1">'[4]19.14-15'!$D$34:$D$37</definedName>
    <definedName name="__123Graph_E" hidden="1">'[4]19.14-15'!$D$34:$D$37</definedName>
    <definedName name="__123Graph_ECurrent" localSheetId="2" hidden="1">'[4]19.14-15'!$D$34:$D$37</definedName>
    <definedName name="__123Graph_ECurrent" hidden="1">'[4]19.14-15'!$D$34:$D$37</definedName>
    <definedName name="__123Graph_EGrßfico1" localSheetId="2" hidden="1">'[4]19.14-15'!$D$34:$D$37</definedName>
    <definedName name="__123Graph_EGrßfico1" hidden="1">'[4]19.14-15'!$D$34:$D$37</definedName>
    <definedName name="__123Graph_F" localSheetId="2" hidden="1">'[1]p122'!#REF!</definedName>
    <definedName name="__123Graph_F" hidden="1">'[1]p122'!#REF!</definedName>
    <definedName name="__123Graph_FCurrent" localSheetId="2" hidden="1">'[4]19.14-15'!#REF!</definedName>
    <definedName name="__123Graph_FCurrent" hidden="1">'[4]19.14-15'!#REF!</definedName>
    <definedName name="__123Graph_FGrßfico1" localSheetId="2" hidden="1">'[4]19.14-15'!#REF!</definedName>
    <definedName name="__123Graph_FGrßfico1" hidden="1">'[4]19.14-15'!#REF!</definedName>
    <definedName name="__123Graph_X" localSheetId="2" hidden="1">'[1]p122'!#REF!</definedName>
    <definedName name="__123Graph_X" hidden="1">'[1]p122'!#REF!</definedName>
    <definedName name="__123Graph_XCurrent" localSheetId="2" hidden="1">'[4]19.14-15'!#REF!</definedName>
    <definedName name="__123Graph_XCurrent" hidden="1">'[4]19.14-15'!#REF!</definedName>
    <definedName name="__123Graph_XGrßfico1" localSheetId="2" hidden="1">'[4]19.14-15'!#REF!</definedName>
    <definedName name="__123Graph_XGrßfico1" hidden="1">'[4]19.14-15'!#REF!</definedName>
    <definedName name="A_impresión_IM" localSheetId="2">#REF!</definedName>
    <definedName name="A_impresión_IM">#REF!</definedName>
    <definedName name="alk" localSheetId="2">'[4]19.11-12'!$B$53</definedName>
    <definedName name="alk">'[4]19.11-12'!$B$53</definedName>
    <definedName name="_xlnm.Print_Area" localSheetId="0">'14.1'!$A$1:$I$52</definedName>
    <definedName name="_xlnm.Print_Area" localSheetId="12">'14.13'!$A$1:$K$87</definedName>
    <definedName name="_xlnm.Print_Area" localSheetId="15">'14.16'!$A:$IV</definedName>
    <definedName name="_xlnm.Print_Area" localSheetId="17">'14.18'!$A$1:$K$87</definedName>
    <definedName name="_xlnm.Print_Area" localSheetId="18">'14.19'!$A$1:$K$87</definedName>
    <definedName name="_xlnm.Print_Area" localSheetId="1">'14.2'!$A$1:$I$53</definedName>
    <definedName name="_xlnm.Print_Area" localSheetId="20">'14.21'!$A$1:$K$87</definedName>
    <definedName name="_xlnm.Print_Area" localSheetId="22">'14.23'!$A$1:$K$87</definedName>
    <definedName name="_xlnm.Print_Area" localSheetId="25">'14.26'!$A$1:$K$87</definedName>
    <definedName name="_xlnm.Print_Area" localSheetId="26">'14.27'!$A$1:$E$86</definedName>
    <definedName name="_xlnm.Print_Area" localSheetId="28">'14.29'!$A$1:$K$87</definedName>
    <definedName name="_xlnm.Print_Area" localSheetId="2">'14.3'!$A$1:$J$26</definedName>
    <definedName name="_xlnm.Print_Area" localSheetId="30">'14.31'!$A$1:$K$87</definedName>
    <definedName name="_xlnm.Print_Area" localSheetId="32">'14.33'!$A$1:$K$36</definedName>
    <definedName name="_xlnm.Print_Area" localSheetId="34">'14.35'!$A$1:$K$59</definedName>
    <definedName name="_xlnm.Print_Area" localSheetId="36">'14.37'!$A$1:$K$31</definedName>
    <definedName name="_xlnm.Print_Area" localSheetId="38">'14.39'!$A$1:$K$25</definedName>
    <definedName name="_xlnm.Print_Area" localSheetId="41">'14.42'!$A$1:$K$49</definedName>
    <definedName name="_xlnm.Print_Area" localSheetId="42">'14.43'!$A$1:$K$56</definedName>
    <definedName name="_xlnm.Print_Area" localSheetId="4">'14.5'!$A$1:$J$27</definedName>
    <definedName name="_xlnm.Print_Area" localSheetId="6">'14.7'!$A$1:$K$87</definedName>
    <definedName name="DatosExternos101" localSheetId="6">'14.7'!$B$9:$K$86</definedName>
    <definedName name="DatosExternos106" localSheetId="12">'14.13'!$B$9:$K$86</definedName>
    <definedName name="DatosExternos108" localSheetId="17">'14.18'!$B$9:$K$86</definedName>
    <definedName name="DatosExternos109" localSheetId="18">'14.19'!$B$9:$K$86</definedName>
    <definedName name="DatosExternos110" localSheetId="20">'14.21'!$B$9:$K$86</definedName>
    <definedName name="DatosExternos111" localSheetId="22">'14.23'!$B$9:$K$86</definedName>
    <definedName name="DatosExternos112" localSheetId="25">'14.26'!$B$9:$K$86</definedName>
    <definedName name="DatosExternos113" localSheetId="25">'14.26'!$B$9:$K$86</definedName>
    <definedName name="DatosExternos114" localSheetId="28">'14.29'!$B$9:$K$86</definedName>
    <definedName name="DatosExternos115" localSheetId="30">'14.31'!$B$9:$K$86</definedName>
    <definedName name="DatosExternos116" localSheetId="32">'14.33'!$B$9:$K$35</definedName>
    <definedName name="DatosExternos117" localSheetId="34">'14.35'!$B$9:$K$58</definedName>
    <definedName name="DatosExternos118" localSheetId="36">'14.37'!$B$9:$K$30</definedName>
    <definedName name="DatosExternos119" localSheetId="38">'14.39'!$B$9:$K$24</definedName>
    <definedName name="DatosExternos122" localSheetId="41">'14.42'!$B$9:$K$48</definedName>
    <definedName name="DatosExternos123" localSheetId="42">'14.43'!$B$9:$K$55</definedName>
    <definedName name="DatosExternos95" localSheetId="0">'14.1'!$B$9:$I$51</definedName>
    <definedName name="DatosExternos96" localSheetId="1">'14.2'!$B$10:$I$52</definedName>
    <definedName name="GUION" localSheetId="2">#REF!</definedName>
    <definedName name="GUION">#REF!</definedName>
    <definedName name="Imprimir_área_IM" localSheetId="9">#REF!</definedName>
    <definedName name="Imprimir_área_IM" localSheetId="10">#REF!</definedName>
    <definedName name="Imprimir_área_IM" localSheetId="11">#REF!</definedName>
    <definedName name="Imprimir_área_IM" localSheetId="13">#REF!</definedName>
    <definedName name="Imprimir_área_IM" localSheetId="14">#REF!</definedName>
    <definedName name="Imprimir_área_IM" localSheetId="15">#REF!</definedName>
    <definedName name="Imprimir_área_IM" localSheetId="16">#REF!</definedName>
    <definedName name="Imprimir_área_IM" localSheetId="19">#REF!</definedName>
    <definedName name="Imprimir_área_IM" localSheetId="21">#REF!</definedName>
    <definedName name="Imprimir_área_IM" localSheetId="23">#REF!</definedName>
    <definedName name="Imprimir_área_IM" localSheetId="24">#REF!</definedName>
    <definedName name="Imprimir_área_IM" localSheetId="27">#REF!</definedName>
    <definedName name="Imprimir_área_IM" localSheetId="2">#REF!</definedName>
    <definedName name="Imprimir_área_IM" localSheetId="29">#REF!</definedName>
    <definedName name="Imprimir_área_IM" localSheetId="31">#REF!</definedName>
    <definedName name="Imprimir_área_IM" localSheetId="33">#REF!</definedName>
    <definedName name="Imprimir_área_IM" localSheetId="35">#REF!</definedName>
    <definedName name="Imprimir_área_IM" localSheetId="37">#REF!</definedName>
    <definedName name="Imprimir_área_IM" localSheetId="3">'14.4'!$A$1:$E$75</definedName>
    <definedName name="Imprimir_área_IM" localSheetId="39">#REF!</definedName>
    <definedName name="Imprimir_área_IM" localSheetId="40">#REF!</definedName>
    <definedName name="Imprimir_área_IM" localSheetId="4">#REF!</definedName>
    <definedName name="Imprimir_área_IM" localSheetId="5">#REF!</definedName>
    <definedName name="Imprimir_área_IM" localSheetId="7">#REF!</definedName>
    <definedName name="Imprimir_área_IM" localSheetId="8">#REF!</definedName>
    <definedName name="Imprimir_área_IM">#REF!</definedName>
    <definedName name="p421" localSheetId="2">'[5]CARNE1'!$B$44</definedName>
    <definedName name="p421">'[5]CARNE1'!$B$44</definedName>
    <definedName name="p431" localSheetId="2" hidden="1">'[5]CARNE7'!$G$11:$G$93</definedName>
    <definedName name="p431" hidden="1">'[5]CARNE7'!$G$11:$G$93</definedName>
    <definedName name="PEP" localSheetId="2">'[6]GANADE1'!$B$79</definedName>
    <definedName name="PEP">'[6]GANADE1'!$B$79</definedName>
    <definedName name="PEP1" localSheetId="2">'[7]19.11-12'!$B$51</definedName>
    <definedName name="PEP1">'[7]19.11-12'!$B$51</definedName>
    <definedName name="PEP2" localSheetId="2">'[6]GANADE1'!$B$75</definedName>
    <definedName name="PEP2">'[6]GANADE1'!$B$75</definedName>
    <definedName name="PEP3" localSheetId="2">'[7]19.11-12'!$B$53</definedName>
    <definedName name="PEP3">'[7]19.11-12'!$B$53</definedName>
    <definedName name="PEP4" localSheetId="2" hidden="1">'[7]19.14-15'!$B$34:$B$37</definedName>
    <definedName name="PEP4" hidden="1">'[7]19.14-15'!$B$34:$B$37</definedName>
    <definedName name="PP1" localSheetId="2">'[6]GANADE1'!$B$77</definedName>
    <definedName name="PP1">'[6]GANADE1'!$B$77</definedName>
    <definedName name="PP10" localSheetId="2" hidden="1">'[7]19.14-15'!$C$34:$C$37</definedName>
    <definedName name="PP10" hidden="1">'[7]19.14-15'!$C$34:$C$37</definedName>
    <definedName name="PP11" localSheetId="2" hidden="1">'[7]19.14-15'!$C$34:$C$37</definedName>
    <definedName name="PP11" hidden="1">'[7]19.14-15'!$C$34:$C$37</definedName>
    <definedName name="PP12" localSheetId="2" hidden="1">'[7]19.14-15'!$C$34:$C$37</definedName>
    <definedName name="PP12" hidden="1">'[7]19.14-15'!$C$34:$C$37</definedName>
    <definedName name="PP13" localSheetId="2" hidden="1">'[7]19.14-15'!#REF!</definedName>
    <definedName name="PP13" hidden="1">'[7]19.14-15'!#REF!</definedName>
    <definedName name="PP14" localSheetId="2" hidden="1">'[7]19.14-15'!#REF!</definedName>
    <definedName name="PP14" hidden="1">'[7]19.14-15'!#REF!</definedName>
    <definedName name="PP15" localSheetId="2" hidden="1">'[7]19.14-15'!#REF!</definedName>
    <definedName name="PP15" hidden="1">'[7]19.14-15'!#REF!</definedName>
    <definedName name="PP16" localSheetId="2" hidden="1">'[7]19.14-15'!$D$34:$D$37</definedName>
    <definedName name="PP16" hidden="1">'[7]19.14-15'!$D$34:$D$37</definedName>
    <definedName name="PP17" localSheetId="2" hidden="1">'[7]19.14-15'!$D$34:$D$37</definedName>
    <definedName name="PP17" hidden="1">'[7]19.14-15'!$D$34:$D$37</definedName>
    <definedName name="pp18" localSheetId="2" hidden="1">'[7]19.14-15'!$D$34:$D$37</definedName>
    <definedName name="pp18" hidden="1">'[7]19.14-15'!$D$34:$D$37</definedName>
    <definedName name="pp19" localSheetId="2" hidden="1">'[7]19.14-15'!#REF!</definedName>
    <definedName name="pp19" hidden="1">'[7]19.14-15'!#REF!</definedName>
    <definedName name="PP2" localSheetId="2">'[7]19.22'!#REF!</definedName>
    <definedName name="PP2">'[7]19.22'!#REF!</definedName>
    <definedName name="PP20" localSheetId="2" hidden="1">'[7]19.14-15'!#REF!</definedName>
    <definedName name="PP20" hidden="1">'[7]19.14-15'!#REF!</definedName>
    <definedName name="PP21" localSheetId="2" hidden="1">'[7]19.14-15'!#REF!</definedName>
    <definedName name="PP21" hidden="1">'[7]19.14-15'!#REF!</definedName>
    <definedName name="PP22" localSheetId="2" hidden="1">'[7]19.14-15'!#REF!</definedName>
    <definedName name="PP22" hidden="1">'[7]19.14-15'!#REF!</definedName>
    <definedName name="pp23" localSheetId="2" hidden="1">'[7]19.14-15'!#REF!</definedName>
    <definedName name="pp23" hidden="1">'[7]19.14-15'!#REF!</definedName>
    <definedName name="pp24" localSheetId="2" hidden="1">'[7]19.14-15'!#REF!</definedName>
    <definedName name="pp24" hidden="1">'[7]19.14-15'!#REF!</definedName>
    <definedName name="pp25" localSheetId="2" hidden="1">'[7]19.14-15'!#REF!</definedName>
    <definedName name="pp25" hidden="1">'[7]19.14-15'!#REF!</definedName>
    <definedName name="pp26" localSheetId="2" hidden="1">'[7]19.14-15'!#REF!</definedName>
    <definedName name="pp26" hidden="1">'[7]19.14-15'!#REF!</definedName>
    <definedName name="pp27" localSheetId="2" hidden="1">'[7]19.14-15'!#REF!</definedName>
    <definedName name="pp27" hidden="1">'[7]19.14-15'!#REF!</definedName>
    <definedName name="PP3" localSheetId="2">'[6]GANADE1'!$B$79</definedName>
    <definedName name="PP3">'[6]GANADE1'!$B$79</definedName>
    <definedName name="PP4" localSheetId="2">'[7]19.11-12'!$B$51</definedName>
    <definedName name="PP4">'[7]19.11-12'!$B$51</definedName>
    <definedName name="PP5" localSheetId="2" hidden="1">'[7]19.14-15'!$B$34:$B$37</definedName>
    <definedName name="PP5" hidden="1">'[7]19.14-15'!$B$34:$B$37</definedName>
    <definedName name="PP6" localSheetId="2" hidden="1">'[7]19.14-15'!$B$34:$B$37</definedName>
    <definedName name="PP6" hidden="1">'[7]19.14-15'!$B$34:$B$37</definedName>
    <definedName name="PP7" localSheetId="2" hidden="1">'[7]19.14-15'!#REF!</definedName>
    <definedName name="PP7" hidden="1">'[7]19.14-15'!#REF!</definedName>
    <definedName name="PP8" localSheetId="2" hidden="1">'[7]19.14-15'!#REF!</definedName>
    <definedName name="PP8" hidden="1">'[7]19.14-15'!#REF!</definedName>
    <definedName name="PP9" localSheetId="2" hidden="1">'[7]19.14-15'!#REF!</definedName>
    <definedName name="PP9" hidden="1">'[7]19.14-15'!#REF!</definedName>
    <definedName name="RUTINA" localSheetId="2">#REF!</definedName>
    <definedName name="RUTINA">#REF!</definedName>
    <definedName name="TABLE" localSheetId="16">'14.17'!$A$9:$H$21</definedName>
    <definedName name="TABLE" localSheetId="27">'14.28'!$B$9:$K$22</definedName>
  </definedNames>
  <calcPr fullCalcOnLoad="1"/>
</workbook>
</file>

<file path=xl/sharedStrings.xml><?xml version="1.0" encoding="utf-8"?>
<sst xmlns="http://schemas.openxmlformats.org/spreadsheetml/2006/main" count="5791" uniqueCount="314">
  <si>
    <t>FRUTALES NO CITRICOS</t>
  </si>
  <si>
    <t>14.5.  MANZANO: Serie histórica de superficie, rendimiento, producción, valor y comercio exterior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</si>
  <si>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</si>
  <si>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</si>
  <si>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</si>
  <si>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</si>
  <si>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</si>
  <si>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</si>
  <si>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</si>
  <si>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</si>
  <si>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</si>
  <si>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</si>
  <si>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</si>
  <si>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</si>
  <si>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</si>
  <si>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</si>
  <si>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</si>
  <si>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</si>
  <si>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</si>
  <si>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</si>
  <si>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</si>
  <si>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</si>
  <si>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</si>
  <si>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</si>
  <si>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</si>
  <si>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</si>
  <si>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</si>
  <si>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 xml:space="preserve">  (P) Provisional.   </t>
  </si>
  <si>
    <t>2002 (P)</t>
  </si>
  <si>
    <t>Manzano para sidra</t>
  </si>
  <si>
    <t>Starking</t>
  </si>
  <si>
    <t>Superficie</t>
  </si>
  <si>
    <t>Arboles disemi-</t>
  </si>
  <si>
    <t>nados (miles)</t>
  </si>
  <si>
    <t>Golden delicius</t>
  </si>
  <si>
    <t>Otras variedades</t>
  </si>
  <si>
    <t>14.11.  PERAL: Serie histórica de superficie, rendimiento, producción, valor y comercio exterior</t>
  </si>
  <si>
    <t>Limonera</t>
  </si>
  <si>
    <t>Ercolini</t>
  </si>
  <si>
    <t>Blanquilla</t>
  </si>
  <si>
    <t>(hectáres)</t>
  </si>
  <si>
    <t xml:space="preserve">14.17.  NISPERO: Serie histórica de superficie, rendimiento, producción y valor </t>
  </si>
  <si>
    <t>(hectáreas)</t>
  </si>
  <si>
    <t>14.20.  ALBARICOQUERO: Serie histórica de superficie, rendimiento, producción, valor y comercio exterior</t>
  </si>
  <si>
    <t>–</t>
  </si>
  <si>
    <t>14.22.  CEREZO Y GUINDO: Serie histórica de superficie, rendimiento, producción, valor y comercio exterior</t>
  </si>
  <si>
    <t>14.24.  MELOCOTONERO (1): Serie histórica de superficie, rendimiento, producción, valor y comercio exterior</t>
  </si>
  <si>
    <t xml:space="preserve">  (1) Incluye el nectarino.</t>
  </si>
  <si>
    <t>14.28.  CIRUELO: Serie histórica de superficie, rendimiento, producción, valor y comercio exterior</t>
  </si>
  <si>
    <t>14.30.  HIGUERA: Serie histórica de superficie, rendimiento, producción, valor y comercio exterior</t>
  </si>
  <si>
    <t>14.32.  CHIRIMOYO: Serie histórica de superficie, rendimiento, producción y valor</t>
  </si>
  <si>
    <t>14.34.  GRANADO: Serie histórica de superficie, rendimiento, producción y valor</t>
  </si>
  <si>
    <t>14.36.  AGUACATE: Serie histórica de superficie, rendimiento, producción, valor y comercio exterior</t>
  </si>
  <si>
    <t>14.38.  PLATANERA: Serie histórica de superficie, rendimiento, producción, valor y comercio exterior</t>
  </si>
  <si>
    <t>14.41.  KIWI: Serie histórica de superficie, rendimiento, producción y valor</t>
  </si>
  <si>
    <t>(número de árb.)</t>
  </si>
  <si>
    <t>Países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</si>
  <si>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</si>
  <si>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</si>
  <si>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</si>
  <si>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</si>
  <si>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</si>
  <si>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</si>
  <si>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</si>
  <si>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</si>
  <si>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</si>
  <si>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</si>
  <si>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</si>
  <si>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</si>
  <si>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</si>
  <si>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</si>
  <si>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</si>
  <si>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 xml:space="preserve"> Países con Solicitud de Adhesión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</si>
  <si>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</si>
  <si>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</si>
  <si>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</si>
  <si>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</si>
  <si>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</si>
  <si>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</si>
  <si>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</si>
  <si>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</si>
  <si>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</si>
  <si>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</si>
  <si>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/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</si>
  <si>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</si>
  <si>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</si>
  <si>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</si>
  <si>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</si>
  <si>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</si>
  <si>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</si>
  <si>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</si>
  <si>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</si>
  <si>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</si>
  <si>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 xml:space="preserve"> Islandia</t>
  </si>
  <si>
    <t xml:space="preserve"> Méjico</t>
  </si>
  <si>
    <t>Superficie en plantación regular (hectáreas)</t>
  </si>
  <si>
    <t>Arranques</t>
  </si>
  <si>
    <t>Plantaciones</t>
  </si>
  <si>
    <t>Cultivos</t>
  </si>
  <si>
    <t>en el año</t>
  </si>
  <si>
    <t>Secano</t>
  </si>
  <si>
    <t>Regadío</t>
  </si>
  <si>
    <t>(número)</t>
  </si>
  <si>
    <t>FRUTALES DE PEPITA</t>
  </si>
  <si>
    <t xml:space="preserve">    Manzano para sidra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</si>
  <si>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</si>
  <si>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</si>
  <si>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</si>
  <si>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</si>
  <si>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</si>
  <si>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</si>
  <si>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</si>
  <si>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</si>
  <si>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</si>
  <si>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</si>
  <si>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</si>
  <si>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</si>
  <si>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</si>
  <si>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</si>
  <si>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</si>
  <si>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</si>
  <si>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</si>
  <si>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>OTROS FRUTALES DE FRUTO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</si>
  <si>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</si>
  <si>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</si>
  <si>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</si>
  <si>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</si>
  <si>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</si>
  <si>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</si>
  <si>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KIWI</t>
  </si>
  <si>
    <t xml:space="preserve">  PALMERA DATILERA</t>
  </si>
  <si>
    <t xml:space="preserve">  CHUMBERA</t>
  </si>
  <si>
    <t xml:space="preserve">  OTROS DE FRUTO CARNOSO</t>
  </si>
  <si>
    <t>FRUTALES DE FRUTO SECO</t>
  </si>
  <si>
    <t xml:space="preserve">  ALMENDRO</t>
  </si>
  <si>
    <t xml:space="preserve">  NOGAL</t>
  </si>
  <si>
    <t xml:space="preserve">  AVELLANO</t>
  </si>
  <si>
    <t>Destino de la producción (toneladas)</t>
  </si>
  <si>
    <t>De la superficie en</t>
  </si>
  <si>
    <t>De árboles</t>
  </si>
  <si>
    <t>Consumo propio</t>
  </si>
  <si>
    <t>Ventas</t>
  </si>
  <si>
    <t>producción (kg/ha)</t>
  </si>
  <si>
    <t>Alimentación</t>
  </si>
  <si>
    <t>Consumo</t>
  </si>
  <si>
    <t>Transfor–</t>
  </si>
  <si>
    <t>(kg/árbol)</t>
  </si>
  <si>
    <t>animal</t>
  </si>
  <si>
    <t>humana</t>
  </si>
  <si>
    <t>en fresco</t>
  </si>
  <si>
    <t>mación</t>
  </si>
  <si>
    <t>14.3.  BALANCE DE FRUTALES NO CITRICOS (miles de toneladas)</t>
  </si>
  <si>
    <t>Cobertura geográfica: ESPAÑA</t>
  </si>
  <si>
    <t>Campaña 2000/01; período 1.7-30.6</t>
  </si>
  <si>
    <t>Conceptos</t>
  </si>
  <si>
    <t>Frutas Frescas</t>
  </si>
  <si>
    <t>Frutas Cáscara</t>
  </si>
  <si>
    <t>Frutas Desecadas</t>
  </si>
  <si>
    <t>IMPORTACIONES</t>
  </si>
  <si>
    <t xml:space="preserve">  De la U.E.</t>
  </si>
  <si>
    <t>EXPORTACIONES</t>
  </si>
  <si>
    <t xml:space="preserve">  A la U.E.</t>
  </si>
  <si>
    <t xml:space="preserve">  Pérdidas</t>
  </si>
  <si>
    <t xml:space="preserve">  Alimentación animal</t>
  </si>
  <si>
    <t xml:space="preserve">  Transformación</t>
  </si>
  <si>
    <t xml:space="preserve">  Usos industriales</t>
  </si>
  <si>
    <t xml:space="preserve">  Consumo humano </t>
  </si>
  <si>
    <t>14.7.  MANZANO: Análisis provincial de superficie, rendimiento y producción, 2001</t>
  </si>
  <si>
    <t>Superficie en plantación regular</t>
  </si>
  <si>
    <t>Arboles diseminados (número)</t>
  </si>
  <si>
    <t>Provincias y</t>
  </si>
  <si>
    <t>Superficie en producción</t>
  </si>
  <si>
    <t>Comunidades Autónomas</t>
  </si>
  <si>
    <t>(kg/ha)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</si>
  <si>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</si>
  <si>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</si>
  <si>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</si>
  <si>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</si>
  <si>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</si>
  <si>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</si>
  <si>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</si>
  <si>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</si>
  <si>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</si>
  <si>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</si>
  <si>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</si>
  <si>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</si>
  <si>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</si>
  <si>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</si>
  <si>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</si>
  <si>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</si>
  <si>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</si>
  <si>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</si>
  <si>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</si>
  <si>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</si>
  <si>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</si>
  <si>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</si>
  <si>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</si>
  <si>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</si>
  <si>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</si>
  <si>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</si>
  <si>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</si>
  <si>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</si>
  <si>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</si>
  <si>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</si>
  <si>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</si>
  <si>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</si>
  <si>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</si>
  <si>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</si>
  <si>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</si>
  <si>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</si>
  <si>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</si>
  <si>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</si>
  <si>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</si>
  <si>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</si>
  <si>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</si>
  <si>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</si>
  <si>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</si>
  <si>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</si>
  <si>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</si>
  <si>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</si>
  <si>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</si>
  <si>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</si>
  <si>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</si>
  <si>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</si>
  <si>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</si>
  <si>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</si>
  <si>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</si>
  <si>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</si>
  <si>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</si>
  <si>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</si>
  <si>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</si>
  <si>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P. DE ASTURIAS</t>
  </si>
  <si>
    <t>Manzano</t>
  </si>
  <si>
    <t>Peral</t>
  </si>
  <si>
    <t>Melocotonero</t>
  </si>
  <si>
    <t>Ciruelo</t>
  </si>
  <si>
    <t>Plátano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</si>
  <si>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</si>
  <si>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</si>
  <si>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</si>
  <si>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</si>
  <si>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</si>
  <si>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</si>
  <si>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</si>
  <si>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</si>
  <si>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</si>
  <si>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</si>
  <si>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</si>
  <si>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 Bulgaria</t>
  </si>
  <si>
    <t xml:space="preserve">   Rumania</t>
  </si>
  <si>
    <t xml:space="preserve">   Turquia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</si>
  <si>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</si>
  <si>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</si>
  <si>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</si>
  <si>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</si>
  <si>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</si>
  <si>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</si>
  <si>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</si>
  <si>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</si>
  <si>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</si>
  <si>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</si>
  <si>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</si>
  <si>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>14.13.  PERAL: Análisis provincial de superficie, rendimiento y producción, 2001</t>
  </si>
  <si>
    <t>14.18.  NISPERO: Análisis provincial de superficie, rendimiento y producción, 2001</t>
  </si>
  <si>
    <t>14.19.  OTROS FRUTALES DE PEPITA: Análisis provincial de superficie, rendimiento y producción, 2001</t>
  </si>
  <si>
    <t>14.21.  ALBARICOQUERO: Análisis provincial de superficie, rendimiento y producción, 2001</t>
  </si>
  <si>
    <t>14.23.  CEREZO Y GUINDO: Análisis provincial de superficie, rendimiento y producción, 2001</t>
  </si>
  <si>
    <t>14.29.  CIRUELO: Análisis provincial de superficie, rendimiento y producción, 2001</t>
  </si>
  <si>
    <t>14.31.  HIGUERA: Análisis provincial de superficie, rendimiento y producción, 2001</t>
  </si>
  <si>
    <t>14.33.  CHIRIMOYO: Análisis provincial de superficie, rendimiento y producción, 2001</t>
  </si>
  <si>
    <t>14.35.  GRANADO: Análisis provincial de superficie, rendimiento y producción, 2001</t>
  </si>
  <si>
    <t>14.37.  AGUACATE: Análisis provincial de superficie, rendimiento y producción, 2001</t>
  </si>
  <si>
    <t>14.39.  PLATANERA: Análisis provincial de superficie, rendimiento y producción, 2001</t>
  </si>
  <si>
    <t>14.42.  KIWI: Análisis provincial de superficie, rendimiento y producción, 2001</t>
  </si>
  <si>
    <t>14.43.  OTROS FRUTALES DE FRUTO CARNOSO: Análisis provincial de superficie, rendimiento y producción, 2001</t>
  </si>
  <si>
    <t>14.26.  MELOCOTONERO (1): Análisis provincial de superficie, rendimiento y producción, 2001</t>
  </si>
  <si>
    <t>14.27.  MELOCOTONERO: Análisis provincial de superficie, árboles diseminados y producción según variedades, 2001</t>
  </si>
  <si>
    <t>Provincias</t>
  </si>
  <si>
    <t>Melocotoneros</t>
  </si>
  <si>
    <t>Nectarinos</t>
  </si>
  <si>
    <t>y</t>
  </si>
  <si>
    <t>Producción (1)</t>
  </si>
  <si>
    <t xml:space="preserve"> PAIS VASCO</t>
  </si>
  <si>
    <t xml:space="preserve"> ARAGON</t>
  </si>
  <si>
    <t xml:space="preserve"> CASTILLA Y LEON</t>
  </si>
  <si>
    <t xml:space="preserve"> CASTILLA–LA MANCHA</t>
  </si>
  <si>
    <t xml:space="preserve"> ANDALUCIA</t>
  </si>
  <si>
    <t>(1) Incluye también la producción procedente de árboles diseminados.</t>
  </si>
  <si>
    <t>PRODUCCION UTILIZABLE</t>
  </si>
  <si>
    <t>VARIACION DE EXISTENCIAS</t>
  </si>
  <si>
    <t>UTILIZACION INTERIOR TOTAL</t>
  </si>
  <si>
    <t>14.1.  FRUTALES NO CITRICOS: Resumen nacional de superficie, 2001</t>
  </si>
  <si>
    <t>14.2.  FRUTALES NO CITRICOS: Resumen nacional de rendimiento y producción, 2001</t>
  </si>
  <si>
    <t xml:space="preserve"> 14.4.  FRUTOS FRESCOS NO CITRICOS: Datos de producción se diferentes países del mundo, 2001 (miles de t)</t>
  </si>
  <si>
    <t>14.6.  MANZANO: Serie histórica de superficie, árboles diseminados y producción según variedades</t>
  </si>
  <si>
    <t>14.8.  MANZANO: Análisis provincial de superficie, árboles diseminados y producción según variedades, 2001</t>
  </si>
  <si>
    <t>14.9.  MANZANO: Análisis provincial de superficie, árboles diseminados y producción según variedades, 2001 (conclusión)</t>
  </si>
  <si>
    <t>14.12.  PERAL: Serie histórica de superficie, árboles diseminados y producción según variedades</t>
  </si>
  <si>
    <t>14.14.  PERAL: Análisis provincial de superficie, árboles diseminados y producción según variedades, 2001</t>
  </si>
  <si>
    <t>14.15.  PERAL: Análisis provincial de superficie, árboles diseminados y producción según variedades, 2001 (conclusión)</t>
  </si>
  <si>
    <t>14.16.  PERA: Comercio exterior de España, según países (toneladas)</t>
  </si>
  <si>
    <t>14.40.  PLATANO: Comercio exterior de España, según países (toneladas)</t>
  </si>
  <si>
    <t xml:space="preserve"> PAÍS VASCO</t>
  </si>
  <si>
    <t xml:space="preserve"> ARAGÓN</t>
  </si>
  <si>
    <t xml:space="preserve"> CASTILLA Y LEÓN</t>
  </si>
  <si>
    <t xml:space="preserve"> ANDALUCÍA</t>
  </si>
  <si>
    <t>PAISES DE EUROPA</t>
  </si>
  <si>
    <t>OTROS PAISES DEL MUNDO</t>
  </si>
  <si>
    <t>14.25.  MELOCOTON: Comercio exterior de España, según países (toneladas)</t>
  </si>
  <si>
    <t xml:space="preserve">  NISPERO</t>
  </si>
  <si>
    <t>TOTAL FRUTALES NO CITRICOS</t>
  </si>
  <si>
    <t>14.10.  MANZANA: Comercio exterior de España, según países (toneladas)</t>
  </si>
  <si>
    <t>Nota: Para los cultivos con dato en blanco solamente se dispone del dato total.</t>
  </si>
  <si>
    <t>Nota: Para los cultivos con espacio en blanco solamente se dispone del dato total.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</si>
</sst>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u val="single"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39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8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 applyProtection="1">
      <alignment horizontal="right"/>
      <protection/>
    </xf>
    <xf numFmtId="39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39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37" fontId="0" fillId="2" borderId="3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78" fontId="0" fillId="2" borderId="6" xfId="0" applyNumberFormat="1" applyFont="1" applyFill="1" applyBorder="1" applyAlignment="1" applyProtection="1">
      <alignment/>
      <protection/>
    </xf>
    <xf numFmtId="37" fontId="0" fillId="2" borderId="6" xfId="0" applyNumberFormat="1" applyFont="1" applyFill="1" applyBorder="1" applyAlignment="1" applyProtection="1">
      <alignment/>
      <protection/>
    </xf>
    <xf numFmtId="178" fontId="0" fillId="2" borderId="3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78" fontId="0" fillId="2" borderId="3" xfId="0" applyNumberFormat="1" applyFont="1" applyFill="1" applyBorder="1" applyAlignment="1">
      <alignment/>
    </xf>
    <xf numFmtId="178" fontId="0" fillId="2" borderId="9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178" fontId="0" fillId="2" borderId="10" xfId="0" applyNumberFormat="1" applyFont="1" applyFill="1" applyBorder="1" applyAlignment="1">
      <alignment/>
    </xf>
    <xf numFmtId="178" fontId="0" fillId="2" borderId="0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0" fontId="0" fillId="2" borderId="6" xfId="0" applyFont="1" applyFill="1" applyBorder="1" applyAlignment="1">
      <alignment horizontal="right"/>
    </xf>
    <xf numFmtId="2" fontId="0" fillId="2" borderId="6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2" fontId="0" fillId="2" borderId="3" xfId="0" applyNumberFormat="1" applyFont="1" applyFill="1" applyBorder="1" applyAlignment="1">
      <alignment horizontal="right"/>
    </xf>
    <xf numFmtId="180" fontId="0" fillId="2" borderId="3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180" fontId="0" fillId="2" borderId="1" xfId="0" applyNumberFormat="1" applyFont="1" applyFill="1" applyBorder="1" applyAlignment="1">
      <alignment horizontal="right"/>
    </xf>
    <xf numFmtId="178" fontId="0" fillId="2" borderId="0" xfId="0" applyNumberFormat="1" applyFont="1" applyFill="1" applyBorder="1" applyAlignment="1">
      <alignment horizontal="right"/>
    </xf>
    <xf numFmtId="179" fontId="0" fillId="2" borderId="1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8" fillId="0" borderId="0" xfId="0" applyFont="1" applyAlignment="1">
      <alignment/>
    </xf>
    <xf numFmtId="2" fontId="0" fillId="2" borderId="9" xfId="0" applyNumberFormat="1" applyFont="1" applyFill="1" applyBorder="1" applyAlignment="1">
      <alignment horizontal="right"/>
    </xf>
    <xf numFmtId="178" fontId="0" fillId="2" borderId="6" xfId="0" applyNumberFormat="1" applyFont="1" applyFill="1" applyBorder="1" applyAlignment="1">
      <alignment horizontal="right"/>
    </xf>
    <xf numFmtId="37" fontId="0" fillId="2" borderId="6" xfId="0" applyNumberFormat="1" applyFont="1" applyFill="1" applyBorder="1" applyAlignment="1">
      <alignment horizontal="right"/>
    </xf>
    <xf numFmtId="178" fontId="0" fillId="2" borderId="3" xfId="0" applyNumberFormat="1" applyFont="1" applyFill="1" applyBorder="1" applyAlignment="1">
      <alignment horizontal="right"/>
    </xf>
    <xf numFmtId="178" fontId="0" fillId="2" borderId="10" xfId="0" applyNumberFormat="1" applyFont="1" applyFill="1" applyBorder="1" applyAlignment="1">
      <alignment horizontal="right"/>
    </xf>
    <xf numFmtId="37" fontId="0" fillId="2" borderId="0" xfId="0" applyNumberFormat="1" applyFont="1" applyFill="1" applyBorder="1" applyAlignment="1">
      <alignment/>
    </xf>
    <xf numFmtId="178" fontId="0" fillId="2" borderId="6" xfId="0" applyNumberFormat="1" applyFont="1" applyFill="1" applyBorder="1" applyAlignment="1">
      <alignment/>
    </xf>
    <xf numFmtId="37" fontId="0" fillId="2" borderId="6" xfId="0" applyNumberFormat="1" applyFont="1" applyFill="1" applyBorder="1" applyAlignment="1">
      <alignment/>
    </xf>
    <xf numFmtId="37" fontId="0" fillId="2" borderId="3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0" fillId="0" borderId="7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180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8" xfId="0" applyFont="1" applyBorder="1" applyAlignment="1">
      <alignment horizontal="left" wrapText="1"/>
    </xf>
    <xf numFmtId="3" fontId="0" fillId="0" borderId="9" xfId="0" applyNumberFormat="1" applyFont="1" applyBorder="1" applyAlignment="1">
      <alignment/>
    </xf>
    <xf numFmtId="180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39" fontId="0" fillId="2" borderId="6" xfId="0" applyNumberFormat="1" applyFont="1" applyFill="1" applyBorder="1" applyAlignment="1">
      <alignment horizontal="right"/>
    </xf>
    <xf numFmtId="39" fontId="0" fillId="2" borderId="3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1" xfId="0" applyFont="1" applyFill="1" applyBorder="1" applyAlignment="1" quotePrefix="1">
      <alignment horizontal="centerContinuous"/>
    </xf>
    <xf numFmtId="0" fontId="0" fillId="2" borderId="14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11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 horizontal="centerContinuous"/>
    </xf>
    <xf numFmtId="0" fontId="0" fillId="0" borderId="12" xfId="0" applyFont="1" applyBorder="1" applyAlignment="1">
      <alignment horizontal="left"/>
    </xf>
    <xf numFmtId="180" fontId="0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180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9" fontId="0" fillId="2" borderId="6" xfId="0" applyNumberFormat="1" applyFont="1" applyFill="1" applyBorder="1" applyAlignment="1">
      <alignment/>
    </xf>
    <xf numFmtId="37" fontId="0" fillId="2" borderId="6" xfId="0" applyNumberFormat="1" applyFont="1" applyFill="1" applyBorder="1" applyAlignment="1">
      <alignment/>
    </xf>
    <xf numFmtId="39" fontId="0" fillId="2" borderId="3" xfId="0" applyNumberFormat="1" applyFont="1" applyFill="1" applyBorder="1" applyAlignment="1">
      <alignment/>
    </xf>
    <xf numFmtId="39" fontId="0" fillId="2" borderId="1" xfId="0" applyNumberFormat="1" applyFont="1" applyFill="1" applyBorder="1" applyAlignment="1">
      <alignment/>
    </xf>
    <xf numFmtId="39" fontId="0" fillId="2" borderId="9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37" fontId="0" fillId="0" borderId="0" xfId="0" applyNumberFormat="1" applyFont="1" applyAlignment="1" applyProtection="1">
      <alignment/>
      <protection/>
    </xf>
    <xf numFmtId="37" fontId="0" fillId="0" borderId="9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178" fontId="0" fillId="0" borderId="9" xfId="0" applyNumberFormat="1" applyFont="1" applyFill="1" applyBorder="1" applyAlignment="1">
      <alignment/>
    </xf>
    <xf numFmtId="39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3" fontId="7" fillId="0" borderId="7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3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Fill="1" applyBorder="1" applyAlignment="1" applyProtection="1">
      <alignment/>
      <protection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" xfId="0" applyNumberFormat="1" applyFont="1" applyFill="1" applyBorder="1" applyAlignment="1" applyProtection="1">
      <alignment horizontal="right"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 horizontal="right"/>
      <protection/>
    </xf>
    <xf numFmtId="3" fontId="7" fillId="0" borderId="6" xfId="0" applyNumberFormat="1" applyFont="1" applyFill="1" applyBorder="1" applyAlignment="1" applyProtection="1">
      <alignment horizontal="right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1" fontId="0" fillId="0" borderId="15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19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177" fontId="0" fillId="2" borderId="6" xfId="0" applyNumberFormat="1" applyFont="1" applyFill="1" applyBorder="1" applyAlignment="1">
      <alignment horizontal="right"/>
    </xf>
    <xf numFmtId="181" fontId="0" fillId="2" borderId="3" xfId="0" applyNumberFormat="1" applyFont="1" applyFill="1" applyBorder="1" applyAlignment="1">
      <alignment horizontal="right"/>
    </xf>
    <xf numFmtId="181" fontId="0" fillId="2" borderId="4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7" fontId="0" fillId="2" borderId="0" xfId="0" applyNumberFormat="1" applyFont="1" applyFill="1" applyAlignment="1">
      <alignment/>
    </xf>
    <xf numFmtId="181" fontId="0" fillId="2" borderId="20" xfId="0" applyNumberFormat="1" applyFont="1" applyFill="1" applyBorder="1" applyAlignment="1">
      <alignment horizontal="right"/>
    </xf>
    <xf numFmtId="0" fontId="7" fillId="2" borderId="0" xfId="0" applyFont="1" applyFill="1" applyBorder="1" applyAlignment="1" quotePrefix="1">
      <alignment horizontal="left"/>
    </xf>
    <xf numFmtId="0" fontId="0" fillId="2" borderId="0" xfId="0" applyFont="1" applyFill="1" applyBorder="1" applyAlignment="1" quotePrefix="1">
      <alignment horizontal="left"/>
    </xf>
    <xf numFmtId="181" fontId="0" fillId="2" borderId="1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/>
    </xf>
    <xf numFmtId="181" fontId="0" fillId="2" borderId="3" xfId="0" applyNumberFormat="1" applyFont="1" applyFill="1" applyBorder="1" applyAlignment="1" quotePrefix="1">
      <alignment horizontal="right"/>
    </xf>
    <xf numFmtId="0" fontId="7" fillId="2" borderId="22" xfId="0" applyFont="1" applyFill="1" applyBorder="1" applyAlignment="1">
      <alignment/>
    </xf>
    <xf numFmtId="181" fontId="7" fillId="2" borderId="16" xfId="0" applyNumberFormat="1" applyFont="1" applyFill="1" applyBorder="1" applyAlignment="1">
      <alignment horizontal="right"/>
    </xf>
    <xf numFmtId="181" fontId="7" fillId="2" borderId="10" xfId="0" applyNumberFormat="1" applyFont="1" applyFill="1" applyBorder="1" applyAlignment="1">
      <alignment horizontal="right"/>
    </xf>
    <xf numFmtId="181" fontId="7" fillId="2" borderId="17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/>
    </xf>
    <xf numFmtId="183" fontId="7" fillId="0" borderId="6" xfId="0" applyNumberFormat="1" applyFont="1" applyBorder="1" applyAlignment="1">
      <alignment/>
    </xf>
    <xf numFmtId="183" fontId="7" fillId="0" borderId="5" xfId="0" applyNumberFormat="1" applyFont="1" applyBorder="1" applyAlignment="1">
      <alignment/>
    </xf>
    <xf numFmtId="183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83" fontId="7" fillId="0" borderId="3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7" fillId="0" borderId="7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83" fontId="0" fillId="0" borderId="3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83" fontId="0" fillId="0" borderId="7" xfId="0" applyNumberFormat="1" applyFont="1" applyBorder="1" applyAlignment="1">
      <alignment/>
    </xf>
    <xf numFmtId="183" fontId="7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0" fontId="0" fillId="0" borderId="19" xfId="0" applyFont="1" applyBorder="1" applyAlignment="1">
      <alignment horizontal="left" indent="1"/>
    </xf>
    <xf numFmtId="183" fontId="0" fillId="0" borderId="10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8" xfId="0" applyNumberFormat="1" applyFont="1" applyBorder="1" applyAlignment="1">
      <alignment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23" xfId="0" applyFont="1" applyFill="1" applyBorder="1" applyAlignment="1">
      <alignment/>
    </xf>
    <xf numFmtId="0" fontId="0" fillId="2" borderId="18" xfId="0" applyFont="1" applyFill="1" applyBorder="1" applyAlignment="1">
      <alignment horizontal="centerContinuous"/>
    </xf>
    <xf numFmtId="0" fontId="0" fillId="2" borderId="19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181" fontId="0" fillId="2" borderId="6" xfId="0" applyNumberFormat="1" applyFont="1" applyFill="1" applyBorder="1" applyAlignment="1" applyProtection="1">
      <alignment horizontal="right"/>
      <protection/>
    </xf>
    <xf numFmtId="181" fontId="0" fillId="2" borderId="6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181" fontId="0" fillId="2" borderId="3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>
      <alignment/>
    </xf>
    <xf numFmtId="181" fontId="7" fillId="2" borderId="3" xfId="0" applyNumberFormat="1" applyFont="1" applyFill="1" applyBorder="1" applyAlignment="1">
      <alignment horizontal="right"/>
    </xf>
    <xf numFmtId="181" fontId="7" fillId="2" borderId="3" xfId="0" applyNumberFormat="1" applyFont="1" applyFill="1" applyBorder="1" applyAlignment="1" applyProtection="1">
      <alignment horizontal="right"/>
      <protection/>
    </xf>
    <xf numFmtId="181" fontId="7" fillId="2" borderId="3" xfId="0" applyNumberFormat="1" applyFont="1" applyFill="1" applyBorder="1" applyAlignment="1" quotePrefix="1">
      <alignment horizontal="right"/>
    </xf>
    <xf numFmtId="177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81" fontId="0" fillId="2" borderId="3" xfId="0" applyNumberFormat="1" applyFont="1" applyFill="1" applyBorder="1" applyAlignment="1" applyProtection="1">
      <alignment horizontal="right"/>
      <protection locked="0"/>
    </xf>
    <xf numFmtId="0" fontId="7" fillId="2" borderId="19" xfId="0" applyFont="1" applyFill="1" applyBorder="1" applyAlignment="1">
      <alignment/>
    </xf>
    <xf numFmtId="0" fontId="0" fillId="2" borderId="0" xfId="0" applyFont="1" applyFill="1" applyAlignment="1" quotePrefix="1">
      <alignment horizontal="left"/>
    </xf>
    <xf numFmtId="3" fontId="0" fillId="2" borderId="0" xfId="0" applyNumberFormat="1" applyFont="1" applyFill="1" applyAlignment="1">
      <alignment/>
    </xf>
    <xf numFmtId="0" fontId="5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77" fontId="0" fillId="2" borderId="6" xfId="0" applyNumberFormat="1" applyFont="1" applyFill="1" applyBorder="1" applyAlignment="1" applyProtection="1">
      <alignment horizontal="right"/>
      <protection/>
    </xf>
    <xf numFmtId="177" fontId="0" fillId="2" borderId="6" xfId="0" applyNumberFormat="1" applyFont="1" applyFill="1" applyBorder="1" applyAlignment="1" quotePrefix="1">
      <alignment horizontal="right"/>
    </xf>
    <xf numFmtId="177" fontId="0" fillId="2" borderId="3" xfId="0" applyNumberFormat="1" applyFont="1" applyFill="1" applyBorder="1" applyAlignment="1" quotePrefix="1">
      <alignment horizontal="right"/>
    </xf>
    <xf numFmtId="177" fontId="0" fillId="2" borderId="3" xfId="0" applyNumberFormat="1" applyFont="1" applyFill="1" applyBorder="1" applyAlignment="1" applyProtection="1">
      <alignment horizontal="right"/>
      <protection/>
    </xf>
    <xf numFmtId="177" fontId="7" fillId="2" borderId="3" xfId="0" applyNumberFormat="1" applyFont="1" applyFill="1" applyBorder="1" applyAlignment="1">
      <alignment horizontal="right"/>
    </xf>
    <xf numFmtId="177" fontId="7" fillId="2" borderId="3" xfId="0" applyNumberFormat="1" applyFont="1" applyFill="1" applyBorder="1" applyAlignment="1" applyProtection="1">
      <alignment horizontal="right"/>
      <protection/>
    </xf>
    <xf numFmtId="177" fontId="7" fillId="2" borderId="3" xfId="0" applyNumberFormat="1" applyFont="1" applyFill="1" applyBorder="1" applyAlignment="1" quotePrefix="1">
      <alignment horizontal="right"/>
    </xf>
    <xf numFmtId="177" fontId="0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 applyProtection="1">
      <alignment horizontal="right"/>
      <protection locked="0"/>
    </xf>
    <xf numFmtId="177" fontId="7" fillId="2" borderId="10" xfId="0" applyNumberFormat="1" applyFont="1" applyFill="1" applyBorder="1" applyAlignment="1">
      <alignment horizontal="right"/>
    </xf>
    <xf numFmtId="181" fontId="0" fillId="2" borderId="0" xfId="0" applyNumberFormat="1" applyFont="1" applyFill="1" applyAlignment="1">
      <alignment/>
    </xf>
    <xf numFmtId="0" fontId="6" fillId="2" borderId="0" xfId="0" applyFont="1" applyFill="1" applyBorder="1" applyAlignment="1">
      <alignment horizontal="left"/>
    </xf>
    <xf numFmtId="176" fontId="3" fillId="0" borderId="0" xfId="21" applyFont="1" applyFill="1" applyAlignment="1">
      <alignment horizontal="center"/>
      <protection/>
    </xf>
    <xf numFmtId="176" fontId="4" fillId="0" borderId="0" xfId="21" applyFont="1" applyFill="1">
      <alignment/>
      <protection/>
    </xf>
    <xf numFmtId="176" fontId="0" fillId="0" borderId="0" xfId="21" applyFont="1" applyFill="1">
      <alignment/>
      <protection/>
    </xf>
    <xf numFmtId="176" fontId="0" fillId="0" borderId="0" xfId="21" applyNumberFormat="1" applyFont="1" applyFill="1" applyProtection="1">
      <alignment/>
      <protection/>
    </xf>
    <xf numFmtId="176" fontId="6" fillId="0" borderId="0" xfId="21" applyNumberFormat="1" applyFont="1" applyFill="1" applyProtection="1">
      <alignment/>
      <protection/>
    </xf>
    <xf numFmtId="176" fontId="6" fillId="0" borderId="0" xfId="21" applyFont="1" applyFill="1">
      <alignment/>
      <protection/>
    </xf>
    <xf numFmtId="176" fontId="0" fillId="0" borderId="24" xfId="21" applyFont="1" applyFill="1" applyBorder="1">
      <alignment/>
      <protection/>
    </xf>
    <xf numFmtId="176" fontId="0" fillId="0" borderId="15" xfId="21" applyFont="1" applyFill="1" applyBorder="1">
      <alignment/>
      <protection/>
    </xf>
    <xf numFmtId="176" fontId="0" fillId="0" borderId="11" xfId="21" applyFont="1" applyFill="1" applyBorder="1">
      <alignment/>
      <protection/>
    </xf>
    <xf numFmtId="176" fontId="0" fillId="0" borderId="7" xfId="21" applyFont="1" applyFill="1" applyBorder="1" applyAlignment="1">
      <alignment horizontal="center"/>
      <protection/>
    </xf>
    <xf numFmtId="176" fontId="0" fillId="0" borderId="1" xfId="21" applyFont="1" applyFill="1" applyBorder="1" applyAlignment="1">
      <alignment horizontal="center"/>
      <protection/>
    </xf>
    <xf numFmtId="176" fontId="0" fillId="0" borderId="3" xfId="21" applyFont="1" applyFill="1" applyBorder="1" applyAlignment="1">
      <alignment horizontal="center"/>
      <protection/>
    </xf>
    <xf numFmtId="176" fontId="0" fillId="0" borderId="7" xfId="21" applyFont="1" applyFill="1" applyBorder="1">
      <alignment/>
      <protection/>
    </xf>
    <xf numFmtId="1" fontId="0" fillId="0" borderId="1" xfId="21" applyNumberFormat="1" applyFont="1" applyFill="1" applyBorder="1" applyAlignment="1">
      <alignment horizontal="center"/>
      <protection/>
    </xf>
    <xf numFmtId="1" fontId="0" fillId="0" borderId="3" xfId="21" applyNumberFormat="1" applyFont="1" applyFill="1" applyBorder="1" applyAlignment="1">
      <alignment horizontal="center"/>
      <protection/>
    </xf>
    <xf numFmtId="176" fontId="7" fillId="0" borderId="12" xfId="21" applyFont="1" applyFill="1" applyBorder="1">
      <alignment/>
      <protection/>
    </xf>
    <xf numFmtId="176" fontId="7" fillId="0" borderId="13" xfId="21" applyFont="1" applyFill="1" applyBorder="1" applyAlignment="1">
      <alignment horizontal="right"/>
      <protection/>
    </xf>
    <xf numFmtId="176" fontId="7" fillId="0" borderId="6" xfId="21" applyFont="1" applyFill="1" applyBorder="1" applyAlignment="1">
      <alignment horizontal="right"/>
      <protection/>
    </xf>
    <xf numFmtId="176" fontId="0" fillId="0" borderId="1" xfId="21" applyFont="1" applyFill="1" applyBorder="1" applyAlignment="1">
      <alignment horizontal="right"/>
      <protection/>
    </xf>
    <xf numFmtId="176" fontId="0" fillId="0" borderId="3" xfId="21" applyFont="1" applyFill="1" applyBorder="1" applyAlignment="1">
      <alignment horizontal="right"/>
      <protection/>
    </xf>
    <xf numFmtId="176" fontId="0" fillId="0" borderId="8" xfId="21" applyFont="1" applyFill="1" applyBorder="1">
      <alignment/>
      <protection/>
    </xf>
    <xf numFmtId="176" fontId="0" fillId="0" borderId="9" xfId="21" applyFont="1" applyFill="1" applyBorder="1" applyAlignment="1">
      <alignment horizontal="right"/>
      <protection/>
    </xf>
    <xf numFmtId="176" fontId="0" fillId="0" borderId="10" xfId="21" applyFont="1" applyFill="1" applyBorder="1" applyAlignment="1">
      <alignment horizontal="right"/>
      <protection/>
    </xf>
    <xf numFmtId="176" fontId="0" fillId="0" borderId="1" xfId="21" applyFont="1" applyFill="1" applyBorder="1">
      <alignment/>
      <protection/>
    </xf>
    <xf numFmtId="176" fontId="0" fillId="0" borderId="3" xfId="21" applyFont="1" applyFill="1" applyBorder="1">
      <alignment/>
      <protection/>
    </xf>
    <xf numFmtId="176" fontId="0" fillId="0" borderId="9" xfId="21" applyFont="1" applyFill="1" applyBorder="1">
      <alignment/>
      <protection/>
    </xf>
    <xf numFmtId="37" fontId="7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2" borderId="23" xfId="0" applyFont="1" applyFill="1" applyBorder="1" applyAlignment="1">
      <alignment horizontal="centerContinuous"/>
    </xf>
    <xf numFmtId="0" fontId="0" fillId="2" borderId="18" xfId="0" applyFont="1" applyFill="1" applyBorder="1" applyAlignment="1">
      <alignment horizontal="left"/>
    </xf>
    <xf numFmtId="181" fontId="7" fillId="0" borderId="16" xfId="0" applyNumberFormat="1" applyFont="1" applyFill="1" applyBorder="1" applyAlignment="1">
      <alignment horizontal="right"/>
    </xf>
    <xf numFmtId="181" fontId="7" fillId="0" borderId="10" xfId="0" applyNumberFormat="1" applyFont="1" applyFill="1" applyBorder="1" applyAlignment="1">
      <alignment horizontal="right"/>
    </xf>
    <xf numFmtId="176" fontId="7" fillId="0" borderId="7" xfId="21" applyFont="1" applyFill="1" applyBorder="1">
      <alignment/>
      <protection/>
    </xf>
    <xf numFmtId="3" fontId="7" fillId="0" borderId="1" xfId="21" applyNumberFormat="1" applyFont="1" applyFill="1" applyBorder="1" applyAlignment="1">
      <alignment horizontal="right"/>
      <protection/>
    </xf>
    <xf numFmtId="3" fontId="7" fillId="0" borderId="3" xfId="21" applyNumberFormat="1" applyFont="1" applyFill="1" applyBorder="1" applyAlignment="1">
      <alignment horizontal="right"/>
      <protection/>
    </xf>
    <xf numFmtId="181" fontId="0" fillId="0" borderId="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177" fontId="0" fillId="0" borderId="6" xfId="0" applyNumberFormat="1" applyFont="1" applyFill="1" applyBorder="1" applyAlignment="1">
      <alignment horizontal="right"/>
    </xf>
    <xf numFmtId="181" fontId="0" fillId="0" borderId="4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181" fontId="0" fillId="0" borderId="20" xfId="0" applyNumberFormat="1" applyFont="1" applyFill="1" applyBorder="1" applyAlignment="1">
      <alignment horizontal="right"/>
    </xf>
    <xf numFmtId="0" fontId="7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181" fontId="0" fillId="0" borderId="1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81" fontId="0" fillId="0" borderId="3" xfId="0" applyNumberFormat="1" applyFont="1" applyFill="1" applyBorder="1" applyAlignment="1" quotePrefix="1">
      <alignment horizontal="right"/>
    </xf>
    <xf numFmtId="0" fontId="7" fillId="0" borderId="22" xfId="0" applyFont="1" applyFill="1" applyBorder="1" applyAlignment="1">
      <alignment/>
    </xf>
    <xf numFmtId="3" fontId="7" fillId="0" borderId="7" xfId="0" applyNumberFormat="1" applyFont="1" applyBorder="1" applyAlignment="1">
      <alignment/>
    </xf>
    <xf numFmtId="181" fontId="7" fillId="0" borderId="3" xfId="0" applyNumberFormat="1" applyFont="1" applyFill="1" applyBorder="1" applyAlignment="1">
      <alignment horizontal="right"/>
    </xf>
    <xf numFmtId="179" fontId="0" fillId="0" borderId="1" xfId="0" applyNumberFormat="1" applyFont="1" applyBorder="1" applyAlignment="1">
      <alignment horizontal="right"/>
    </xf>
    <xf numFmtId="181" fontId="0" fillId="2" borderId="3" xfId="0" applyNumberFormat="1" applyFont="1" applyFill="1" applyBorder="1" applyAlignment="1" applyProtection="1">
      <alignment/>
      <protection locked="0"/>
    </xf>
    <xf numFmtId="181" fontId="0" fillId="0" borderId="3" xfId="0" applyNumberFormat="1" applyFont="1" applyFill="1" applyBorder="1" applyAlignment="1" applyProtection="1">
      <alignment/>
      <protection locked="0"/>
    </xf>
    <xf numFmtId="181" fontId="11" fillId="2" borderId="3" xfId="0" applyNumberFormat="1" applyFont="1" applyFill="1" applyBorder="1" applyAlignment="1" applyProtection="1">
      <alignment horizontal="right"/>
      <protection/>
    </xf>
    <xf numFmtId="177" fontId="0" fillId="2" borderId="3" xfId="0" applyNumberFormat="1" applyFont="1" applyFill="1" applyBorder="1" applyAlignment="1">
      <alignment/>
    </xf>
    <xf numFmtId="177" fontId="0" fillId="2" borderId="3" xfId="0" applyNumberFormat="1" applyFont="1" applyFill="1" applyBorder="1" applyAlignment="1" applyProtection="1">
      <alignment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76" fontId="3" fillId="0" borderId="0" xfId="21" applyFont="1" applyFill="1" applyAlignment="1">
      <alignment horizontal="center"/>
      <protection/>
    </xf>
    <xf numFmtId="176" fontId="5" fillId="0" borderId="0" xfId="21" applyFont="1" applyFill="1" applyAlignment="1">
      <alignment horizontal="center"/>
      <protection/>
    </xf>
    <xf numFmtId="0" fontId="0" fillId="2" borderId="15" xfId="0" applyFont="1" applyFill="1" applyBorder="1" applyAlignment="1" quotePrefix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dxfs count="3">
    <dxf>
      <font>
        <color rgb="FFFF0000"/>
      </font>
      <border/>
    </dxf>
    <dxf>
      <fill>
        <patternFill>
          <bgColor rgb="FFFFFF99"/>
        </patternFill>
      </fill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externalLink" Target="externalLinks/externalLink4.xml" /><Relationship Id="rId50" Type="http://schemas.openxmlformats.org/officeDocument/2006/relationships/externalLink" Target="externalLinks/externalLink5.xml" /><Relationship Id="rId51" Type="http://schemas.openxmlformats.org/officeDocument/2006/relationships/externalLink" Target="externalLinks/externalLink6.xml" /><Relationship Id="rId52" Type="http://schemas.openxmlformats.org/officeDocument/2006/relationships/externalLink" Target="externalLinks/externalLink7.xml" /><Relationship Id="rId53" Type="http://schemas.openxmlformats.org/officeDocument/2006/relationships/externalLink" Target="externalLinks/externalLink8.xml" /><Relationship Id="rId54" Type="http://schemas.openxmlformats.org/officeDocument/2006/relationships/externalLink" Target="externalLinks/externalLink9.xml" /><Relationship Id="rId5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1">
    <pageSetUpPr fitToPage="1"/>
  </sheetPr>
  <dimension ref="A1:K52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4.7109375" style="101" customWidth="1"/>
    <col min="2" max="9" width="12.7109375" style="101" customWidth="1"/>
    <col min="10" max="16384" width="11.421875" style="101" customWidth="1"/>
  </cols>
  <sheetData>
    <row r="1" spans="1:9" s="167" customFormat="1" ht="18">
      <c r="A1" s="319" t="s">
        <v>0</v>
      </c>
      <c r="B1" s="319"/>
      <c r="C1" s="319"/>
      <c r="D1" s="319"/>
      <c r="E1" s="319"/>
      <c r="F1" s="319"/>
      <c r="G1" s="319"/>
      <c r="H1" s="319"/>
      <c r="I1" s="319"/>
    </row>
    <row r="3" spans="1:9" s="169" customFormat="1" ht="15">
      <c r="A3" s="320" t="s">
        <v>291</v>
      </c>
      <c r="B3" s="320"/>
      <c r="C3" s="320"/>
      <c r="D3" s="320"/>
      <c r="E3" s="320"/>
      <c r="F3" s="320"/>
      <c r="G3" s="320"/>
      <c r="H3" s="320"/>
      <c r="I3" s="320"/>
    </row>
    <row r="4" spans="1:9" s="169" customFormat="1" ht="15">
      <c r="A4" s="168"/>
      <c r="B4" s="168"/>
      <c r="C4" s="168"/>
      <c r="D4" s="168"/>
      <c r="E4" s="168"/>
      <c r="F4" s="168"/>
      <c r="G4" s="168"/>
      <c r="H4" s="168"/>
      <c r="I4" s="168"/>
    </row>
    <row r="5" spans="1:9" ht="12.75">
      <c r="A5" s="107"/>
      <c r="B5" s="321" t="s">
        <v>95</v>
      </c>
      <c r="C5" s="322"/>
      <c r="D5" s="322"/>
      <c r="E5" s="322"/>
      <c r="F5" s="323"/>
      <c r="G5" s="41" t="s">
        <v>3</v>
      </c>
      <c r="H5" s="41" t="s">
        <v>96</v>
      </c>
      <c r="I5" s="41" t="s">
        <v>97</v>
      </c>
    </row>
    <row r="6" spans="1:9" ht="12.75">
      <c r="A6" s="40" t="s">
        <v>98</v>
      </c>
      <c r="B6" s="171"/>
      <c r="C6" s="172" t="s">
        <v>15</v>
      </c>
      <c r="D6" s="56"/>
      <c r="E6" s="321" t="s">
        <v>16</v>
      </c>
      <c r="F6" s="323"/>
      <c r="G6" s="9" t="s">
        <v>9</v>
      </c>
      <c r="H6" s="9" t="s">
        <v>99</v>
      </c>
      <c r="I6" s="9" t="s">
        <v>99</v>
      </c>
    </row>
    <row r="7" spans="1:9" ht="13.5" thickBot="1">
      <c r="A7" s="173"/>
      <c r="B7" s="174" t="s">
        <v>100</v>
      </c>
      <c r="C7" s="174" t="s">
        <v>101</v>
      </c>
      <c r="D7" s="174" t="s">
        <v>15</v>
      </c>
      <c r="E7" s="174" t="s">
        <v>100</v>
      </c>
      <c r="F7" s="174" t="s">
        <v>101</v>
      </c>
      <c r="G7" s="174" t="s">
        <v>102</v>
      </c>
      <c r="H7" s="174" t="s">
        <v>42</v>
      </c>
      <c r="I7" s="174" t="s">
        <v>42</v>
      </c>
    </row>
    <row r="8" spans="1:9" ht="12.75">
      <c r="A8" s="295" t="s">
        <v>103</v>
      </c>
      <c r="B8" s="296"/>
      <c r="C8" s="296"/>
      <c r="D8" s="296"/>
      <c r="E8" s="296"/>
      <c r="F8" s="296"/>
      <c r="G8" s="296"/>
      <c r="H8" s="296"/>
      <c r="I8" s="296"/>
    </row>
    <row r="9" spans="1:9" ht="12.75">
      <c r="A9" s="294" t="s">
        <v>104</v>
      </c>
      <c r="B9" s="292"/>
      <c r="C9" s="292"/>
      <c r="D9" s="292">
        <v>7782</v>
      </c>
      <c r="E9" s="292"/>
      <c r="F9" s="292"/>
      <c r="G9" s="292">
        <v>423368</v>
      </c>
      <c r="H9" s="292" t="s">
        <v>44</v>
      </c>
      <c r="I9" s="292">
        <v>2</v>
      </c>
    </row>
    <row r="10" spans="1:9" ht="12.75">
      <c r="A10" s="294" t="s">
        <v>105</v>
      </c>
      <c r="B10" s="292"/>
      <c r="C10" s="292"/>
      <c r="D10" s="292">
        <v>5684</v>
      </c>
      <c r="E10" s="292"/>
      <c r="F10" s="292"/>
      <c r="G10" s="292">
        <v>150475</v>
      </c>
      <c r="H10" s="292">
        <v>690</v>
      </c>
      <c r="I10" s="292">
        <v>197</v>
      </c>
    </row>
    <row r="11" spans="1:9" ht="12.75">
      <c r="A11" s="294" t="s">
        <v>106</v>
      </c>
      <c r="B11" s="292"/>
      <c r="C11" s="292"/>
      <c r="D11" s="292">
        <v>19208</v>
      </c>
      <c r="E11" s="292"/>
      <c r="F11" s="292"/>
      <c r="G11" s="292">
        <v>348720</v>
      </c>
      <c r="H11" s="292">
        <v>2563</v>
      </c>
      <c r="I11" s="292">
        <v>572</v>
      </c>
    </row>
    <row r="12" spans="1:9" ht="12.75">
      <c r="A12" s="294" t="s">
        <v>107</v>
      </c>
      <c r="B12" s="292"/>
      <c r="C12" s="292"/>
      <c r="D12" s="292">
        <v>12760</v>
      </c>
      <c r="E12" s="292"/>
      <c r="F12" s="292"/>
      <c r="G12" s="292">
        <v>1776927</v>
      </c>
      <c r="H12" s="292">
        <v>1223</v>
      </c>
      <c r="I12" s="292">
        <v>379</v>
      </c>
    </row>
    <row r="13" spans="1:11" ht="12.75">
      <c r="A13" s="294" t="s">
        <v>108</v>
      </c>
      <c r="B13" s="297">
        <v>11909</v>
      </c>
      <c r="C13" s="297">
        <v>33525</v>
      </c>
      <c r="D13" s="297">
        <v>45434</v>
      </c>
      <c r="E13" s="297">
        <v>11276</v>
      </c>
      <c r="F13" s="297">
        <v>31040</v>
      </c>
      <c r="G13" s="297">
        <v>2699488</v>
      </c>
      <c r="H13" s="297">
        <v>4476</v>
      </c>
      <c r="I13" s="297">
        <v>1150</v>
      </c>
      <c r="J13" s="182"/>
      <c r="K13" s="182"/>
    </row>
    <row r="14" spans="1:11" ht="12.75">
      <c r="A14" s="294"/>
      <c r="B14" s="292"/>
      <c r="C14" s="292"/>
      <c r="D14" s="292"/>
      <c r="E14" s="292"/>
      <c r="F14" s="292"/>
      <c r="G14" s="292"/>
      <c r="H14" s="292"/>
      <c r="I14" s="292"/>
      <c r="J14" s="182"/>
      <c r="K14" s="182"/>
    </row>
    <row r="15" spans="1:9" ht="12.75">
      <c r="A15" s="294" t="s">
        <v>109</v>
      </c>
      <c r="B15" s="292"/>
      <c r="C15" s="292"/>
      <c r="D15" s="292">
        <v>3796</v>
      </c>
      <c r="E15" s="292"/>
      <c r="F15" s="292"/>
      <c r="G15" s="292">
        <v>19634</v>
      </c>
      <c r="H15" s="292">
        <v>606</v>
      </c>
      <c r="I15" s="292">
        <v>644</v>
      </c>
    </row>
    <row r="16" spans="1:9" ht="12.75">
      <c r="A16" s="294" t="s">
        <v>110</v>
      </c>
      <c r="B16" s="292"/>
      <c r="C16" s="292"/>
      <c r="D16" s="292">
        <v>5041</v>
      </c>
      <c r="E16" s="292"/>
      <c r="F16" s="292"/>
      <c r="G16" s="292">
        <v>53723</v>
      </c>
      <c r="H16" s="292">
        <v>252</v>
      </c>
      <c r="I16" s="292">
        <v>236</v>
      </c>
    </row>
    <row r="17" spans="1:9" ht="12.75">
      <c r="A17" s="294" t="s">
        <v>111</v>
      </c>
      <c r="B17" s="292"/>
      <c r="C17" s="292"/>
      <c r="D17" s="292">
        <v>9866</v>
      </c>
      <c r="E17" s="292"/>
      <c r="F17" s="292"/>
      <c r="G17" s="292">
        <v>81273</v>
      </c>
      <c r="H17" s="292">
        <v>2241</v>
      </c>
      <c r="I17" s="292">
        <v>142</v>
      </c>
    </row>
    <row r="18" spans="1:9" ht="12.75">
      <c r="A18" s="294" t="s">
        <v>107</v>
      </c>
      <c r="B18" s="292"/>
      <c r="C18" s="292"/>
      <c r="D18" s="292">
        <v>19474</v>
      </c>
      <c r="E18" s="292"/>
      <c r="F18" s="292"/>
      <c r="G18" s="292">
        <v>961422</v>
      </c>
      <c r="H18" s="292">
        <v>787</v>
      </c>
      <c r="I18" s="292">
        <v>817</v>
      </c>
    </row>
    <row r="19" spans="1:11" ht="12.75">
      <c r="A19" s="294" t="s">
        <v>112</v>
      </c>
      <c r="B19" s="297">
        <v>1050</v>
      </c>
      <c r="C19" s="297">
        <v>37127</v>
      </c>
      <c r="D19" s="297">
        <v>38177</v>
      </c>
      <c r="E19" s="297">
        <v>1018</v>
      </c>
      <c r="F19" s="297">
        <v>34503</v>
      </c>
      <c r="G19" s="297">
        <v>1116051</v>
      </c>
      <c r="H19" s="297">
        <v>3886</v>
      </c>
      <c r="I19" s="297">
        <v>1839</v>
      </c>
      <c r="J19" s="182"/>
      <c r="K19" s="182"/>
    </row>
    <row r="20" spans="1:11" ht="12.75">
      <c r="A20" s="294"/>
      <c r="B20" s="292"/>
      <c r="C20" s="292"/>
      <c r="D20" s="292"/>
      <c r="E20" s="292"/>
      <c r="F20" s="292"/>
      <c r="G20" s="292"/>
      <c r="H20" s="292"/>
      <c r="I20" s="292"/>
      <c r="J20" s="182"/>
      <c r="K20" s="182"/>
    </row>
    <row r="21" spans="1:11" ht="12.75">
      <c r="A21" s="294" t="s">
        <v>309</v>
      </c>
      <c r="B21" s="292">
        <v>20</v>
      </c>
      <c r="C21" s="292">
        <v>3093</v>
      </c>
      <c r="D21" s="292">
        <v>3113</v>
      </c>
      <c r="E21" s="292">
        <v>18</v>
      </c>
      <c r="F21" s="292">
        <v>3073</v>
      </c>
      <c r="G21" s="292">
        <v>110755</v>
      </c>
      <c r="H21" s="292">
        <v>82</v>
      </c>
      <c r="I21" s="292">
        <v>185</v>
      </c>
      <c r="J21" s="182"/>
      <c r="K21" s="182"/>
    </row>
    <row r="22" spans="1:11" ht="12.75">
      <c r="A22" s="294" t="s">
        <v>113</v>
      </c>
      <c r="B22" s="292">
        <v>60</v>
      </c>
      <c r="C22" s="292">
        <v>531</v>
      </c>
      <c r="D22" s="292">
        <v>591</v>
      </c>
      <c r="E22" s="292">
        <v>55</v>
      </c>
      <c r="F22" s="292">
        <v>521</v>
      </c>
      <c r="G22" s="292">
        <v>125866</v>
      </c>
      <c r="H22" s="292">
        <v>14</v>
      </c>
      <c r="I22" s="292">
        <v>40</v>
      </c>
      <c r="J22" s="182"/>
      <c r="K22" s="182"/>
    </row>
    <row r="23" spans="1:11" ht="12.75">
      <c r="A23" s="298" t="s">
        <v>114</v>
      </c>
      <c r="B23" s="297">
        <v>4</v>
      </c>
      <c r="C23" s="297">
        <v>262</v>
      </c>
      <c r="D23" s="299">
        <v>266</v>
      </c>
      <c r="E23" s="297">
        <v>4</v>
      </c>
      <c r="F23" s="297">
        <v>180</v>
      </c>
      <c r="G23" s="297">
        <v>10096</v>
      </c>
      <c r="H23" s="297" t="s">
        <v>44</v>
      </c>
      <c r="I23" s="297">
        <v>55</v>
      </c>
      <c r="J23" s="182"/>
      <c r="K23" s="182"/>
    </row>
    <row r="24" spans="1:11" ht="12.75">
      <c r="A24" s="300" t="s">
        <v>115</v>
      </c>
      <c r="B24" s="292"/>
      <c r="C24" s="292"/>
      <c r="D24" s="292"/>
      <c r="E24" s="292"/>
      <c r="F24" s="292"/>
      <c r="G24" s="292"/>
      <c r="H24" s="292"/>
      <c r="I24" s="292"/>
      <c r="J24" s="182"/>
      <c r="K24" s="182"/>
    </row>
    <row r="25" spans="1:11" ht="12.75">
      <c r="A25" s="294"/>
      <c r="B25" s="292"/>
      <c r="C25" s="292"/>
      <c r="D25" s="292"/>
      <c r="E25" s="292"/>
      <c r="F25" s="292"/>
      <c r="G25" s="292"/>
      <c r="H25" s="292"/>
      <c r="I25" s="292"/>
      <c r="J25" s="182"/>
      <c r="K25" s="182"/>
    </row>
    <row r="26" spans="1:11" ht="12.75">
      <c r="A26" s="294" t="s">
        <v>116</v>
      </c>
      <c r="B26" s="292">
        <v>4105</v>
      </c>
      <c r="C26" s="292">
        <v>18037</v>
      </c>
      <c r="D26" s="292">
        <v>22142</v>
      </c>
      <c r="E26" s="292">
        <v>3876</v>
      </c>
      <c r="F26" s="292">
        <v>16911</v>
      </c>
      <c r="G26" s="292">
        <v>233116</v>
      </c>
      <c r="H26" s="292">
        <v>1391</v>
      </c>
      <c r="I26" s="292">
        <v>55</v>
      </c>
      <c r="J26" s="182"/>
      <c r="K26" s="182"/>
    </row>
    <row r="27" spans="1:11" ht="12.75">
      <c r="A27" s="294" t="s">
        <v>117</v>
      </c>
      <c r="B27" s="292">
        <v>20049</v>
      </c>
      <c r="C27" s="292">
        <v>9220</v>
      </c>
      <c r="D27" s="292">
        <v>29269</v>
      </c>
      <c r="E27" s="292">
        <v>19357</v>
      </c>
      <c r="F27" s="292">
        <v>8473</v>
      </c>
      <c r="G27" s="292">
        <v>682199</v>
      </c>
      <c r="H27" s="292">
        <v>166</v>
      </c>
      <c r="I27" s="292">
        <v>658</v>
      </c>
      <c r="J27" s="182"/>
      <c r="K27" s="182"/>
    </row>
    <row r="28" spans="1:11" ht="12.75">
      <c r="A28" s="294"/>
      <c r="B28" s="292"/>
      <c r="C28" s="292"/>
      <c r="D28" s="292"/>
      <c r="E28" s="292"/>
      <c r="F28" s="292"/>
      <c r="G28" s="292"/>
      <c r="H28" s="292"/>
      <c r="I28" s="292"/>
      <c r="J28" s="182"/>
      <c r="K28" s="182"/>
    </row>
    <row r="29" spans="1:11" ht="12.75">
      <c r="A29" s="301" t="s">
        <v>118</v>
      </c>
      <c r="B29" s="292"/>
      <c r="C29" s="292"/>
      <c r="D29" s="292">
        <v>55785</v>
      </c>
      <c r="E29" s="292"/>
      <c r="F29" s="292"/>
      <c r="G29" s="292"/>
      <c r="H29" s="292"/>
      <c r="I29" s="292"/>
      <c r="J29" s="182"/>
      <c r="K29" s="182"/>
    </row>
    <row r="30" spans="1:9" ht="12.75">
      <c r="A30" s="301" t="s">
        <v>119</v>
      </c>
      <c r="B30" s="292"/>
      <c r="C30" s="292"/>
      <c r="D30" s="292">
        <v>18994</v>
      </c>
      <c r="E30" s="292"/>
      <c r="F30" s="292"/>
      <c r="G30" s="292"/>
      <c r="H30" s="292"/>
      <c r="I30" s="292"/>
    </row>
    <row r="31" spans="1:9" ht="12.75">
      <c r="A31" s="301" t="s">
        <v>120</v>
      </c>
      <c r="B31" s="297">
        <v>5053</v>
      </c>
      <c r="C31" s="297">
        <v>69726</v>
      </c>
      <c r="D31" s="299">
        <v>74779</v>
      </c>
      <c r="E31" s="297">
        <v>4839</v>
      </c>
      <c r="F31" s="297">
        <v>64158</v>
      </c>
      <c r="G31" s="297">
        <v>561047</v>
      </c>
      <c r="H31" s="297">
        <v>876</v>
      </c>
      <c r="I31" s="297">
        <v>3436</v>
      </c>
    </row>
    <row r="32" spans="1:9" ht="12.75">
      <c r="A32" s="301"/>
      <c r="B32" s="292"/>
      <c r="C32" s="292"/>
      <c r="D32" s="302"/>
      <c r="E32" s="292"/>
      <c r="F32" s="292"/>
      <c r="G32" s="292"/>
      <c r="H32" s="292"/>
      <c r="I32" s="292"/>
    </row>
    <row r="33" spans="1:11" ht="12.75">
      <c r="A33" s="303" t="s">
        <v>121</v>
      </c>
      <c r="B33" s="299">
        <v>4997</v>
      </c>
      <c r="C33" s="299">
        <v>13899</v>
      </c>
      <c r="D33" s="299">
        <v>18896</v>
      </c>
      <c r="E33" s="299">
        <v>4678</v>
      </c>
      <c r="F33" s="299">
        <v>12176</v>
      </c>
      <c r="G33" s="299">
        <v>721058</v>
      </c>
      <c r="H33" s="297">
        <v>165</v>
      </c>
      <c r="I33" s="297">
        <v>636</v>
      </c>
      <c r="J33" s="182"/>
      <c r="K33" s="182"/>
    </row>
    <row r="34" spans="1:11" ht="12.75">
      <c r="A34" s="300" t="s">
        <v>122</v>
      </c>
      <c r="B34" s="292"/>
      <c r="C34" s="292"/>
      <c r="D34" s="292"/>
      <c r="E34" s="292"/>
      <c r="F34" s="292"/>
      <c r="G34" s="292"/>
      <c r="H34" s="292"/>
      <c r="I34" s="292"/>
      <c r="J34" s="182"/>
      <c r="K34" s="182"/>
    </row>
    <row r="35" spans="1:11" ht="12.75">
      <c r="A35" s="300" t="s">
        <v>123</v>
      </c>
      <c r="B35" s="292"/>
      <c r="C35" s="292"/>
      <c r="D35" s="292"/>
      <c r="E35" s="292"/>
      <c r="F35" s="292"/>
      <c r="G35" s="292"/>
      <c r="H35" s="292"/>
      <c r="I35" s="292"/>
      <c r="J35" s="182"/>
      <c r="K35" s="182"/>
    </row>
    <row r="36" spans="1:11" ht="12.75">
      <c r="A36" s="294"/>
      <c r="B36" s="292"/>
      <c r="C36" s="292"/>
      <c r="D36" s="292"/>
      <c r="E36" s="292"/>
      <c r="F36" s="292"/>
      <c r="G36" s="292"/>
      <c r="H36" s="292"/>
      <c r="I36" s="292"/>
      <c r="J36" s="182"/>
      <c r="K36" s="182"/>
    </row>
    <row r="37" spans="1:11" ht="12.75">
      <c r="A37" s="294" t="s">
        <v>124</v>
      </c>
      <c r="B37" s="292">
        <v>17712</v>
      </c>
      <c r="C37" s="292">
        <v>1704</v>
      </c>
      <c r="D37" s="292">
        <v>19416</v>
      </c>
      <c r="E37" s="292">
        <v>17674</v>
      </c>
      <c r="F37" s="292">
        <v>1644</v>
      </c>
      <c r="G37" s="292">
        <v>595945</v>
      </c>
      <c r="H37" s="292">
        <v>255</v>
      </c>
      <c r="I37" s="292">
        <v>46</v>
      </c>
      <c r="J37" s="182"/>
      <c r="K37" s="182"/>
    </row>
    <row r="38" spans="1:11" ht="12.75">
      <c r="A38" s="294" t="s">
        <v>125</v>
      </c>
      <c r="B38" s="292">
        <v>2</v>
      </c>
      <c r="C38" s="292">
        <v>3251</v>
      </c>
      <c r="D38" s="292">
        <v>3253</v>
      </c>
      <c r="E38" s="292">
        <v>2</v>
      </c>
      <c r="F38" s="292">
        <v>3240</v>
      </c>
      <c r="G38" s="292">
        <v>18656</v>
      </c>
      <c r="H38" s="292">
        <v>160</v>
      </c>
      <c r="I38" s="292">
        <v>325</v>
      </c>
      <c r="J38" s="182"/>
      <c r="K38" s="182"/>
    </row>
    <row r="39" spans="1:11" ht="12.75">
      <c r="A39" s="294" t="s">
        <v>126</v>
      </c>
      <c r="B39" s="292">
        <v>47</v>
      </c>
      <c r="C39" s="292">
        <v>2685</v>
      </c>
      <c r="D39" s="292">
        <v>2732</v>
      </c>
      <c r="E39" s="292">
        <v>37</v>
      </c>
      <c r="F39" s="292">
        <v>2620</v>
      </c>
      <c r="G39" s="292">
        <v>59764</v>
      </c>
      <c r="H39" s="292">
        <v>97</v>
      </c>
      <c r="I39" s="292">
        <v>9</v>
      </c>
      <c r="J39" s="182"/>
      <c r="K39" s="182"/>
    </row>
    <row r="40" spans="1:11" ht="12.75">
      <c r="A40" s="294" t="s">
        <v>127</v>
      </c>
      <c r="B40" s="292" t="s">
        <v>44</v>
      </c>
      <c r="C40" s="292">
        <v>9072</v>
      </c>
      <c r="D40" s="292">
        <v>9072</v>
      </c>
      <c r="E40" s="292" t="s">
        <v>44</v>
      </c>
      <c r="F40" s="292">
        <v>8613</v>
      </c>
      <c r="G40" s="292">
        <v>58797</v>
      </c>
      <c r="H40" s="292">
        <v>11</v>
      </c>
      <c r="I40" s="304">
        <v>324</v>
      </c>
      <c r="J40" s="182"/>
      <c r="K40" s="182"/>
    </row>
    <row r="41" spans="1:11" ht="12.75">
      <c r="A41" s="294" t="s">
        <v>128</v>
      </c>
      <c r="B41" s="292" t="s">
        <v>44</v>
      </c>
      <c r="C41" s="292">
        <v>9199</v>
      </c>
      <c r="D41" s="292">
        <v>9199</v>
      </c>
      <c r="E41" s="292" t="s">
        <v>44</v>
      </c>
      <c r="F41" s="292">
        <v>9190</v>
      </c>
      <c r="G41" s="292">
        <v>5847</v>
      </c>
      <c r="H41" s="292" t="s">
        <v>44</v>
      </c>
      <c r="I41" s="292">
        <v>317</v>
      </c>
      <c r="J41" s="182"/>
      <c r="K41" s="182"/>
    </row>
    <row r="42" spans="1:11" ht="12.75">
      <c r="A42" s="294" t="s">
        <v>129</v>
      </c>
      <c r="B42" s="292">
        <v>48</v>
      </c>
      <c r="C42" s="292">
        <v>756</v>
      </c>
      <c r="D42" s="292">
        <v>804</v>
      </c>
      <c r="E42" s="292">
        <v>38</v>
      </c>
      <c r="F42" s="292">
        <v>738</v>
      </c>
      <c r="G42" s="292">
        <v>45587</v>
      </c>
      <c r="H42" s="292">
        <v>92</v>
      </c>
      <c r="I42" s="292" t="s">
        <v>44</v>
      </c>
      <c r="J42" s="182"/>
      <c r="K42" s="182"/>
    </row>
    <row r="43" spans="1:11" ht="12.75">
      <c r="A43" s="294" t="s">
        <v>130</v>
      </c>
      <c r="B43" s="292">
        <v>62</v>
      </c>
      <c r="C43" s="292">
        <v>819</v>
      </c>
      <c r="D43" s="292">
        <v>881</v>
      </c>
      <c r="E43" s="292">
        <v>62</v>
      </c>
      <c r="F43" s="292">
        <v>794</v>
      </c>
      <c r="G43" s="292">
        <v>16592</v>
      </c>
      <c r="H43" s="304">
        <v>2</v>
      </c>
      <c r="I43" s="304">
        <v>52</v>
      </c>
      <c r="J43" s="182"/>
      <c r="K43" s="182"/>
    </row>
    <row r="44" spans="1:11" ht="12.75">
      <c r="A44" s="294" t="s">
        <v>131</v>
      </c>
      <c r="B44" s="292">
        <v>286</v>
      </c>
      <c r="C44" s="292">
        <v>54</v>
      </c>
      <c r="D44" s="292">
        <v>340</v>
      </c>
      <c r="E44" s="292">
        <v>286</v>
      </c>
      <c r="F44" s="292">
        <v>51</v>
      </c>
      <c r="G44" s="292">
        <v>266503</v>
      </c>
      <c r="H44" s="292">
        <v>13</v>
      </c>
      <c r="I44" s="292">
        <v>3</v>
      </c>
      <c r="J44" s="182"/>
      <c r="K44" s="182"/>
    </row>
    <row r="45" spans="1:11" ht="12.75">
      <c r="A45" s="303" t="s">
        <v>132</v>
      </c>
      <c r="B45" s="297">
        <v>38</v>
      </c>
      <c r="C45" s="297">
        <v>3986</v>
      </c>
      <c r="D45" s="299">
        <v>4024</v>
      </c>
      <c r="E45" s="297">
        <v>35</v>
      </c>
      <c r="F45" s="297">
        <v>3507</v>
      </c>
      <c r="G45" s="297">
        <v>107095</v>
      </c>
      <c r="H45" s="297">
        <v>99</v>
      </c>
      <c r="I45" s="297">
        <v>318</v>
      </c>
      <c r="J45" s="182"/>
      <c r="K45" s="182"/>
    </row>
    <row r="46" spans="1:11" ht="12.75">
      <c r="A46" s="300" t="s">
        <v>133</v>
      </c>
      <c r="B46" s="292"/>
      <c r="C46" s="292"/>
      <c r="D46" s="292"/>
      <c r="E46" s="292"/>
      <c r="F46" s="292"/>
      <c r="G46" s="292"/>
      <c r="H46" s="292"/>
      <c r="I46" s="292"/>
      <c r="J46" s="182"/>
      <c r="K46" s="182"/>
    </row>
    <row r="47" spans="1:11" ht="12.75">
      <c r="A47" s="294"/>
      <c r="B47" s="292"/>
      <c r="C47" s="292"/>
      <c r="D47" s="292"/>
      <c r="E47" s="292"/>
      <c r="F47" s="292"/>
      <c r="G47" s="292"/>
      <c r="H47" s="292"/>
      <c r="I47" s="292"/>
      <c r="J47" s="182"/>
      <c r="K47" s="182"/>
    </row>
    <row r="48" spans="1:11" ht="12.75">
      <c r="A48" s="294" t="s">
        <v>134</v>
      </c>
      <c r="B48" s="292">
        <v>616078</v>
      </c>
      <c r="C48" s="292">
        <v>42723</v>
      </c>
      <c r="D48" s="292">
        <v>658801</v>
      </c>
      <c r="E48" s="292">
        <v>588135</v>
      </c>
      <c r="F48" s="292">
        <v>39812</v>
      </c>
      <c r="G48" s="292">
        <v>2312005</v>
      </c>
      <c r="H48" s="292">
        <v>18058</v>
      </c>
      <c r="I48" s="292">
        <v>6325</v>
      </c>
      <c r="J48" s="182"/>
      <c r="K48" s="182"/>
    </row>
    <row r="49" spans="1:11" ht="12.75">
      <c r="A49" s="294" t="s">
        <v>135</v>
      </c>
      <c r="B49" s="292">
        <v>2099</v>
      </c>
      <c r="C49" s="292">
        <v>2188</v>
      </c>
      <c r="D49" s="292">
        <v>4287</v>
      </c>
      <c r="E49" s="292">
        <v>1697</v>
      </c>
      <c r="F49" s="292">
        <v>1749</v>
      </c>
      <c r="G49" s="292">
        <v>417138</v>
      </c>
      <c r="H49" s="292">
        <v>52</v>
      </c>
      <c r="I49" s="292">
        <v>274</v>
      </c>
      <c r="J49" s="182"/>
      <c r="K49" s="182"/>
    </row>
    <row r="50" spans="1:11" ht="12.75">
      <c r="A50" s="294" t="s">
        <v>136</v>
      </c>
      <c r="B50" s="292">
        <v>8857</v>
      </c>
      <c r="C50" s="297">
        <v>13677</v>
      </c>
      <c r="D50" s="299">
        <v>22534</v>
      </c>
      <c r="E50" s="297">
        <v>7799</v>
      </c>
      <c r="F50" s="297">
        <v>13589</v>
      </c>
      <c r="G50" s="297">
        <v>361892</v>
      </c>
      <c r="H50" s="297">
        <v>1071</v>
      </c>
      <c r="I50" s="297">
        <v>35</v>
      </c>
      <c r="J50" s="182"/>
      <c r="K50" s="182"/>
    </row>
    <row r="51" spans="1:9" ht="13.5" thickBot="1">
      <c r="A51" s="305" t="s">
        <v>310</v>
      </c>
      <c r="B51" s="287">
        <v>692476</v>
      </c>
      <c r="C51" s="288">
        <v>275534</v>
      </c>
      <c r="D51" s="288">
        <v>968010</v>
      </c>
      <c r="E51" s="288">
        <v>660886</v>
      </c>
      <c r="F51" s="288">
        <v>256582</v>
      </c>
      <c r="G51" s="288">
        <v>10525497</v>
      </c>
      <c r="H51" s="288">
        <v>30966</v>
      </c>
      <c r="I51" s="288">
        <v>16082</v>
      </c>
    </row>
    <row r="52" spans="1:7" ht="12.75">
      <c r="A52" s="101" t="s">
        <v>313</v>
      </c>
      <c r="B52" s="247"/>
      <c r="C52" s="247"/>
      <c r="D52" s="247"/>
      <c r="E52" s="247"/>
      <c r="F52" s="247"/>
      <c r="G52" s="247"/>
    </row>
  </sheetData>
  <mergeCells count="4">
    <mergeCell ref="A1:I1"/>
    <mergeCell ref="A3:I3"/>
    <mergeCell ref="B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I79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84" customWidth="1"/>
    <col min="2" max="6" width="12.7109375" style="84" customWidth="1"/>
    <col min="7" max="7" width="12.7109375" style="157" customWidth="1"/>
    <col min="8" max="16384" width="11.421875" style="84" customWidth="1"/>
  </cols>
  <sheetData>
    <row r="1" spans="1:9" s="143" customFormat="1" ht="18">
      <c r="A1" s="318" t="s">
        <v>0</v>
      </c>
      <c r="B1" s="318"/>
      <c r="C1" s="318"/>
      <c r="D1" s="318"/>
      <c r="E1" s="318"/>
      <c r="F1" s="318"/>
      <c r="G1" s="318"/>
      <c r="H1" s="142"/>
      <c r="I1" s="142"/>
    </row>
    <row r="3" spans="1:7" s="144" customFormat="1" ht="15">
      <c r="A3" s="338" t="s">
        <v>311</v>
      </c>
      <c r="B3" s="338"/>
      <c r="C3" s="338"/>
      <c r="D3" s="338"/>
      <c r="E3" s="338"/>
      <c r="F3" s="338"/>
      <c r="G3" s="338"/>
    </row>
    <row r="4" s="144" customFormat="1" ht="14.25">
      <c r="G4" s="156"/>
    </row>
    <row r="5" spans="1:7" ht="12.75">
      <c r="A5" s="339" t="s">
        <v>56</v>
      </c>
      <c r="B5" s="341" t="s">
        <v>21</v>
      </c>
      <c r="C5" s="341"/>
      <c r="D5" s="341"/>
      <c r="E5" s="341" t="s">
        <v>22</v>
      </c>
      <c r="F5" s="341"/>
      <c r="G5" s="342"/>
    </row>
    <row r="6" spans="1:7" ht="13.5" thickBot="1">
      <c r="A6" s="340"/>
      <c r="B6" s="154">
        <v>1999</v>
      </c>
      <c r="C6" s="154">
        <v>2000</v>
      </c>
      <c r="D6" s="154">
        <v>2001</v>
      </c>
      <c r="E6" s="154">
        <v>1999</v>
      </c>
      <c r="F6" s="155">
        <v>2000</v>
      </c>
      <c r="G6" s="155">
        <v>2001</v>
      </c>
    </row>
    <row r="7" spans="1:7" ht="12.75">
      <c r="A7" s="147" t="s">
        <v>57</v>
      </c>
      <c r="B7" s="148">
        <v>238722.46753599998</v>
      </c>
      <c r="C7" s="148">
        <v>262470.407</v>
      </c>
      <c r="D7" s="148">
        <v>215789.483</v>
      </c>
      <c r="E7" s="148">
        <v>53173.408479</v>
      </c>
      <c r="F7" s="148">
        <v>65537.642</v>
      </c>
      <c r="G7" s="149">
        <v>86792.98</v>
      </c>
    </row>
    <row r="8" spans="1:7" ht="12.75">
      <c r="A8" s="150"/>
      <c r="B8" s="120"/>
      <c r="C8" s="120"/>
      <c r="D8" s="120"/>
      <c r="E8" s="120"/>
      <c r="F8" s="120"/>
      <c r="G8" s="122"/>
    </row>
    <row r="9" spans="1:7" ht="12.75">
      <c r="A9" s="306" t="s">
        <v>306</v>
      </c>
      <c r="B9" s="120"/>
      <c r="C9" s="120"/>
      <c r="D9" s="120"/>
      <c r="E9" s="120"/>
      <c r="F9" s="120"/>
      <c r="G9" s="122"/>
    </row>
    <row r="10" spans="1:7" ht="12.75">
      <c r="A10" s="147" t="s">
        <v>58</v>
      </c>
      <c r="B10" s="148">
        <f aca="true" t="shared" si="0" ref="B10:G10">SUM(B11:B23)</f>
        <v>181446.585336</v>
      </c>
      <c r="C10" s="148">
        <f t="shared" si="0"/>
        <v>226616.995</v>
      </c>
      <c r="D10" s="148">
        <f t="shared" si="0"/>
        <v>172386.25699999995</v>
      </c>
      <c r="E10" s="148">
        <f t="shared" si="0"/>
        <v>47451.499979</v>
      </c>
      <c r="F10" s="148">
        <f t="shared" si="0"/>
        <v>58034.882</v>
      </c>
      <c r="G10" s="149">
        <f t="shared" si="0"/>
        <v>78804.99900000003</v>
      </c>
    </row>
    <row r="11" spans="1:7" ht="12.75">
      <c r="A11" s="151" t="s">
        <v>59</v>
      </c>
      <c r="B11" s="152">
        <v>3608.9629999999997</v>
      </c>
      <c r="C11" s="120">
        <v>5613.569</v>
      </c>
      <c r="D11" s="120">
        <v>7986.003</v>
      </c>
      <c r="E11" s="152">
        <v>2283.9493</v>
      </c>
      <c r="F11" s="120">
        <v>3270.115</v>
      </c>
      <c r="G11" s="122">
        <v>6674.886</v>
      </c>
    </row>
    <row r="12" spans="1:7" ht="12.75">
      <c r="A12" s="151" t="s">
        <v>60</v>
      </c>
      <c r="B12" s="152">
        <v>628.494</v>
      </c>
      <c r="C12" s="120">
        <v>759.706</v>
      </c>
      <c r="D12" s="120">
        <v>1904.713</v>
      </c>
      <c r="E12" s="152">
        <v>131.451</v>
      </c>
      <c r="F12" s="120">
        <v>62.043</v>
      </c>
      <c r="G12" s="122">
        <v>355.798</v>
      </c>
    </row>
    <row r="13" spans="1:7" ht="12.75">
      <c r="A13" s="151" t="s">
        <v>61</v>
      </c>
      <c r="B13" s="152">
        <v>8488</v>
      </c>
      <c r="C13" s="120">
        <v>7591.316</v>
      </c>
      <c r="D13" s="120">
        <v>8036.482</v>
      </c>
      <c r="E13" s="152">
        <v>534.6359</v>
      </c>
      <c r="F13" s="120">
        <v>1821.18</v>
      </c>
      <c r="G13" s="122">
        <v>2755.48</v>
      </c>
    </row>
    <row r="14" spans="1:7" ht="12.75">
      <c r="A14" s="151" t="s">
        <v>62</v>
      </c>
      <c r="B14" s="152">
        <v>28.285</v>
      </c>
      <c r="C14" s="120">
        <v>141.054</v>
      </c>
      <c r="D14" s="120" t="s">
        <v>44</v>
      </c>
      <c r="E14" s="152">
        <v>85.75200000000001</v>
      </c>
      <c r="F14" s="120">
        <v>54.684</v>
      </c>
      <c r="G14" s="122">
        <v>166.861</v>
      </c>
    </row>
    <row r="15" spans="1:7" ht="12.75">
      <c r="A15" s="151" t="s">
        <v>63</v>
      </c>
      <c r="B15" s="120" t="s">
        <v>44</v>
      </c>
      <c r="C15" s="120" t="s">
        <v>44</v>
      </c>
      <c r="D15" s="120" t="s">
        <v>44</v>
      </c>
      <c r="E15" s="152">
        <v>10.584</v>
      </c>
      <c r="F15" s="120">
        <v>38.525</v>
      </c>
      <c r="G15" s="122">
        <v>78.335</v>
      </c>
    </row>
    <row r="16" spans="1:7" ht="12.75">
      <c r="A16" s="151" t="s">
        <v>64</v>
      </c>
      <c r="B16" s="152">
        <v>101803.3965</v>
      </c>
      <c r="C16" s="120">
        <v>171382.598</v>
      </c>
      <c r="D16" s="120">
        <v>119909.039</v>
      </c>
      <c r="E16" s="152">
        <v>3553.7388000000005</v>
      </c>
      <c r="F16" s="120">
        <v>8769.177</v>
      </c>
      <c r="G16" s="122">
        <v>17635.185</v>
      </c>
    </row>
    <row r="17" spans="1:7" ht="12.75">
      <c r="A17" s="151" t="s">
        <v>65</v>
      </c>
      <c r="B17" s="152" t="s">
        <v>44</v>
      </c>
      <c r="C17" s="120">
        <v>44.1</v>
      </c>
      <c r="D17" s="120" t="s">
        <v>44</v>
      </c>
      <c r="E17" s="152">
        <v>110.929</v>
      </c>
      <c r="F17" s="120">
        <v>202.755</v>
      </c>
      <c r="G17" s="122">
        <v>1487.326</v>
      </c>
    </row>
    <row r="18" spans="1:7" ht="12.75">
      <c r="A18" s="151" t="s">
        <v>66</v>
      </c>
      <c r="B18" s="120" t="s">
        <v>44</v>
      </c>
      <c r="C18" s="120" t="s">
        <v>44</v>
      </c>
      <c r="D18" s="120" t="s">
        <v>44</v>
      </c>
      <c r="E18" s="152" t="s">
        <v>44</v>
      </c>
      <c r="F18" s="120">
        <v>3.12</v>
      </c>
      <c r="G18" s="122">
        <v>23.612</v>
      </c>
    </row>
    <row r="19" spans="1:7" ht="12.75">
      <c r="A19" s="151" t="s">
        <v>67</v>
      </c>
      <c r="B19" s="152">
        <v>53185.977836</v>
      </c>
      <c r="C19" s="120">
        <v>19856.703</v>
      </c>
      <c r="D19" s="120">
        <v>19483.55</v>
      </c>
      <c r="E19" s="152">
        <v>1005.9554</v>
      </c>
      <c r="F19" s="120">
        <v>759.41</v>
      </c>
      <c r="G19" s="122">
        <v>3751.126</v>
      </c>
    </row>
    <row r="20" spans="1:7" ht="12.75">
      <c r="A20" s="151" t="s">
        <v>68</v>
      </c>
      <c r="B20" s="152">
        <v>2227.292</v>
      </c>
      <c r="C20" s="120">
        <v>2143.074</v>
      </c>
      <c r="D20" s="120">
        <v>1373.175</v>
      </c>
      <c r="E20" s="152">
        <v>1518.008</v>
      </c>
      <c r="F20" s="120">
        <v>2118.853</v>
      </c>
      <c r="G20" s="122">
        <v>4197.57</v>
      </c>
    </row>
    <row r="21" spans="1:7" ht="12.75">
      <c r="A21" s="151" t="s">
        <v>69</v>
      </c>
      <c r="B21" s="152">
        <v>11418.383</v>
      </c>
      <c r="C21" s="120">
        <v>19080.256</v>
      </c>
      <c r="D21" s="120">
        <v>13674.031</v>
      </c>
      <c r="E21" s="152">
        <v>36991.712379</v>
      </c>
      <c r="F21" s="120">
        <v>38283.035</v>
      </c>
      <c r="G21" s="122">
        <v>34850.798</v>
      </c>
    </row>
    <row r="22" spans="1:7" ht="12.75">
      <c r="A22" s="151" t="s">
        <v>70</v>
      </c>
      <c r="B22" s="152">
        <v>48.974000000000004</v>
      </c>
      <c r="C22" s="120">
        <v>4.619</v>
      </c>
      <c r="D22" s="120">
        <v>19.264</v>
      </c>
      <c r="E22" s="152">
        <v>690.1312</v>
      </c>
      <c r="F22" s="120">
        <v>2361.213</v>
      </c>
      <c r="G22" s="122">
        <v>3990.407</v>
      </c>
    </row>
    <row r="23" spans="1:7" ht="12.75">
      <c r="A23" s="151" t="s">
        <v>71</v>
      </c>
      <c r="B23" s="120">
        <v>8.82</v>
      </c>
      <c r="C23" s="120" t="s">
        <v>44</v>
      </c>
      <c r="D23" s="120" t="s">
        <v>44</v>
      </c>
      <c r="E23" s="152">
        <v>534.653</v>
      </c>
      <c r="F23" s="120">
        <v>290.772</v>
      </c>
      <c r="G23" s="122">
        <v>2837.615</v>
      </c>
    </row>
    <row r="24" spans="1:7" ht="12.75">
      <c r="A24" s="150"/>
      <c r="B24" s="120"/>
      <c r="C24" s="120"/>
      <c r="D24" s="120"/>
      <c r="E24" s="120"/>
      <c r="F24" s="120"/>
      <c r="G24" s="122"/>
    </row>
    <row r="25" spans="1:7" ht="12.75">
      <c r="A25" s="147" t="s">
        <v>72</v>
      </c>
      <c r="B25" s="120"/>
      <c r="C25" s="120"/>
      <c r="D25" s="120"/>
      <c r="E25" s="120"/>
      <c r="F25" s="120"/>
      <c r="G25" s="122"/>
    </row>
    <row r="26" spans="1:7" ht="12.75">
      <c r="A26" s="151" t="s">
        <v>73</v>
      </c>
      <c r="B26" s="120" t="s">
        <v>44</v>
      </c>
      <c r="C26" s="120" t="s">
        <v>44</v>
      </c>
      <c r="D26" s="120" t="s">
        <v>44</v>
      </c>
      <c r="E26" s="120">
        <v>97.50800000000001</v>
      </c>
      <c r="F26" s="120">
        <v>77.813</v>
      </c>
      <c r="G26" s="122">
        <v>98.938</v>
      </c>
    </row>
    <row r="27" spans="1:7" ht="12.75">
      <c r="A27" s="151" t="s">
        <v>74</v>
      </c>
      <c r="B27" s="120" t="s">
        <v>44</v>
      </c>
      <c r="C27" s="120"/>
      <c r="D27" s="120" t="s">
        <v>44</v>
      </c>
      <c r="E27" s="120" t="s">
        <v>44</v>
      </c>
      <c r="F27" s="120" t="s">
        <v>44</v>
      </c>
      <c r="G27" s="122">
        <v>108.857</v>
      </c>
    </row>
    <row r="28" spans="1:7" ht="12.75">
      <c r="A28" s="151" t="s">
        <v>75</v>
      </c>
      <c r="B28" s="120" t="s">
        <v>44</v>
      </c>
      <c r="C28" s="120" t="s">
        <v>44</v>
      </c>
      <c r="D28" s="120"/>
      <c r="E28" s="120">
        <v>11.851</v>
      </c>
      <c r="F28" s="120">
        <v>3.306</v>
      </c>
      <c r="G28" s="122" t="s">
        <v>44</v>
      </c>
    </row>
    <row r="29" spans="1:7" ht="12.75">
      <c r="A29" s="151" t="s">
        <v>76</v>
      </c>
      <c r="B29" s="120" t="s">
        <v>44</v>
      </c>
      <c r="C29" s="120" t="s">
        <v>44</v>
      </c>
      <c r="D29" s="120" t="s">
        <v>44</v>
      </c>
      <c r="E29" s="120">
        <v>10.507</v>
      </c>
      <c r="F29" s="120">
        <v>399.003</v>
      </c>
      <c r="G29" s="122">
        <v>172.824</v>
      </c>
    </row>
    <row r="30" spans="1:7" ht="12.75">
      <c r="A30" s="151" t="s">
        <v>77</v>
      </c>
      <c r="B30" s="120" t="s">
        <v>44</v>
      </c>
      <c r="C30" s="120"/>
      <c r="D30" s="120">
        <v>17.855</v>
      </c>
      <c r="E30" s="120" t="s">
        <v>44</v>
      </c>
      <c r="F30" s="120"/>
      <c r="G30" s="122">
        <v>3.361</v>
      </c>
    </row>
    <row r="31" spans="1:7" ht="12.75">
      <c r="A31" s="151" t="s">
        <v>78</v>
      </c>
      <c r="B31" s="120" t="s">
        <v>44</v>
      </c>
      <c r="C31" s="120" t="s">
        <v>44</v>
      </c>
      <c r="D31" s="120" t="s">
        <v>44</v>
      </c>
      <c r="E31" s="152" t="s">
        <v>44</v>
      </c>
      <c r="F31" s="120">
        <v>193.411</v>
      </c>
      <c r="G31" s="122">
        <v>81.495</v>
      </c>
    </row>
    <row r="32" spans="1:7" ht="12.75">
      <c r="A32" s="151" t="s">
        <v>80</v>
      </c>
      <c r="B32" s="152" t="s">
        <v>44</v>
      </c>
      <c r="C32" s="120" t="s">
        <v>44</v>
      </c>
      <c r="D32" s="120" t="s">
        <v>44</v>
      </c>
      <c r="E32" s="152">
        <v>7.739000000000001</v>
      </c>
      <c r="F32" s="120">
        <v>52.131</v>
      </c>
      <c r="G32" s="122">
        <v>3.68</v>
      </c>
    </row>
    <row r="33" spans="1:7" ht="12.75">
      <c r="A33" s="151" t="s">
        <v>81</v>
      </c>
      <c r="B33" s="120">
        <v>183.16</v>
      </c>
      <c r="C33" s="120">
        <v>5926.5</v>
      </c>
      <c r="D33" s="120">
        <v>614.029</v>
      </c>
      <c r="E33" s="152">
        <v>26.685</v>
      </c>
      <c r="F33" s="120">
        <v>188.744</v>
      </c>
      <c r="G33" s="122">
        <v>873.742</v>
      </c>
    </row>
    <row r="34" spans="1:7" ht="12.75">
      <c r="A34" s="150" t="s">
        <v>82</v>
      </c>
      <c r="B34" s="120" t="s">
        <v>44</v>
      </c>
      <c r="C34" s="120" t="s">
        <v>44</v>
      </c>
      <c r="D34" s="120" t="s">
        <v>44</v>
      </c>
      <c r="E34" s="152" t="s">
        <v>44</v>
      </c>
      <c r="F34" s="120">
        <v>386.644</v>
      </c>
      <c r="G34" s="122">
        <v>70.865</v>
      </c>
    </row>
    <row r="35" spans="1:7" ht="12.75">
      <c r="A35" s="150" t="s">
        <v>83</v>
      </c>
      <c r="B35" s="120"/>
      <c r="C35" s="120"/>
      <c r="D35" s="120"/>
      <c r="E35" s="120"/>
      <c r="F35" s="120"/>
      <c r="G35" s="122"/>
    </row>
    <row r="36" spans="1:7" ht="12.75">
      <c r="A36" s="306" t="s">
        <v>307</v>
      </c>
      <c r="B36" s="120"/>
      <c r="C36" s="120"/>
      <c r="D36" s="120"/>
      <c r="E36" s="120"/>
      <c r="F36" s="120"/>
      <c r="G36" s="122"/>
    </row>
    <row r="37" spans="1:7" ht="12.75">
      <c r="A37" s="151" t="s">
        <v>84</v>
      </c>
      <c r="B37" s="120">
        <v>8698.962</v>
      </c>
      <c r="C37" s="120">
        <v>2898.102</v>
      </c>
      <c r="D37" s="120">
        <v>5333.723</v>
      </c>
      <c r="E37" s="120">
        <v>261.408</v>
      </c>
      <c r="F37" s="120">
        <v>411.261</v>
      </c>
      <c r="G37" s="122" t="s">
        <v>44</v>
      </c>
    </row>
    <row r="38" spans="1:7" ht="12.75">
      <c r="A38" s="151" t="s">
        <v>85</v>
      </c>
      <c r="B38" s="120" t="s">
        <v>44</v>
      </c>
      <c r="C38" s="120" t="s">
        <v>44</v>
      </c>
      <c r="D38" s="120">
        <v>1.296</v>
      </c>
      <c r="E38" s="120" t="s">
        <v>44</v>
      </c>
      <c r="F38" s="120" t="s">
        <v>44</v>
      </c>
      <c r="G38" s="122" t="s">
        <v>44</v>
      </c>
    </row>
    <row r="39" spans="1:7" ht="12.75">
      <c r="A39" s="151" t="s">
        <v>86</v>
      </c>
      <c r="B39" s="152">
        <v>3272.717</v>
      </c>
      <c r="C39" s="120">
        <v>2742.511</v>
      </c>
      <c r="D39" s="120">
        <v>2886.051</v>
      </c>
      <c r="E39" s="152" t="s">
        <v>44</v>
      </c>
      <c r="F39" s="120">
        <v>282.995</v>
      </c>
      <c r="G39" s="122" t="s">
        <v>44</v>
      </c>
    </row>
    <row r="40" spans="1:7" ht="12.75">
      <c r="A40" s="151" t="s">
        <v>87</v>
      </c>
      <c r="B40" s="152">
        <v>18.866</v>
      </c>
      <c r="C40" s="120">
        <v>12.335</v>
      </c>
      <c r="D40" s="120">
        <v>32.705</v>
      </c>
      <c r="E40" s="120" t="s">
        <v>44</v>
      </c>
      <c r="F40" s="120" t="s">
        <v>44</v>
      </c>
      <c r="G40" s="122" t="s">
        <v>44</v>
      </c>
    </row>
    <row r="41" spans="1:7" ht="12.75">
      <c r="A41" s="151" t="s">
        <v>88</v>
      </c>
      <c r="B41" s="120">
        <v>5823.285000000001</v>
      </c>
      <c r="C41" s="120">
        <v>8.82</v>
      </c>
      <c r="D41" s="120">
        <v>534.03</v>
      </c>
      <c r="E41" s="120" t="s">
        <v>44</v>
      </c>
      <c r="F41" s="120" t="s">
        <v>44</v>
      </c>
      <c r="G41" s="122" t="s">
        <v>44</v>
      </c>
    </row>
    <row r="42" spans="1:7" ht="12.75">
      <c r="A42" s="151" t="s">
        <v>89</v>
      </c>
      <c r="B42" s="120" t="s">
        <v>44</v>
      </c>
      <c r="C42" s="120" t="s">
        <v>44</v>
      </c>
      <c r="D42" s="120" t="s">
        <v>44</v>
      </c>
      <c r="E42" s="152" t="s">
        <v>44</v>
      </c>
      <c r="F42" s="120">
        <v>29.27</v>
      </c>
      <c r="G42" s="122">
        <v>25.572</v>
      </c>
    </row>
    <row r="43" spans="1:7" ht="12.75">
      <c r="A43" s="151" t="s">
        <v>90</v>
      </c>
      <c r="B43" s="152">
        <v>2314.4010000000003</v>
      </c>
      <c r="C43" s="120">
        <v>2268.952</v>
      </c>
      <c r="D43" s="120">
        <v>1390.236</v>
      </c>
      <c r="E43" s="120" t="s">
        <v>44</v>
      </c>
      <c r="F43" s="120" t="s">
        <v>44</v>
      </c>
      <c r="G43" s="122" t="s">
        <v>44</v>
      </c>
    </row>
    <row r="44" spans="1:7" ht="13.5" thickBot="1">
      <c r="A44" s="153" t="s">
        <v>91</v>
      </c>
      <c r="B44" s="126">
        <v>54.392</v>
      </c>
      <c r="C44" s="126">
        <v>450.536</v>
      </c>
      <c r="D44" s="126"/>
      <c r="E44" s="126" t="s">
        <v>44</v>
      </c>
      <c r="F44" s="126" t="s">
        <v>44</v>
      </c>
      <c r="G44" s="128" t="s">
        <v>44</v>
      </c>
    </row>
    <row r="45" ht="12.75">
      <c r="A45" s="84" t="s">
        <v>92</v>
      </c>
    </row>
    <row r="46" ht="12.75">
      <c r="A46" s="84" t="s">
        <v>83</v>
      </c>
    </row>
    <row r="47" ht="12.75">
      <c r="A47" s="84" t="s">
        <v>83</v>
      </c>
    </row>
    <row r="48" ht="12.75">
      <c r="A48" s="84" t="s">
        <v>83</v>
      </c>
    </row>
    <row r="49" ht="12.75">
      <c r="A49" s="84" t="s">
        <v>83</v>
      </c>
    </row>
    <row r="50" ht="12.75">
      <c r="A50" s="84" t="s">
        <v>83</v>
      </c>
    </row>
    <row r="51" ht="12.75">
      <c r="A51" s="84" t="s">
        <v>83</v>
      </c>
    </row>
    <row r="52" ht="12.75">
      <c r="A52" s="84" t="s">
        <v>83</v>
      </c>
    </row>
    <row r="53" ht="12.75">
      <c r="A53" s="84" t="s">
        <v>83</v>
      </c>
    </row>
    <row r="54" ht="12.75">
      <c r="A54" s="84" t="s">
        <v>83</v>
      </c>
    </row>
    <row r="55" ht="12.75">
      <c r="A55" s="84" t="s">
        <v>83</v>
      </c>
    </row>
    <row r="56" ht="12.75">
      <c r="A56" s="84" t="s">
        <v>83</v>
      </c>
    </row>
    <row r="57" ht="12.75">
      <c r="A57" s="84" t="s">
        <v>83</v>
      </c>
    </row>
    <row r="58" ht="12.75">
      <c r="A58" s="84" t="s">
        <v>83</v>
      </c>
    </row>
    <row r="59" ht="12.75">
      <c r="A59" s="84" t="s">
        <v>83</v>
      </c>
    </row>
    <row r="60" ht="12.75">
      <c r="A60" s="84" t="s">
        <v>83</v>
      </c>
    </row>
    <row r="61" ht="12.75">
      <c r="A61" s="84" t="s">
        <v>83</v>
      </c>
    </row>
    <row r="62" ht="12.75">
      <c r="A62" s="84" t="s">
        <v>83</v>
      </c>
    </row>
    <row r="63" ht="12.75">
      <c r="A63" s="84" t="s">
        <v>83</v>
      </c>
    </row>
    <row r="64" ht="12.75">
      <c r="A64" s="84" t="s">
        <v>83</v>
      </c>
    </row>
    <row r="65" ht="12.75">
      <c r="A65" s="84" t="s">
        <v>83</v>
      </c>
    </row>
    <row r="66" ht="12.75">
      <c r="A66" s="84" t="s">
        <v>83</v>
      </c>
    </row>
    <row r="67" ht="12.75">
      <c r="A67" s="84" t="s">
        <v>83</v>
      </c>
    </row>
    <row r="68" ht="12.75">
      <c r="A68" s="84" t="s">
        <v>83</v>
      </c>
    </row>
    <row r="69" ht="12.75">
      <c r="A69" s="84" t="s">
        <v>83</v>
      </c>
    </row>
    <row r="70" ht="12.75">
      <c r="A70" s="84" t="s">
        <v>83</v>
      </c>
    </row>
    <row r="71" ht="12.75">
      <c r="A71" s="84" t="s">
        <v>83</v>
      </c>
    </row>
    <row r="72" ht="12.75">
      <c r="A72" s="84" t="s">
        <v>83</v>
      </c>
    </row>
    <row r="73" ht="12.75">
      <c r="A73" s="84" t="s">
        <v>83</v>
      </c>
    </row>
    <row r="74" ht="12.75">
      <c r="A74" s="84" t="s">
        <v>83</v>
      </c>
    </row>
    <row r="75" ht="12.75">
      <c r="A75" s="84" t="s">
        <v>83</v>
      </c>
    </row>
    <row r="76" ht="12.75">
      <c r="A76" s="84" t="s">
        <v>83</v>
      </c>
    </row>
    <row r="77" ht="12.75">
      <c r="A77" s="84" t="s">
        <v>83</v>
      </c>
    </row>
    <row r="78" ht="12.75">
      <c r="A78" s="84" t="s">
        <v>83</v>
      </c>
    </row>
    <row r="79" ht="12.75">
      <c r="A79" s="84" t="s">
        <v>83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J29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3" customWidth="1"/>
    <col min="11" max="11" width="11.140625" style="13" customWidth="1"/>
    <col min="12" max="12" width="12.00390625" style="13" customWidth="1"/>
    <col min="13" max="13" width="17.00390625" style="13" customWidth="1"/>
    <col min="14" max="19" width="17.140625" style="13" customWidth="1"/>
    <col min="20" max="16384" width="11.421875" style="13" customWidth="1"/>
  </cols>
  <sheetData>
    <row r="1" spans="1:10" s="2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</row>
    <row r="3" spans="1:10" s="3" customFormat="1" ht="15">
      <c r="A3" s="333" t="s">
        <v>36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/>
      <c r="B5" s="7" t="s">
        <v>2</v>
      </c>
      <c r="C5" s="8"/>
      <c r="D5" s="9" t="s">
        <v>3</v>
      </c>
      <c r="E5" s="9" t="s">
        <v>4</v>
      </c>
      <c r="F5" s="10"/>
      <c r="G5" s="11" t="s">
        <v>5</v>
      </c>
      <c r="H5" s="10"/>
      <c r="I5" s="12" t="s">
        <v>6</v>
      </c>
      <c r="J5" s="8"/>
    </row>
    <row r="6" spans="1:10" ht="12.75">
      <c r="A6" s="14" t="s">
        <v>7</v>
      </c>
      <c r="B6" s="15" t="s">
        <v>8</v>
      </c>
      <c r="C6" s="16"/>
      <c r="D6" s="9" t="s">
        <v>9</v>
      </c>
      <c r="E6" s="9" t="s">
        <v>10</v>
      </c>
      <c r="F6" s="11" t="s">
        <v>11</v>
      </c>
      <c r="G6" s="11" t="s">
        <v>12</v>
      </c>
      <c r="H6" s="11" t="s">
        <v>13</v>
      </c>
      <c r="I6" s="17" t="s">
        <v>14</v>
      </c>
      <c r="J6" s="16"/>
    </row>
    <row r="7" spans="1:10" ht="12.75">
      <c r="A7" s="6"/>
      <c r="B7" s="9" t="s">
        <v>15</v>
      </c>
      <c r="C7" s="9" t="s">
        <v>16</v>
      </c>
      <c r="D7" s="11"/>
      <c r="E7" s="9" t="s">
        <v>17</v>
      </c>
      <c r="F7" s="9" t="s">
        <v>18</v>
      </c>
      <c r="G7" s="11" t="s">
        <v>19</v>
      </c>
      <c r="H7" s="11" t="s">
        <v>20</v>
      </c>
      <c r="I7" s="11" t="s">
        <v>21</v>
      </c>
      <c r="J7" s="11" t="s">
        <v>22</v>
      </c>
    </row>
    <row r="8" spans="1:10" ht="13.5" thickBot="1">
      <c r="A8" s="6"/>
      <c r="B8" s="11" t="s">
        <v>23</v>
      </c>
      <c r="C8" s="11" t="s">
        <v>23</v>
      </c>
      <c r="D8" s="11" t="s">
        <v>24</v>
      </c>
      <c r="E8" s="9" t="s">
        <v>25</v>
      </c>
      <c r="F8" s="10"/>
      <c r="G8" s="11" t="s">
        <v>26</v>
      </c>
      <c r="H8" s="10"/>
      <c r="I8" s="10"/>
      <c r="J8" s="10"/>
    </row>
    <row r="9" spans="1:10" ht="12.75">
      <c r="A9" s="18">
        <v>1985</v>
      </c>
      <c r="B9" s="58">
        <v>36.2</v>
      </c>
      <c r="C9" s="58">
        <v>33.9</v>
      </c>
      <c r="D9" s="20">
        <v>2551</v>
      </c>
      <c r="E9" s="58">
        <v>167.2</v>
      </c>
      <c r="F9" s="58">
        <v>594.7</v>
      </c>
      <c r="G9" s="59">
        <v>15.21762648299737</v>
      </c>
      <c r="H9" s="20">
        <v>78991.0208791605</v>
      </c>
      <c r="I9" s="20">
        <v>10958</v>
      </c>
      <c r="J9" s="20">
        <v>33973</v>
      </c>
    </row>
    <row r="10" spans="1:10" ht="12.75">
      <c r="A10" s="22">
        <v>1986</v>
      </c>
      <c r="B10" s="60">
        <v>35.3</v>
      </c>
      <c r="C10" s="60">
        <v>33.3</v>
      </c>
      <c r="D10" s="24">
        <v>1975</v>
      </c>
      <c r="E10" s="60">
        <v>105.4</v>
      </c>
      <c r="F10" s="60">
        <v>372.7</v>
      </c>
      <c r="G10" s="61">
        <v>32.56884593655716</v>
      </c>
      <c r="H10" s="24">
        <v>119324.94320435612</v>
      </c>
      <c r="I10" s="24">
        <v>4586</v>
      </c>
      <c r="J10" s="24">
        <v>33048</v>
      </c>
    </row>
    <row r="11" spans="1:10" ht="12.75">
      <c r="A11" s="22">
        <v>1987</v>
      </c>
      <c r="B11" s="60">
        <v>33.9</v>
      </c>
      <c r="C11" s="60">
        <v>32.4</v>
      </c>
      <c r="D11" s="24">
        <v>1872</v>
      </c>
      <c r="E11" s="60">
        <v>153.4</v>
      </c>
      <c r="F11" s="60">
        <v>520.6</v>
      </c>
      <c r="G11" s="61">
        <v>27.953072974889714</v>
      </c>
      <c r="H11" s="24">
        <v>124685.97117545948</v>
      </c>
      <c r="I11" s="24">
        <v>11476</v>
      </c>
      <c r="J11" s="24">
        <v>49300</v>
      </c>
    </row>
    <row r="12" spans="1:10" ht="12.75">
      <c r="A12" s="22">
        <v>1988</v>
      </c>
      <c r="B12" s="60">
        <v>33.6</v>
      </c>
      <c r="C12" s="60">
        <v>32.1</v>
      </c>
      <c r="D12" s="24">
        <v>1825</v>
      </c>
      <c r="E12" s="60">
        <v>136.9</v>
      </c>
      <c r="F12" s="60">
        <v>457.3</v>
      </c>
      <c r="G12" s="61">
        <v>35.34552185881024</v>
      </c>
      <c r="H12" s="24">
        <v>161636.1953529744</v>
      </c>
      <c r="I12" s="24">
        <v>14242</v>
      </c>
      <c r="J12" s="24">
        <v>32093</v>
      </c>
    </row>
    <row r="13" spans="1:10" ht="12.75">
      <c r="A13" s="22">
        <v>1989</v>
      </c>
      <c r="B13" s="60">
        <v>34.3</v>
      </c>
      <c r="C13" s="60">
        <v>32.6</v>
      </c>
      <c r="D13" s="24">
        <v>1630</v>
      </c>
      <c r="E13" s="60">
        <v>168.2</v>
      </c>
      <c r="F13" s="60">
        <v>548.2</v>
      </c>
      <c r="G13" s="61">
        <v>28.46393326361593</v>
      </c>
      <c r="H13" s="24">
        <v>156039.2821511425</v>
      </c>
      <c r="I13" s="24">
        <v>19390</v>
      </c>
      <c r="J13" s="24">
        <v>43279</v>
      </c>
    </row>
    <row r="14" spans="1:10" ht="12.75">
      <c r="A14" s="22">
        <v>1990</v>
      </c>
      <c r="B14" s="62">
        <v>36</v>
      </c>
      <c r="C14" s="60">
        <v>33.9</v>
      </c>
      <c r="D14" s="24">
        <v>2032</v>
      </c>
      <c r="E14" s="60">
        <v>124.8</v>
      </c>
      <c r="F14" s="60">
        <v>449.4</v>
      </c>
      <c r="G14" s="61">
        <v>41.60806798648925</v>
      </c>
      <c r="H14" s="24">
        <v>186986.65753128266</v>
      </c>
      <c r="I14" s="24">
        <v>16827</v>
      </c>
      <c r="J14" s="24">
        <v>23836</v>
      </c>
    </row>
    <row r="15" spans="1:10" ht="12.75">
      <c r="A15" s="22">
        <v>1991</v>
      </c>
      <c r="B15" s="60">
        <v>36.4</v>
      </c>
      <c r="C15" s="60">
        <v>33.9</v>
      </c>
      <c r="D15" s="24">
        <v>1538</v>
      </c>
      <c r="E15" s="60">
        <v>114.2</v>
      </c>
      <c r="F15" s="60">
        <v>387.3</v>
      </c>
      <c r="G15" s="61">
        <v>41.00104576106163</v>
      </c>
      <c r="H15" s="24">
        <v>158797.0502325917</v>
      </c>
      <c r="I15" s="24">
        <v>23127</v>
      </c>
      <c r="J15" s="24">
        <v>34198</v>
      </c>
    </row>
    <row r="16" spans="1:10" ht="12.75">
      <c r="A16" s="22">
        <v>1992</v>
      </c>
      <c r="B16" s="60">
        <v>36.7</v>
      </c>
      <c r="C16" s="62">
        <v>34</v>
      </c>
      <c r="D16" s="24">
        <v>1503</v>
      </c>
      <c r="E16" s="60">
        <v>192.1</v>
      </c>
      <c r="F16" s="60">
        <v>652.8</v>
      </c>
      <c r="G16" s="61">
        <v>23.85417042299232</v>
      </c>
      <c r="H16" s="24">
        <v>155720.02452129385</v>
      </c>
      <c r="I16" s="24">
        <v>44500</v>
      </c>
      <c r="J16" s="24">
        <v>33453</v>
      </c>
    </row>
    <row r="17" spans="1:10" ht="12.75">
      <c r="A17" s="26">
        <v>1993</v>
      </c>
      <c r="B17" s="63">
        <v>37.5</v>
      </c>
      <c r="C17" s="63">
        <v>34.2</v>
      </c>
      <c r="D17" s="28">
        <v>1476</v>
      </c>
      <c r="E17" s="63">
        <v>133.7</v>
      </c>
      <c r="F17" s="63">
        <v>474.7</v>
      </c>
      <c r="G17" s="64">
        <v>27.97110333802123</v>
      </c>
      <c r="H17" s="28">
        <v>132778.82754558677</v>
      </c>
      <c r="I17" s="28">
        <v>31061</v>
      </c>
      <c r="J17" s="24">
        <v>35370</v>
      </c>
    </row>
    <row r="18" spans="1:10" ht="12.75">
      <c r="A18" s="26">
        <v>1994</v>
      </c>
      <c r="B18" s="63">
        <v>39.6</v>
      </c>
      <c r="C18" s="63">
        <v>34.7</v>
      </c>
      <c r="D18" s="28">
        <v>1412</v>
      </c>
      <c r="E18" s="63">
        <v>162.8</v>
      </c>
      <c r="F18" s="65">
        <v>579</v>
      </c>
      <c r="G18" s="64">
        <v>28.866611373553066</v>
      </c>
      <c r="H18" s="28">
        <v>167137.6798528722</v>
      </c>
      <c r="I18" s="28">
        <v>30686</v>
      </c>
      <c r="J18" s="24">
        <v>38621</v>
      </c>
    </row>
    <row r="19" spans="1:10" ht="12.75">
      <c r="A19" s="26">
        <v>1995</v>
      </c>
      <c r="B19" s="63">
        <v>39.8</v>
      </c>
      <c r="C19" s="63">
        <v>37.5</v>
      </c>
      <c r="D19" s="28">
        <v>1460</v>
      </c>
      <c r="E19" s="63">
        <v>135.8</v>
      </c>
      <c r="F19" s="30">
        <v>522.8</v>
      </c>
      <c r="G19" s="64">
        <v>35.255370043152666</v>
      </c>
      <c r="H19" s="28">
        <v>184315.07458560212</v>
      </c>
      <c r="I19" s="28">
        <v>26051</v>
      </c>
      <c r="J19" s="24">
        <v>66613</v>
      </c>
    </row>
    <row r="20" spans="1:10" ht="12.75">
      <c r="A20" s="26">
        <v>1996</v>
      </c>
      <c r="B20" s="63">
        <v>39.4</v>
      </c>
      <c r="C20" s="63">
        <v>37.3</v>
      </c>
      <c r="D20" s="28">
        <v>1433</v>
      </c>
      <c r="E20" s="63">
        <v>173.4</v>
      </c>
      <c r="F20" s="30">
        <v>665.3</v>
      </c>
      <c r="G20" s="64">
        <v>28.385801690046037</v>
      </c>
      <c r="H20" s="28">
        <v>188850.73864387625</v>
      </c>
      <c r="I20" s="32">
        <v>35465</v>
      </c>
      <c r="J20" s="33">
        <v>73304</v>
      </c>
    </row>
    <row r="21" spans="1:10" ht="12.75">
      <c r="A21" s="26">
        <v>1997</v>
      </c>
      <c r="B21" s="63">
        <v>41</v>
      </c>
      <c r="C21" s="63">
        <v>38.3</v>
      </c>
      <c r="D21" s="32">
        <v>1394</v>
      </c>
      <c r="E21" s="63">
        <v>192.7</v>
      </c>
      <c r="F21" s="30">
        <v>756.9</v>
      </c>
      <c r="G21" s="64">
        <v>23.77603884942243</v>
      </c>
      <c r="H21" s="32">
        <v>179960.83805127835</v>
      </c>
      <c r="I21" s="32">
        <v>25015</v>
      </c>
      <c r="J21" s="33">
        <v>163834</v>
      </c>
    </row>
    <row r="22" spans="1:10" ht="12.75">
      <c r="A22" s="26">
        <v>1998</v>
      </c>
      <c r="B22" s="63">
        <v>40.7</v>
      </c>
      <c r="C22" s="63">
        <v>37.1</v>
      </c>
      <c r="D22" s="32">
        <v>1217</v>
      </c>
      <c r="E22" s="63">
        <v>160.4</v>
      </c>
      <c r="F22" s="30">
        <v>608.4</v>
      </c>
      <c r="G22" s="64">
        <v>45.448535333501624</v>
      </c>
      <c r="H22" s="32">
        <v>276508.8889690238</v>
      </c>
      <c r="I22" s="32">
        <v>27032</v>
      </c>
      <c r="J22" s="33">
        <v>98309</v>
      </c>
    </row>
    <row r="23" spans="1:10" ht="12.75">
      <c r="A23" s="26">
        <v>1999</v>
      </c>
      <c r="B23" s="63">
        <v>40.4</v>
      </c>
      <c r="C23" s="63">
        <v>38.4</v>
      </c>
      <c r="D23" s="32">
        <v>1225</v>
      </c>
      <c r="E23" s="63">
        <v>189.3</v>
      </c>
      <c r="F23" s="30">
        <v>745.2</v>
      </c>
      <c r="G23" s="64">
        <v>28.361761205870685</v>
      </c>
      <c r="H23" s="32">
        <f>F23*G23*10</f>
        <v>211351.84450614837</v>
      </c>
      <c r="I23" s="32">
        <v>34909</v>
      </c>
      <c r="J23" s="33">
        <v>128942</v>
      </c>
    </row>
    <row r="24" spans="1:10" ht="12.75">
      <c r="A24" s="26">
        <v>2000</v>
      </c>
      <c r="B24" s="63">
        <v>40.2</v>
      </c>
      <c r="C24" s="65">
        <f>37.289+0.94</f>
        <v>38.229</v>
      </c>
      <c r="D24" s="32">
        <v>1161</v>
      </c>
      <c r="E24" s="67">
        <v>170.88076146381</v>
      </c>
      <c r="F24" s="30">
        <v>669.1</v>
      </c>
      <c r="G24" s="64">
        <v>32.50273460507495</v>
      </c>
      <c r="H24" s="32">
        <f>F24*G24*10</f>
        <v>217475.79724255647</v>
      </c>
      <c r="I24" s="32">
        <v>29095.942</v>
      </c>
      <c r="J24" s="33">
        <v>105948.658</v>
      </c>
    </row>
    <row r="25" spans="1:10" ht="12.75">
      <c r="A25" s="26">
        <v>2001</v>
      </c>
      <c r="B25" s="67">
        <v>38.177</v>
      </c>
      <c r="C25" s="65">
        <v>35.521</v>
      </c>
      <c r="D25" s="32">
        <v>1116.051</v>
      </c>
      <c r="E25" s="67">
        <v>184.671153120689</v>
      </c>
      <c r="F25" s="30">
        <v>673.457</v>
      </c>
      <c r="G25" s="64">
        <v>30.93</v>
      </c>
      <c r="H25" s="32">
        <f>F25*G25*10</f>
        <v>208300.2501</v>
      </c>
      <c r="I25" s="32">
        <v>44249.058</v>
      </c>
      <c r="J25" s="33">
        <v>175030.558</v>
      </c>
    </row>
    <row r="26" spans="1:10" ht="13.5" thickBot="1">
      <c r="A26" s="34" t="s">
        <v>28</v>
      </c>
      <c r="B26" s="68"/>
      <c r="C26" s="68"/>
      <c r="D26" s="35"/>
      <c r="E26" s="68"/>
      <c r="F26" s="35">
        <v>603.2</v>
      </c>
      <c r="G26" s="70">
        <v>41.96</v>
      </c>
      <c r="H26" s="37">
        <f>F26*G26*10</f>
        <v>253102.72</v>
      </c>
      <c r="I26" s="37"/>
      <c r="J26" s="38"/>
    </row>
    <row r="27" ht="12.75">
      <c r="A27" s="13" t="s">
        <v>27</v>
      </c>
    </row>
    <row r="29" spans="1:5" ht="15" customHeight="1">
      <c r="A29" s="69"/>
      <c r="E29" s="66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4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4.7109375" style="13" customWidth="1"/>
    <col min="8" max="10" width="13.28125" style="13" customWidth="1"/>
    <col min="11" max="11" width="11.140625" style="13" customWidth="1"/>
    <col min="12" max="12" width="12.00390625" style="13" customWidth="1"/>
    <col min="13" max="13" width="17.00390625" style="13" customWidth="1"/>
    <col min="14" max="19" width="17.140625" style="13" customWidth="1"/>
    <col min="20" max="16384" width="11.421875" style="13" customWidth="1"/>
  </cols>
  <sheetData>
    <row r="1" spans="1:10" s="2" customFormat="1" ht="18">
      <c r="A1" s="329" t="s">
        <v>0</v>
      </c>
      <c r="B1" s="329"/>
      <c r="C1" s="329"/>
      <c r="D1" s="329"/>
      <c r="E1" s="329"/>
      <c r="F1" s="329"/>
      <c r="G1" s="329"/>
      <c r="H1" s="1"/>
      <c r="I1" s="1"/>
      <c r="J1" s="1"/>
    </row>
    <row r="3" spans="1:7" ht="15">
      <c r="A3" s="333" t="s">
        <v>297</v>
      </c>
      <c r="B3" s="333"/>
      <c r="C3" s="333"/>
      <c r="D3" s="333"/>
      <c r="E3" s="333"/>
      <c r="F3" s="333"/>
      <c r="G3" s="333"/>
    </row>
    <row r="4" spans="1:7" ht="12.75">
      <c r="A4" s="39"/>
      <c r="B4" s="16"/>
      <c r="C4" s="16"/>
      <c r="D4" s="16"/>
      <c r="E4" s="16"/>
      <c r="F4" s="16"/>
      <c r="G4" s="16"/>
    </row>
    <row r="5" spans="1:7" ht="12.75">
      <c r="A5" s="40"/>
      <c r="B5" s="321" t="s">
        <v>37</v>
      </c>
      <c r="C5" s="322"/>
      <c r="D5" s="323"/>
      <c r="E5" s="321" t="s">
        <v>38</v>
      </c>
      <c r="F5" s="322"/>
      <c r="G5" s="322"/>
    </row>
    <row r="6" spans="1:7" ht="12.75">
      <c r="A6" s="40" t="s">
        <v>7</v>
      </c>
      <c r="B6" s="9" t="s">
        <v>31</v>
      </c>
      <c r="C6" s="9" t="s">
        <v>32</v>
      </c>
      <c r="D6" s="9" t="s">
        <v>11</v>
      </c>
      <c r="E6" s="9" t="s">
        <v>31</v>
      </c>
      <c r="F6" s="9" t="s">
        <v>32</v>
      </c>
      <c r="G6" s="41" t="s">
        <v>11</v>
      </c>
    </row>
    <row r="7" spans="1:7" ht="13.5" thickBot="1">
      <c r="A7" s="40"/>
      <c r="B7" s="9" t="s">
        <v>23</v>
      </c>
      <c r="C7" s="9" t="s">
        <v>33</v>
      </c>
      <c r="D7" s="9" t="s">
        <v>18</v>
      </c>
      <c r="E7" s="9" t="s">
        <v>23</v>
      </c>
      <c r="F7" s="9" t="s">
        <v>33</v>
      </c>
      <c r="G7" s="9" t="s">
        <v>18</v>
      </c>
    </row>
    <row r="8" spans="1:7" ht="12.75">
      <c r="A8" s="18">
        <v>1985</v>
      </c>
      <c r="B8" s="71">
        <v>8.1</v>
      </c>
      <c r="C8" s="72">
        <v>191</v>
      </c>
      <c r="D8" s="71">
        <v>121</v>
      </c>
      <c r="E8" s="71">
        <v>6.7</v>
      </c>
      <c r="F8" s="72">
        <v>149</v>
      </c>
      <c r="G8" s="71">
        <v>109.7</v>
      </c>
    </row>
    <row r="9" spans="1:7" ht="12.75">
      <c r="A9" s="22">
        <v>1986</v>
      </c>
      <c r="B9" s="73">
        <v>6.5</v>
      </c>
      <c r="C9" s="33">
        <v>68</v>
      </c>
      <c r="D9" s="73">
        <v>62.4</v>
      </c>
      <c r="E9" s="73">
        <v>6</v>
      </c>
      <c r="F9" s="33">
        <v>133</v>
      </c>
      <c r="G9" s="73">
        <v>65</v>
      </c>
    </row>
    <row r="10" spans="1:7" ht="12.75">
      <c r="A10" s="22">
        <v>1987</v>
      </c>
      <c r="B10" s="73">
        <v>6.3</v>
      </c>
      <c r="C10" s="33">
        <v>80</v>
      </c>
      <c r="D10" s="73">
        <v>107.3</v>
      </c>
      <c r="E10" s="73">
        <v>5.9</v>
      </c>
      <c r="F10" s="33">
        <v>119</v>
      </c>
      <c r="G10" s="73">
        <v>88.7</v>
      </c>
    </row>
    <row r="11" spans="1:7" ht="12.75">
      <c r="A11" s="22">
        <v>1988</v>
      </c>
      <c r="B11" s="73">
        <v>5.8</v>
      </c>
      <c r="C11" s="33">
        <v>70</v>
      </c>
      <c r="D11" s="73">
        <v>86.5</v>
      </c>
      <c r="E11" s="73">
        <v>5.7</v>
      </c>
      <c r="F11" s="33">
        <v>127</v>
      </c>
      <c r="G11" s="73">
        <v>67.2</v>
      </c>
    </row>
    <row r="12" spans="1:7" ht="12.75">
      <c r="A12" s="22">
        <v>1989</v>
      </c>
      <c r="B12" s="73">
        <v>5.1</v>
      </c>
      <c r="C12" s="33">
        <v>66</v>
      </c>
      <c r="D12" s="73">
        <v>112.8</v>
      </c>
      <c r="E12" s="73">
        <v>5.6</v>
      </c>
      <c r="F12" s="33">
        <v>127</v>
      </c>
      <c r="G12" s="73">
        <v>81.5</v>
      </c>
    </row>
    <row r="13" spans="1:7" ht="12.75">
      <c r="A13" s="22">
        <v>1990</v>
      </c>
      <c r="B13" s="73">
        <v>5.2</v>
      </c>
      <c r="C13" s="33">
        <v>56</v>
      </c>
      <c r="D13" s="73">
        <v>64.4</v>
      </c>
      <c r="E13" s="73">
        <v>5.6</v>
      </c>
      <c r="F13" s="33">
        <v>143</v>
      </c>
      <c r="G13" s="73">
        <v>61.6</v>
      </c>
    </row>
    <row r="14" spans="1:7" ht="12.75">
      <c r="A14" s="22">
        <v>1991</v>
      </c>
      <c r="B14" s="73">
        <v>5</v>
      </c>
      <c r="C14" s="33">
        <v>41</v>
      </c>
      <c r="D14" s="73">
        <v>49.3</v>
      </c>
      <c r="E14" s="73">
        <v>5.5</v>
      </c>
      <c r="F14" s="33">
        <v>128</v>
      </c>
      <c r="G14" s="73">
        <v>77.6</v>
      </c>
    </row>
    <row r="15" spans="1:7" ht="12.75">
      <c r="A15" s="22">
        <v>1992</v>
      </c>
      <c r="B15" s="73">
        <v>4.8</v>
      </c>
      <c r="C15" s="33">
        <v>41</v>
      </c>
      <c r="D15" s="73">
        <v>89.8</v>
      </c>
      <c r="E15" s="73">
        <v>5.3</v>
      </c>
      <c r="F15" s="33">
        <v>104</v>
      </c>
      <c r="G15" s="73">
        <v>87.9</v>
      </c>
    </row>
    <row r="16" spans="1:7" ht="12.75">
      <c r="A16" s="26">
        <v>1993</v>
      </c>
      <c r="B16" s="30">
        <v>4.6</v>
      </c>
      <c r="C16" s="32">
        <v>36</v>
      </c>
      <c r="D16" s="30">
        <v>65</v>
      </c>
      <c r="E16" s="30">
        <v>5.5</v>
      </c>
      <c r="F16" s="32">
        <v>114</v>
      </c>
      <c r="G16" s="73">
        <v>67.7</v>
      </c>
    </row>
    <row r="17" spans="1:7" ht="12.75">
      <c r="A17" s="26">
        <v>1994</v>
      </c>
      <c r="B17" s="30">
        <v>4.4</v>
      </c>
      <c r="C17" s="32">
        <v>43</v>
      </c>
      <c r="D17" s="30">
        <v>72.5</v>
      </c>
      <c r="E17" s="30">
        <v>4.8</v>
      </c>
      <c r="F17" s="32">
        <v>112</v>
      </c>
      <c r="G17" s="73">
        <v>67</v>
      </c>
    </row>
    <row r="18" spans="1:7" ht="12.75">
      <c r="A18" s="26">
        <v>1995</v>
      </c>
      <c r="B18" s="30">
        <v>4.1</v>
      </c>
      <c r="C18" s="32">
        <v>34</v>
      </c>
      <c r="D18" s="30">
        <v>63.1</v>
      </c>
      <c r="E18" s="30">
        <v>4.8</v>
      </c>
      <c r="F18" s="28">
        <v>100</v>
      </c>
      <c r="G18" s="73">
        <v>53.1</v>
      </c>
    </row>
    <row r="19" spans="1:7" ht="12.75">
      <c r="A19" s="26">
        <v>1996</v>
      </c>
      <c r="B19" s="30">
        <v>3.9</v>
      </c>
      <c r="C19" s="32">
        <v>32</v>
      </c>
      <c r="D19" s="30">
        <v>66.5</v>
      </c>
      <c r="E19" s="30">
        <v>4.7</v>
      </c>
      <c r="F19" s="32">
        <v>100</v>
      </c>
      <c r="G19" s="73">
        <v>55.2</v>
      </c>
    </row>
    <row r="20" spans="1:7" ht="12.75">
      <c r="A20" s="26">
        <v>1997</v>
      </c>
      <c r="B20" s="30">
        <v>4.5</v>
      </c>
      <c r="C20" s="32">
        <v>29</v>
      </c>
      <c r="D20" s="30">
        <v>79.7</v>
      </c>
      <c r="E20" s="30">
        <v>5.6</v>
      </c>
      <c r="F20" s="32">
        <v>96</v>
      </c>
      <c r="G20" s="73">
        <v>91.3</v>
      </c>
    </row>
    <row r="21" spans="1:7" ht="12.75">
      <c r="A21" s="26">
        <v>1998</v>
      </c>
      <c r="B21" s="30">
        <v>4.3</v>
      </c>
      <c r="C21" s="32">
        <v>25</v>
      </c>
      <c r="D21" s="30">
        <v>70</v>
      </c>
      <c r="E21" s="30">
        <v>5.5</v>
      </c>
      <c r="F21" s="32">
        <v>88</v>
      </c>
      <c r="G21" s="73">
        <v>74.2</v>
      </c>
    </row>
    <row r="22" spans="1:7" ht="12.75">
      <c r="A22" s="26">
        <v>1999</v>
      </c>
      <c r="B22" s="30">
        <v>4.3</v>
      </c>
      <c r="C22" s="32">
        <v>30</v>
      </c>
      <c r="D22" s="30">
        <v>71.9</v>
      </c>
      <c r="E22" s="30">
        <v>5.4</v>
      </c>
      <c r="F22" s="32">
        <v>90</v>
      </c>
      <c r="G22" s="73">
        <v>88.6</v>
      </c>
    </row>
    <row r="23" spans="1:7" ht="12.75">
      <c r="A23" s="26">
        <v>2000</v>
      </c>
      <c r="B23" s="30">
        <v>3.7</v>
      </c>
      <c r="C23" s="32">
        <v>19</v>
      </c>
      <c r="D23" s="30">
        <v>52.3</v>
      </c>
      <c r="E23" s="30">
        <v>5.1</v>
      </c>
      <c r="F23" s="32">
        <v>71</v>
      </c>
      <c r="G23" s="73">
        <v>71.1</v>
      </c>
    </row>
    <row r="24" spans="1:7" ht="13.5" thickBot="1">
      <c r="A24" s="34">
        <v>2001</v>
      </c>
      <c r="B24" s="35">
        <v>3.796</v>
      </c>
      <c r="C24" s="37">
        <v>19.634</v>
      </c>
      <c r="D24" s="35">
        <v>63.54</v>
      </c>
      <c r="E24" s="35">
        <v>5.041</v>
      </c>
      <c r="F24" s="37">
        <v>53.723</v>
      </c>
      <c r="G24" s="74">
        <v>66.794</v>
      </c>
    </row>
    <row r="25" spans="1:7" ht="12.75">
      <c r="A25" s="40"/>
      <c r="B25" s="54"/>
      <c r="C25" s="75"/>
      <c r="D25" s="54"/>
      <c r="E25" s="54"/>
      <c r="F25" s="75"/>
      <c r="G25" s="54"/>
    </row>
    <row r="26" spans="1:7" ht="12.75">
      <c r="A26" s="40"/>
      <c r="B26" s="54"/>
      <c r="C26" s="75"/>
      <c r="D26" s="54"/>
      <c r="E26" s="54"/>
      <c r="F26" s="75"/>
      <c r="G26" s="54"/>
    </row>
    <row r="27" spans="1:7" ht="12.75">
      <c r="A27" s="40"/>
      <c r="B27" s="54"/>
      <c r="C27" s="75"/>
      <c r="D27" s="54"/>
      <c r="E27" s="54"/>
      <c r="F27" s="75"/>
      <c r="G27" s="54"/>
    </row>
    <row r="28" spans="1:7" ht="12.75">
      <c r="A28" s="40"/>
      <c r="B28" s="54"/>
      <c r="C28" s="75"/>
      <c r="D28" s="54"/>
      <c r="E28" s="54"/>
      <c r="F28" s="75"/>
      <c r="G28" s="54"/>
    </row>
    <row r="29" spans="1:7" ht="12.75">
      <c r="A29" s="56"/>
      <c r="B29" s="6"/>
      <c r="C29" s="6"/>
      <c r="D29" s="6"/>
      <c r="E29" s="6"/>
      <c r="F29" s="6"/>
      <c r="G29" s="6"/>
    </row>
    <row r="30" spans="1:7" ht="12.75">
      <c r="A30" s="40"/>
      <c r="B30" s="321" t="s">
        <v>39</v>
      </c>
      <c r="C30" s="322"/>
      <c r="D30" s="323"/>
      <c r="E30" s="321" t="s">
        <v>35</v>
      </c>
      <c r="F30" s="322"/>
      <c r="G30" s="322"/>
    </row>
    <row r="31" spans="1:7" ht="12.75">
      <c r="A31" s="40" t="s">
        <v>7</v>
      </c>
      <c r="B31" s="9" t="s">
        <v>31</v>
      </c>
      <c r="C31" s="9" t="s">
        <v>3</v>
      </c>
      <c r="D31" s="9" t="s">
        <v>11</v>
      </c>
      <c r="E31" s="9" t="s">
        <v>31</v>
      </c>
      <c r="F31" s="9" t="s">
        <v>3</v>
      </c>
      <c r="G31" s="9" t="s">
        <v>11</v>
      </c>
    </row>
    <row r="32" spans="1:7" ht="13.5" thickBot="1">
      <c r="A32" s="40"/>
      <c r="B32" s="9" t="s">
        <v>40</v>
      </c>
      <c r="C32" s="9" t="s">
        <v>9</v>
      </c>
      <c r="D32" s="9" t="s">
        <v>14</v>
      </c>
      <c r="E32" s="9" t="s">
        <v>40</v>
      </c>
      <c r="F32" s="9" t="s">
        <v>9</v>
      </c>
      <c r="G32" s="9" t="s">
        <v>14</v>
      </c>
    </row>
    <row r="33" spans="1:7" ht="12.75">
      <c r="A33" s="18">
        <v>1985</v>
      </c>
      <c r="B33" s="76">
        <v>8.6</v>
      </c>
      <c r="C33" s="77">
        <v>463</v>
      </c>
      <c r="D33" s="76">
        <v>179.8</v>
      </c>
      <c r="E33" s="76">
        <v>12.7</v>
      </c>
      <c r="F33" s="77">
        <v>1723</v>
      </c>
      <c r="G33" s="76">
        <v>184.5</v>
      </c>
    </row>
    <row r="34" spans="1:7" ht="12.75">
      <c r="A34" s="22">
        <v>1986</v>
      </c>
      <c r="B34" s="50">
        <v>9.3</v>
      </c>
      <c r="C34" s="78">
        <v>313</v>
      </c>
      <c r="D34" s="50">
        <v>114</v>
      </c>
      <c r="E34" s="50">
        <v>13.4</v>
      </c>
      <c r="F34" s="78">
        <v>1442</v>
      </c>
      <c r="G34" s="50">
        <v>131.3</v>
      </c>
    </row>
    <row r="35" spans="1:7" ht="12.75">
      <c r="A35" s="22">
        <v>1987</v>
      </c>
      <c r="B35" s="50">
        <v>8.9</v>
      </c>
      <c r="C35" s="78">
        <v>263</v>
      </c>
      <c r="D35" s="50">
        <v>136.2</v>
      </c>
      <c r="E35" s="50">
        <v>12.7</v>
      </c>
      <c r="F35" s="78">
        <v>1410</v>
      </c>
      <c r="G35" s="50">
        <v>188.4</v>
      </c>
    </row>
    <row r="36" spans="1:7" ht="12.75">
      <c r="A36" s="22">
        <v>1988</v>
      </c>
      <c r="B36" s="50">
        <v>9.3</v>
      </c>
      <c r="C36" s="78">
        <v>150</v>
      </c>
      <c r="D36" s="50">
        <v>113</v>
      </c>
      <c r="E36" s="50">
        <v>12.8</v>
      </c>
      <c r="F36" s="78">
        <v>1477</v>
      </c>
      <c r="G36" s="50">
        <v>190.6</v>
      </c>
    </row>
    <row r="37" spans="1:7" ht="12.75">
      <c r="A37" s="22">
        <v>1989</v>
      </c>
      <c r="B37" s="50">
        <v>9.1</v>
      </c>
      <c r="C37" s="78">
        <v>159</v>
      </c>
      <c r="D37" s="50">
        <v>157.5</v>
      </c>
      <c r="E37" s="50">
        <v>14.5</v>
      </c>
      <c r="F37" s="78">
        <v>1278</v>
      </c>
      <c r="G37" s="50">
        <v>196.4</v>
      </c>
    </row>
    <row r="38" spans="1:7" ht="12.75">
      <c r="A38" s="22">
        <v>1990</v>
      </c>
      <c r="B38" s="50">
        <v>10.2</v>
      </c>
      <c r="C38" s="78">
        <v>152</v>
      </c>
      <c r="D38" s="50">
        <v>131.4</v>
      </c>
      <c r="E38" s="50">
        <v>15</v>
      </c>
      <c r="F38" s="78">
        <v>1681</v>
      </c>
      <c r="G38" s="50">
        <v>191.9</v>
      </c>
    </row>
    <row r="39" spans="1:7" ht="12.75">
      <c r="A39" s="26">
        <v>1991</v>
      </c>
      <c r="B39" s="47">
        <v>10.3</v>
      </c>
      <c r="C39" s="79">
        <v>130</v>
      </c>
      <c r="D39" s="47">
        <v>95.6</v>
      </c>
      <c r="E39" s="47">
        <v>15.6</v>
      </c>
      <c r="F39" s="79">
        <v>1240</v>
      </c>
      <c r="G39" s="50">
        <v>164.8</v>
      </c>
    </row>
    <row r="40" spans="1:7" ht="12.75">
      <c r="A40" s="26">
        <v>1992</v>
      </c>
      <c r="B40" s="47">
        <v>11</v>
      </c>
      <c r="C40" s="79">
        <v>128</v>
      </c>
      <c r="D40" s="47">
        <v>198.4</v>
      </c>
      <c r="E40" s="47">
        <v>15.7</v>
      </c>
      <c r="F40" s="79">
        <v>1229</v>
      </c>
      <c r="G40" s="50">
        <v>276.6</v>
      </c>
    </row>
    <row r="41" spans="1:7" ht="12.75">
      <c r="A41" s="26">
        <v>1993</v>
      </c>
      <c r="B41" s="47">
        <v>11.4</v>
      </c>
      <c r="C41" s="79">
        <v>128</v>
      </c>
      <c r="D41" s="47">
        <v>140.9</v>
      </c>
      <c r="E41" s="47">
        <v>16</v>
      </c>
      <c r="F41" s="79">
        <v>1198</v>
      </c>
      <c r="G41" s="50">
        <v>201.1</v>
      </c>
    </row>
    <row r="42" spans="1:7" ht="12.75">
      <c r="A42" s="26">
        <v>1994</v>
      </c>
      <c r="B42" s="47">
        <v>14</v>
      </c>
      <c r="C42" s="79">
        <v>121</v>
      </c>
      <c r="D42" s="47">
        <v>212.9</v>
      </c>
      <c r="E42" s="47">
        <v>16.4</v>
      </c>
      <c r="F42" s="79">
        <v>1137</v>
      </c>
      <c r="G42" s="50">
        <v>226.7</v>
      </c>
    </row>
    <row r="43" spans="1:7" ht="12.75">
      <c r="A43" s="26">
        <v>1995</v>
      </c>
      <c r="B43" s="47">
        <v>13.1</v>
      </c>
      <c r="C43" s="48">
        <v>159</v>
      </c>
      <c r="D43" s="47">
        <v>176.3</v>
      </c>
      <c r="E43" s="47">
        <v>17.7</v>
      </c>
      <c r="F43" s="49">
        <v>1166</v>
      </c>
      <c r="G43" s="50">
        <v>230.3</v>
      </c>
    </row>
    <row r="44" spans="1:7" ht="12.75">
      <c r="A44" s="26">
        <v>1996</v>
      </c>
      <c r="B44" s="47">
        <v>13</v>
      </c>
      <c r="C44" s="48">
        <v>151</v>
      </c>
      <c r="D44" s="47">
        <v>266.7</v>
      </c>
      <c r="E44" s="47">
        <v>17.7</v>
      </c>
      <c r="F44" s="48">
        <v>1150</v>
      </c>
      <c r="G44" s="50">
        <v>276.9</v>
      </c>
    </row>
    <row r="45" spans="1:7" ht="12.75">
      <c r="A45" s="26">
        <v>1997</v>
      </c>
      <c r="B45" s="47">
        <v>12.3</v>
      </c>
      <c r="C45" s="48">
        <v>136</v>
      </c>
      <c r="D45" s="47">
        <v>232.4</v>
      </c>
      <c r="E45" s="47">
        <v>18.6</v>
      </c>
      <c r="F45" s="48">
        <v>1132</v>
      </c>
      <c r="G45" s="50">
        <v>353.4</v>
      </c>
    </row>
    <row r="46" spans="1:7" ht="12.75">
      <c r="A46" s="26">
        <v>1998</v>
      </c>
      <c r="B46" s="47">
        <v>11.6</v>
      </c>
      <c r="C46" s="48">
        <v>87</v>
      </c>
      <c r="D46" s="47">
        <v>187</v>
      </c>
      <c r="E46" s="47">
        <v>19.3</v>
      </c>
      <c r="F46" s="48">
        <v>1016</v>
      </c>
      <c r="G46" s="50">
        <v>277.1</v>
      </c>
    </row>
    <row r="47" spans="1:7" ht="12.75">
      <c r="A47" s="26">
        <v>1999</v>
      </c>
      <c r="B47" s="47">
        <v>11.4</v>
      </c>
      <c r="C47" s="48">
        <v>97</v>
      </c>
      <c r="D47" s="47">
        <v>245.7</v>
      </c>
      <c r="E47" s="47">
        <v>19.3</v>
      </c>
      <c r="F47" s="48">
        <v>1008</v>
      </c>
      <c r="G47" s="50">
        <v>339</v>
      </c>
    </row>
    <row r="48" spans="1:7" ht="12.75">
      <c r="A48" s="26">
        <v>2000</v>
      </c>
      <c r="B48" s="47">
        <v>11.965</v>
      </c>
      <c r="C48" s="48">
        <v>71.6</v>
      </c>
      <c r="D48" s="47">
        <v>230.8</v>
      </c>
      <c r="E48" s="47">
        <v>19.4</v>
      </c>
      <c r="F48" s="48">
        <v>999.7</v>
      </c>
      <c r="G48" s="50">
        <v>314.952</v>
      </c>
    </row>
    <row r="49" spans="1:7" ht="13.5" thickBot="1">
      <c r="A49" s="34">
        <v>2001</v>
      </c>
      <c r="B49" s="51">
        <v>9.866</v>
      </c>
      <c r="C49" s="52">
        <v>81.273</v>
      </c>
      <c r="D49" s="51">
        <v>183.143</v>
      </c>
      <c r="E49" s="51">
        <v>19.474</v>
      </c>
      <c r="F49" s="52">
        <v>961.422</v>
      </c>
      <c r="G49" s="53">
        <v>356.551</v>
      </c>
    </row>
  </sheetData>
  <mergeCells count="6">
    <mergeCell ref="A1:G1"/>
    <mergeCell ref="B30:D30"/>
    <mergeCell ref="E30:G30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011">
    <pageSetUpPr fitToPage="1"/>
  </sheetPr>
  <dimension ref="A1:S8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1" customWidth="1"/>
    <col min="2" max="16384" width="11.421875" style="101" customWidth="1"/>
  </cols>
  <sheetData>
    <row r="1" spans="1:11" s="167" customFormat="1" ht="18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3" spans="1:11" s="169" customFormat="1" ht="15">
      <c r="A3" s="320" t="s">
        <v>262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s="169" customFormat="1" ht="1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ht="12.75">
      <c r="A5" s="281"/>
      <c r="B5" s="326" t="s">
        <v>168</v>
      </c>
      <c r="C5" s="316"/>
      <c r="D5" s="316"/>
      <c r="E5" s="316"/>
      <c r="F5" s="316"/>
      <c r="G5" s="337" t="s">
        <v>169</v>
      </c>
      <c r="H5" s="285"/>
      <c r="I5" s="166" t="s">
        <v>4</v>
      </c>
      <c r="J5" s="286"/>
      <c r="K5" s="41"/>
    </row>
    <row r="6" spans="1:11" ht="12.75">
      <c r="A6" s="40" t="s">
        <v>170</v>
      </c>
      <c r="B6" s="324" t="s">
        <v>42</v>
      </c>
      <c r="C6" s="317"/>
      <c r="D6" s="317"/>
      <c r="E6" s="317"/>
      <c r="F6" s="325"/>
      <c r="G6" s="314"/>
      <c r="H6" s="326" t="s">
        <v>171</v>
      </c>
      <c r="I6" s="327"/>
      <c r="J6" s="41" t="s">
        <v>3</v>
      </c>
      <c r="K6" s="9" t="s">
        <v>11</v>
      </c>
    </row>
    <row r="7" spans="1:11" ht="12.75">
      <c r="A7" s="40" t="s">
        <v>172</v>
      </c>
      <c r="B7" s="216"/>
      <c r="C7" s="166" t="s">
        <v>15</v>
      </c>
      <c r="D7" s="217"/>
      <c r="E7" s="321" t="s">
        <v>16</v>
      </c>
      <c r="F7" s="323"/>
      <c r="G7" s="314"/>
      <c r="H7" s="324" t="s">
        <v>173</v>
      </c>
      <c r="I7" s="325"/>
      <c r="J7" s="9" t="s">
        <v>9</v>
      </c>
      <c r="K7" s="9" t="s">
        <v>14</v>
      </c>
    </row>
    <row r="8" spans="1:17" ht="13.5" thickBot="1">
      <c r="A8" s="218"/>
      <c r="B8" s="219" t="s">
        <v>100</v>
      </c>
      <c r="C8" s="219" t="s">
        <v>101</v>
      </c>
      <c r="D8" s="219" t="s">
        <v>15</v>
      </c>
      <c r="E8" s="219" t="s">
        <v>100</v>
      </c>
      <c r="F8" s="219" t="s">
        <v>101</v>
      </c>
      <c r="G8" s="315"/>
      <c r="H8" s="219" t="s">
        <v>100</v>
      </c>
      <c r="I8" s="219" t="s">
        <v>101</v>
      </c>
      <c r="J8" s="174" t="s">
        <v>146</v>
      </c>
      <c r="K8" s="174"/>
      <c r="P8" s="220"/>
      <c r="Q8" s="220"/>
    </row>
    <row r="9" spans="1:18" ht="12.75">
      <c r="A9" s="170" t="s">
        <v>174</v>
      </c>
      <c r="B9" s="221">
        <v>63</v>
      </c>
      <c r="C9" s="221">
        <v>32</v>
      </c>
      <c r="D9" s="222">
        <v>95</v>
      </c>
      <c r="E9" s="221">
        <v>60</v>
      </c>
      <c r="F9" s="221">
        <v>32</v>
      </c>
      <c r="G9" s="221">
        <v>130000</v>
      </c>
      <c r="H9" s="221">
        <v>14000</v>
      </c>
      <c r="I9" s="221">
        <v>25000</v>
      </c>
      <c r="J9" s="221">
        <v>25</v>
      </c>
      <c r="K9" s="221">
        <v>4890</v>
      </c>
      <c r="L9" s="223"/>
      <c r="M9" s="223"/>
      <c r="N9" s="223"/>
      <c r="R9" s="182"/>
    </row>
    <row r="10" spans="1:18" ht="12.75">
      <c r="A10" s="6" t="s">
        <v>175</v>
      </c>
      <c r="B10" s="224">
        <v>125</v>
      </c>
      <c r="C10" s="224" t="s">
        <v>44</v>
      </c>
      <c r="D10" s="224">
        <v>125</v>
      </c>
      <c r="E10" s="224">
        <v>125</v>
      </c>
      <c r="F10" s="224" t="s">
        <v>44</v>
      </c>
      <c r="G10" s="224">
        <v>68000</v>
      </c>
      <c r="H10" s="224">
        <v>15000</v>
      </c>
      <c r="I10" s="224" t="s">
        <v>44</v>
      </c>
      <c r="J10" s="224">
        <v>30</v>
      </c>
      <c r="K10" s="224">
        <v>3915</v>
      </c>
      <c r="L10" s="223"/>
      <c r="M10" s="223"/>
      <c r="N10" s="223"/>
      <c r="R10" s="182"/>
    </row>
    <row r="11" spans="1:18" ht="12.75">
      <c r="A11" s="6" t="s">
        <v>176</v>
      </c>
      <c r="B11" s="188">
        <v>74</v>
      </c>
      <c r="C11" s="177" t="s">
        <v>44</v>
      </c>
      <c r="D11" s="188">
        <v>74</v>
      </c>
      <c r="E11" s="188">
        <v>74</v>
      </c>
      <c r="F11" s="177" t="s">
        <v>44</v>
      </c>
      <c r="G11" s="224">
        <v>72218</v>
      </c>
      <c r="H11" s="188">
        <v>11000</v>
      </c>
      <c r="I11" s="177" t="s">
        <v>44</v>
      </c>
      <c r="J11" s="224">
        <v>20</v>
      </c>
      <c r="K11" s="224">
        <v>2258</v>
      </c>
      <c r="L11" s="223"/>
      <c r="M11" s="223"/>
      <c r="N11" s="223"/>
      <c r="R11" s="182"/>
    </row>
    <row r="12" spans="1:18" ht="12.75">
      <c r="A12" s="6" t="s">
        <v>177</v>
      </c>
      <c r="B12" s="224" t="s">
        <v>44</v>
      </c>
      <c r="C12" s="224">
        <v>20</v>
      </c>
      <c r="D12" s="224">
        <v>20</v>
      </c>
      <c r="E12" s="224" t="s">
        <v>44</v>
      </c>
      <c r="F12" s="224">
        <v>20</v>
      </c>
      <c r="G12" s="224">
        <v>200000</v>
      </c>
      <c r="H12" s="224">
        <v>11000</v>
      </c>
      <c r="I12" s="224">
        <v>25000</v>
      </c>
      <c r="J12" s="224">
        <v>21</v>
      </c>
      <c r="K12" s="224">
        <v>4700</v>
      </c>
      <c r="L12" s="223"/>
      <c r="M12" s="223"/>
      <c r="N12" s="223"/>
      <c r="R12" s="182"/>
    </row>
    <row r="13" spans="1:18" ht="12.75">
      <c r="A13" s="225" t="s">
        <v>178</v>
      </c>
      <c r="B13" s="226">
        <v>262</v>
      </c>
      <c r="C13" s="226">
        <v>52</v>
      </c>
      <c r="D13" s="226">
        <v>314</v>
      </c>
      <c r="E13" s="226">
        <v>259</v>
      </c>
      <c r="F13" s="226">
        <v>52</v>
      </c>
      <c r="G13" s="226">
        <v>470218</v>
      </c>
      <c r="H13" s="227">
        <v>13625</v>
      </c>
      <c r="I13" s="227">
        <v>25000</v>
      </c>
      <c r="J13" s="227">
        <v>23</v>
      </c>
      <c r="K13" s="226">
        <v>15763</v>
      </c>
      <c r="L13" s="223"/>
      <c r="M13" s="223"/>
      <c r="N13" s="223"/>
      <c r="R13" s="182"/>
    </row>
    <row r="14" spans="1:18" ht="12.75">
      <c r="A14" s="225"/>
      <c r="B14" s="226"/>
      <c r="C14" s="226"/>
      <c r="D14" s="226"/>
      <c r="E14" s="226"/>
      <c r="F14" s="226"/>
      <c r="G14" s="226"/>
      <c r="H14" s="227"/>
      <c r="I14" s="227"/>
      <c r="J14" s="227"/>
      <c r="K14" s="226"/>
      <c r="L14" s="223"/>
      <c r="M14" s="223"/>
      <c r="N14" s="223"/>
      <c r="R14" s="182"/>
    </row>
    <row r="15" spans="1:18" ht="12.75">
      <c r="A15" s="225" t="s">
        <v>179</v>
      </c>
      <c r="B15" s="227">
        <v>28</v>
      </c>
      <c r="C15" s="226" t="s">
        <v>44</v>
      </c>
      <c r="D15" s="227">
        <v>28</v>
      </c>
      <c r="E15" s="228">
        <v>28</v>
      </c>
      <c r="F15" s="226" t="s">
        <v>44</v>
      </c>
      <c r="G15" s="227">
        <v>70000</v>
      </c>
      <c r="H15" s="228">
        <v>16071</v>
      </c>
      <c r="I15" s="226" t="s">
        <v>44</v>
      </c>
      <c r="J15" s="227">
        <v>15</v>
      </c>
      <c r="K15" s="227">
        <v>1500</v>
      </c>
      <c r="L15" s="223"/>
      <c r="M15" s="223"/>
      <c r="N15" s="223"/>
      <c r="R15" s="182"/>
    </row>
    <row r="16" spans="1:18" ht="12.75">
      <c r="A16" s="225"/>
      <c r="B16" s="226"/>
      <c r="C16" s="226"/>
      <c r="D16" s="226"/>
      <c r="E16" s="226"/>
      <c r="F16" s="226"/>
      <c r="G16" s="226"/>
      <c r="H16" s="227"/>
      <c r="I16" s="227"/>
      <c r="J16" s="227"/>
      <c r="K16" s="226"/>
      <c r="L16" s="223"/>
      <c r="M16" s="223"/>
      <c r="N16" s="223"/>
      <c r="R16" s="182"/>
    </row>
    <row r="17" spans="1:18" ht="12.75">
      <c r="A17" s="225" t="s">
        <v>180</v>
      </c>
      <c r="B17" s="227">
        <v>53</v>
      </c>
      <c r="C17" s="227">
        <v>2</v>
      </c>
      <c r="D17" s="227">
        <v>55</v>
      </c>
      <c r="E17" s="227">
        <v>48</v>
      </c>
      <c r="F17" s="227">
        <v>2</v>
      </c>
      <c r="G17" s="227">
        <v>24310</v>
      </c>
      <c r="H17" s="227">
        <v>6000</v>
      </c>
      <c r="I17" s="227">
        <v>12000</v>
      </c>
      <c r="J17" s="227">
        <v>6</v>
      </c>
      <c r="K17" s="227">
        <v>458</v>
      </c>
      <c r="L17" s="223"/>
      <c r="M17" s="223"/>
      <c r="N17" s="223"/>
      <c r="R17" s="182"/>
    </row>
    <row r="18" spans="1:18" ht="12.75">
      <c r="A18" s="6"/>
      <c r="B18" s="177"/>
      <c r="C18" s="177"/>
      <c r="D18" s="177"/>
      <c r="E18" s="177"/>
      <c r="F18" s="177"/>
      <c r="G18" s="177"/>
      <c r="H18" s="224"/>
      <c r="I18" s="224"/>
      <c r="J18" s="224"/>
      <c r="K18" s="177"/>
      <c r="L18" s="223"/>
      <c r="M18" s="223"/>
      <c r="N18" s="223"/>
      <c r="R18" s="182"/>
    </row>
    <row r="19" spans="1:18" ht="12.75">
      <c r="A19" s="6" t="s">
        <v>181</v>
      </c>
      <c r="B19" s="224">
        <v>17</v>
      </c>
      <c r="C19" s="224">
        <v>3</v>
      </c>
      <c r="D19" s="224">
        <v>20</v>
      </c>
      <c r="E19" s="224">
        <v>17</v>
      </c>
      <c r="F19" s="224">
        <v>3</v>
      </c>
      <c r="G19" s="224">
        <v>12285</v>
      </c>
      <c r="H19" s="224">
        <v>4800</v>
      </c>
      <c r="I19" s="224">
        <v>11500</v>
      </c>
      <c r="J19" s="224">
        <v>6</v>
      </c>
      <c r="K19" s="224">
        <v>190</v>
      </c>
      <c r="L19" s="223"/>
      <c r="M19" s="223"/>
      <c r="N19" s="223"/>
      <c r="R19" s="182"/>
    </row>
    <row r="20" spans="1:18" ht="12.75">
      <c r="A20" s="6" t="s">
        <v>182</v>
      </c>
      <c r="B20" s="224">
        <v>29</v>
      </c>
      <c r="C20" s="177" t="s">
        <v>44</v>
      </c>
      <c r="D20" s="224">
        <v>29</v>
      </c>
      <c r="E20" s="224">
        <v>21</v>
      </c>
      <c r="F20" s="177" t="s">
        <v>44</v>
      </c>
      <c r="G20" s="224">
        <v>22000</v>
      </c>
      <c r="H20" s="224">
        <v>4750</v>
      </c>
      <c r="I20" s="177" t="s">
        <v>44</v>
      </c>
      <c r="J20" s="224">
        <v>7</v>
      </c>
      <c r="K20" s="224">
        <v>254</v>
      </c>
      <c r="L20" s="223"/>
      <c r="M20" s="223"/>
      <c r="N20" s="223"/>
      <c r="R20" s="182"/>
    </row>
    <row r="21" spans="1:18" ht="12.75">
      <c r="A21" s="6" t="s">
        <v>183</v>
      </c>
      <c r="B21" s="224">
        <v>96</v>
      </c>
      <c r="C21" s="224">
        <v>22</v>
      </c>
      <c r="D21" s="224">
        <v>118</v>
      </c>
      <c r="E21" s="224">
        <v>86</v>
      </c>
      <c r="F21" s="224">
        <v>22</v>
      </c>
      <c r="G21" s="224">
        <v>40850</v>
      </c>
      <c r="H21" s="224">
        <v>4750</v>
      </c>
      <c r="I21" s="224">
        <v>11000</v>
      </c>
      <c r="J21" s="224">
        <v>5</v>
      </c>
      <c r="K21" s="224">
        <v>855</v>
      </c>
      <c r="L21" s="223"/>
      <c r="M21" s="223"/>
      <c r="N21" s="223"/>
      <c r="R21" s="182"/>
    </row>
    <row r="22" spans="1:18" ht="12.75">
      <c r="A22" s="225" t="s">
        <v>282</v>
      </c>
      <c r="B22" s="226">
        <v>142</v>
      </c>
      <c r="C22" s="226">
        <v>25</v>
      </c>
      <c r="D22" s="226">
        <v>167</v>
      </c>
      <c r="E22" s="226">
        <v>124</v>
      </c>
      <c r="F22" s="226">
        <v>25</v>
      </c>
      <c r="G22" s="226">
        <v>75135</v>
      </c>
      <c r="H22" s="227">
        <v>4757</v>
      </c>
      <c r="I22" s="227">
        <v>11060</v>
      </c>
      <c r="J22" s="227">
        <v>6</v>
      </c>
      <c r="K22" s="226">
        <v>1299</v>
      </c>
      <c r="L22" s="223"/>
      <c r="M22" s="223"/>
      <c r="N22" s="223"/>
      <c r="R22" s="182"/>
    </row>
    <row r="23" spans="1:18" ht="12.75">
      <c r="A23" s="225"/>
      <c r="B23" s="226"/>
      <c r="C23" s="226"/>
      <c r="D23" s="226"/>
      <c r="E23" s="226"/>
      <c r="F23" s="226"/>
      <c r="G23" s="226"/>
      <c r="H23" s="227"/>
      <c r="I23" s="227"/>
      <c r="J23" s="227"/>
      <c r="K23" s="226"/>
      <c r="L23" s="223"/>
      <c r="M23" s="223"/>
      <c r="N23" s="223"/>
      <c r="R23" s="182"/>
    </row>
    <row r="24" spans="1:18" ht="12.75">
      <c r="A24" s="225" t="s">
        <v>184</v>
      </c>
      <c r="B24" s="227">
        <v>12</v>
      </c>
      <c r="C24" s="227">
        <v>961</v>
      </c>
      <c r="D24" s="227">
        <v>973</v>
      </c>
      <c r="E24" s="227">
        <v>12</v>
      </c>
      <c r="F24" s="227">
        <v>899</v>
      </c>
      <c r="G24" s="227">
        <v>12893</v>
      </c>
      <c r="H24" s="227">
        <v>5417</v>
      </c>
      <c r="I24" s="227">
        <v>7436</v>
      </c>
      <c r="J24" s="227">
        <v>11</v>
      </c>
      <c r="K24" s="227">
        <v>6892</v>
      </c>
      <c r="L24" s="223"/>
      <c r="M24" s="223"/>
      <c r="N24" s="223"/>
      <c r="R24" s="182"/>
    </row>
    <row r="25" spans="1:18" ht="12.75">
      <c r="A25" s="225"/>
      <c r="B25" s="226"/>
      <c r="C25" s="226"/>
      <c r="D25" s="226"/>
      <c r="E25" s="226"/>
      <c r="F25" s="226"/>
      <c r="G25" s="226"/>
      <c r="H25" s="227"/>
      <c r="I25" s="227"/>
      <c r="J25" s="227"/>
      <c r="K25" s="226"/>
      <c r="L25" s="223"/>
      <c r="M25" s="223"/>
      <c r="N25" s="223"/>
      <c r="R25" s="182"/>
    </row>
    <row r="26" spans="1:18" ht="12.75">
      <c r="A26" s="225" t="s">
        <v>185</v>
      </c>
      <c r="B26" s="227">
        <v>2</v>
      </c>
      <c r="C26" s="227">
        <v>2094</v>
      </c>
      <c r="D26" s="227">
        <v>2096</v>
      </c>
      <c r="E26" s="227">
        <v>2</v>
      </c>
      <c r="F26" s="227">
        <v>1930</v>
      </c>
      <c r="G26" s="227">
        <v>23376</v>
      </c>
      <c r="H26" s="227">
        <v>10000</v>
      </c>
      <c r="I26" s="227">
        <v>23313</v>
      </c>
      <c r="J26" s="227">
        <v>4</v>
      </c>
      <c r="K26" s="227">
        <v>45108</v>
      </c>
      <c r="L26" s="223"/>
      <c r="M26" s="223"/>
      <c r="N26" s="223"/>
      <c r="R26" s="182"/>
    </row>
    <row r="27" spans="1:18" ht="12.75">
      <c r="A27" s="6"/>
      <c r="B27" s="177"/>
      <c r="C27" s="177"/>
      <c r="D27" s="177"/>
      <c r="E27" s="177"/>
      <c r="F27" s="177"/>
      <c r="G27" s="177"/>
      <c r="H27" s="224"/>
      <c r="I27" s="224"/>
      <c r="J27" s="224"/>
      <c r="K27" s="177"/>
      <c r="L27" s="223"/>
      <c r="M27" s="223"/>
      <c r="N27" s="223"/>
      <c r="R27" s="182"/>
    </row>
    <row r="28" spans="1:18" ht="12.75">
      <c r="A28" s="6" t="s">
        <v>186</v>
      </c>
      <c r="B28" s="188">
        <v>3</v>
      </c>
      <c r="C28" s="177">
        <v>4060</v>
      </c>
      <c r="D28" s="224">
        <v>4063</v>
      </c>
      <c r="E28" s="188">
        <v>3</v>
      </c>
      <c r="F28" s="177">
        <v>3982</v>
      </c>
      <c r="G28" s="177" t="s">
        <v>44</v>
      </c>
      <c r="H28" s="188">
        <v>6667</v>
      </c>
      <c r="I28" s="224">
        <v>17607</v>
      </c>
      <c r="J28" s="177" t="s">
        <v>44</v>
      </c>
      <c r="K28" s="177">
        <v>70131</v>
      </c>
      <c r="L28" s="223"/>
      <c r="M28" s="223"/>
      <c r="N28" s="223"/>
      <c r="R28" s="182"/>
    </row>
    <row r="29" spans="1:18" ht="12.75">
      <c r="A29" s="6" t="s">
        <v>187</v>
      </c>
      <c r="B29" s="177" t="s">
        <v>44</v>
      </c>
      <c r="C29" s="224">
        <v>145</v>
      </c>
      <c r="D29" s="224">
        <v>145</v>
      </c>
      <c r="E29" s="177" t="s">
        <v>44</v>
      </c>
      <c r="F29" s="224">
        <v>97</v>
      </c>
      <c r="G29" s="224">
        <v>10740</v>
      </c>
      <c r="H29" s="177" t="s">
        <v>44</v>
      </c>
      <c r="I29" s="224">
        <v>28588</v>
      </c>
      <c r="J29" s="224">
        <v>8</v>
      </c>
      <c r="K29" s="224">
        <v>2859</v>
      </c>
      <c r="L29" s="223"/>
      <c r="M29" s="223"/>
      <c r="N29" s="223"/>
      <c r="R29" s="182"/>
    </row>
    <row r="30" spans="1:18" ht="12.75">
      <c r="A30" s="6" t="s">
        <v>188</v>
      </c>
      <c r="B30" s="188">
        <v>38</v>
      </c>
      <c r="C30" s="224">
        <v>6083</v>
      </c>
      <c r="D30" s="224">
        <v>6121</v>
      </c>
      <c r="E30" s="188">
        <v>38</v>
      </c>
      <c r="F30" s="224">
        <v>5496</v>
      </c>
      <c r="G30" s="177" t="s">
        <v>44</v>
      </c>
      <c r="H30" s="188">
        <v>3500</v>
      </c>
      <c r="I30" s="224">
        <v>16700</v>
      </c>
      <c r="J30" s="177" t="s">
        <v>44</v>
      </c>
      <c r="K30" s="224">
        <v>91916</v>
      </c>
      <c r="L30" s="223"/>
      <c r="M30" s="223"/>
      <c r="N30" s="223"/>
      <c r="R30" s="182"/>
    </row>
    <row r="31" spans="1:18" s="230" customFormat="1" ht="12.75">
      <c r="A31" s="225" t="s">
        <v>283</v>
      </c>
      <c r="B31" s="228">
        <v>41</v>
      </c>
      <c r="C31" s="226">
        <v>10288</v>
      </c>
      <c r="D31" s="226">
        <v>10329</v>
      </c>
      <c r="E31" s="228">
        <v>41</v>
      </c>
      <c r="F31" s="226">
        <v>9575</v>
      </c>
      <c r="G31" s="226">
        <v>10740</v>
      </c>
      <c r="H31" s="228">
        <v>3732</v>
      </c>
      <c r="I31" s="227">
        <v>17198</v>
      </c>
      <c r="J31" s="227">
        <v>8</v>
      </c>
      <c r="K31" s="226">
        <v>164906</v>
      </c>
      <c r="L31" s="229"/>
      <c r="M31" s="229"/>
      <c r="N31" s="229"/>
      <c r="R31" s="275"/>
    </row>
    <row r="32" spans="1:18" ht="12.75">
      <c r="A32" s="6"/>
      <c r="B32" s="177"/>
      <c r="C32" s="177"/>
      <c r="D32" s="177"/>
      <c r="E32" s="177"/>
      <c r="F32" s="177"/>
      <c r="G32" s="177"/>
      <c r="H32" s="224"/>
      <c r="I32" s="224"/>
      <c r="J32" s="224"/>
      <c r="K32" s="177"/>
      <c r="L32" s="223"/>
      <c r="M32" s="223"/>
      <c r="N32" s="223"/>
      <c r="R32" s="182"/>
    </row>
    <row r="33" spans="1:18" ht="12.75">
      <c r="A33" s="6" t="s">
        <v>189</v>
      </c>
      <c r="B33" s="231">
        <v>63</v>
      </c>
      <c r="C33" s="231">
        <v>173</v>
      </c>
      <c r="D33" s="224">
        <v>236</v>
      </c>
      <c r="E33" s="231">
        <v>61</v>
      </c>
      <c r="F33" s="231">
        <v>171</v>
      </c>
      <c r="G33" s="224">
        <v>8906</v>
      </c>
      <c r="H33" s="231">
        <v>10611</v>
      </c>
      <c r="I33" s="231">
        <v>16389</v>
      </c>
      <c r="J33" s="231">
        <v>23</v>
      </c>
      <c r="K33" s="231">
        <v>3655</v>
      </c>
      <c r="L33" s="223"/>
      <c r="M33" s="223"/>
      <c r="N33" s="223"/>
      <c r="R33" s="182"/>
    </row>
    <row r="34" spans="1:18" ht="12.75">
      <c r="A34" s="6" t="s">
        <v>190</v>
      </c>
      <c r="B34" s="231">
        <v>12</v>
      </c>
      <c r="C34" s="231">
        <v>613</v>
      </c>
      <c r="D34" s="224">
        <v>625</v>
      </c>
      <c r="E34" s="231">
        <v>11</v>
      </c>
      <c r="F34" s="231">
        <v>576</v>
      </c>
      <c r="G34" s="224" t="s">
        <v>44</v>
      </c>
      <c r="H34" s="231">
        <v>8182</v>
      </c>
      <c r="I34" s="231">
        <v>30120</v>
      </c>
      <c r="J34" s="231" t="s">
        <v>44</v>
      </c>
      <c r="K34" s="224">
        <v>17439</v>
      </c>
      <c r="L34" s="223"/>
      <c r="M34" s="223"/>
      <c r="N34" s="223"/>
      <c r="R34" s="182"/>
    </row>
    <row r="35" spans="1:18" ht="12.75">
      <c r="A35" s="6" t="s">
        <v>191</v>
      </c>
      <c r="B35" s="231" t="s">
        <v>44</v>
      </c>
      <c r="C35" s="231">
        <v>15536</v>
      </c>
      <c r="D35" s="224">
        <v>15536</v>
      </c>
      <c r="E35" s="231" t="s">
        <v>44</v>
      </c>
      <c r="F35" s="231">
        <v>14244</v>
      </c>
      <c r="G35" s="224">
        <v>3126</v>
      </c>
      <c r="H35" s="231" t="s">
        <v>44</v>
      </c>
      <c r="I35" s="231">
        <v>20634</v>
      </c>
      <c r="J35" s="231">
        <v>18</v>
      </c>
      <c r="K35" s="224">
        <v>293967</v>
      </c>
      <c r="L35" s="223"/>
      <c r="M35" s="223"/>
      <c r="N35" s="223"/>
      <c r="R35" s="182"/>
    </row>
    <row r="36" spans="1:18" ht="12.75">
      <c r="A36" s="6" t="s">
        <v>192</v>
      </c>
      <c r="B36" s="231">
        <v>9</v>
      </c>
      <c r="C36" s="231">
        <v>243</v>
      </c>
      <c r="D36" s="224">
        <v>252</v>
      </c>
      <c r="E36" s="231">
        <v>9</v>
      </c>
      <c r="F36" s="231">
        <v>243</v>
      </c>
      <c r="G36" s="224">
        <v>13908</v>
      </c>
      <c r="H36" s="231">
        <v>5222</v>
      </c>
      <c r="I36" s="231">
        <v>12486</v>
      </c>
      <c r="J36" s="231">
        <v>11</v>
      </c>
      <c r="K36" s="224">
        <v>3234</v>
      </c>
      <c r="L36" s="223"/>
      <c r="M36" s="223"/>
      <c r="N36" s="223"/>
      <c r="R36" s="182"/>
    </row>
    <row r="37" spans="1:18" ht="12.75">
      <c r="A37" s="225" t="s">
        <v>193</v>
      </c>
      <c r="B37" s="226">
        <v>84</v>
      </c>
      <c r="C37" s="226">
        <v>16565</v>
      </c>
      <c r="D37" s="226">
        <v>16649</v>
      </c>
      <c r="E37" s="226">
        <v>81</v>
      </c>
      <c r="F37" s="226">
        <v>15234</v>
      </c>
      <c r="G37" s="226">
        <v>25940</v>
      </c>
      <c r="H37" s="227">
        <v>9682</v>
      </c>
      <c r="I37" s="227">
        <v>20815</v>
      </c>
      <c r="J37" s="227">
        <v>16</v>
      </c>
      <c r="K37" s="226">
        <v>318295</v>
      </c>
      <c r="L37" s="223"/>
      <c r="M37" s="223"/>
      <c r="N37" s="223"/>
      <c r="R37" s="182"/>
    </row>
    <row r="38" spans="1:18" ht="12.75">
      <c r="A38" s="225"/>
      <c r="B38" s="226"/>
      <c r="C38" s="226"/>
      <c r="D38" s="226"/>
      <c r="E38" s="226"/>
      <c r="F38" s="226"/>
      <c r="G38" s="226"/>
      <c r="H38" s="227"/>
      <c r="I38" s="227"/>
      <c r="J38" s="227"/>
      <c r="K38" s="226"/>
      <c r="L38" s="223"/>
      <c r="M38" s="223"/>
      <c r="N38" s="223"/>
      <c r="R38" s="182"/>
    </row>
    <row r="39" spans="1:18" ht="12.75">
      <c r="A39" s="225" t="s">
        <v>194</v>
      </c>
      <c r="B39" s="227">
        <v>121</v>
      </c>
      <c r="C39" s="227">
        <v>78</v>
      </c>
      <c r="D39" s="227">
        <v>199</v>
      </c>
      <c r="E39" s="227">
        <v>121</v>
      </c>
      <c r="F39" s="227">
        <v>78</v>
      </c>
      <c r="G39" s="227">
        <v>26250</v>
      </c>
      <c r="H39" s="227">
        <v>2400</v>
      </c>
      <c r="I39" s="227">
        <v>10000</v>
      </c>
      <c r="J39" s="227">
        <v>15</v>
      </c>
      <c r="K39" s="227">
        <v>1464</v>
      </c>
      <c r="L39" s="223"/>
      <c r="M39" s="223"/>
      <c r="N39" s="223"/>
      <c r="R39" s="182"/>
    </row>
    <row r="40" spans="1:18" ht="12.75">
      <c r="A40" s="6"/>
      <c r="B40" s="177"/>
      <c r="C40" s="177"/>
      <c r="D40" s="177"/>
      <c r="E40" s="177"/>
      <c r="F40" s="177"/>
      <c r="G40" s="177"/>
      <c r="H40" s="224"/>
      <c r="I40" s="224"/>
      <c r="J40" s="224"/>
      <c r="K40" s="177"/>
      <c r="L40" s="223"/>
      <c r="M40" s="223"/>
      <c r="N40" s="223"/>
      <c r="R40" s="182"/>
    </row>
    <row r="41" spans="1:18" ht="12.75">
      <c r="A41" s="6" t="s">
        <v>195</v>
      </c>
      <c r="B41" s="177" t="s">
        <v>44</v>
      </c>
      <c r="C41" s="224">
        <v>15</v>
      </c>
      <c r="D41" s="224">
        <v>15</v>
      </c>
      <c r="E41" s="177" t="s">
        <v>44</v>
      </c>
      <c r="F41" s="224">
        <v>15</v>
      </c>
      <c r="G41" s="224">
        <v>4748</v>
      </c>
      <c r="H41" s="177" t="s">
        <v>44</v>
      </c>
      <c r="I41" s="224" t="s">
        <v>44</v>
      </c>
      <c r="J41" s="224" t="s">
        <v>44</v>
      </c>
      <c r="K41" s="224" t="s">
        <v>44</v>
      </c>
      <c r="L41" s="223"/>
      <c r="M41" s="223"/>
      <c r="N41" s="223"/>
      <c r="R41" s="182"/>
    </row>
    <row r="42" spans="1:18" ht="12.75">
      <c r="A42" s="6" t="s">
        <v>196</v>
      </c>
      <c r="B42" s="224">
        <v>24</v>
      </c>
      <c r="C42" s="224">
        <v>16</v>
      </c>
      <c r="D42" s="224">
        <v>40</v>
      </c>
      <c r="E42" s="224">
        <v>24</v>
      </c>
      <c r="F42" s="224">
        <v>15</v>
      </c>
      <c r="G42" s="224">
        <v>39819</v>
      </c>
      <c r="H42" s="224">
        <v>3800</v>
      </c>
      <c r="I42" s="224">
        <v>6800</v>
      </c>
      <c r="J42" s="224">
        <v>6</v>
      </c>
      <c r="K42" s="224">
        <v>432</v>
      </c>
      <c r="L42" s="223"/>
      <c r="M42" s="223"/>
      <c r="N42" s="223"/>
      <c r="R42" s="182"/>
    </row>
    <row r="43" spans="1:18" ht="12.75">
      <c r="A43" s="6" t="s">
        <v>197</v>
      </c>
      <c r="B43" s="224">
        <v>15</v>
      </c>
      <c r="C43" s="224">
        <v>245</v>
      </c>
      <c r="D43" s="224">
        <v>260</v>
      </c>
      <c r="E43" s="224">
        <v>15</v>
      </c>
      <c r="F43" s="224">
        <v>241</v>
      </c>
      <c r="G43" s="224">
        <v>81467</v>
      </c>
      <c r="H43" s="224">
        <v>6000</v>
      </c>
      <c r="I43" s="224">
        <v>25374</v>
      </c>
      <c r="J43" s="224">
        <v>10</v>
      </c>
      <c r="K43" s="224">
        <v>7020</v>
      </c>
      <c r="L43" s="223"/>
      <c r="M43" s="223"/>
      <c r="N43" s="223"/>
      <c r="R43" s="182"/>
    </row>
    <row r="44" spans="1:18" ht="12.75">
      <c r="A44" s="6" t="s">
        <v>198</v>
      </c>
      <c r="B44" s="177" t="s">
        <v>44</v>
      </c>
      <c r="C44" s="224">
        <v>21</v>
      </c>
      <c r="D44" s="224">
        <v>21</v>
      </c>
      <c r="E44" s="177" t="s">
        <v>44</v>
      </c>
      <c r="F44" s="224">
        <v>21</v>
      </c>
      <c r="G44" s="224">
        <v>8334</v>
      </c>
      <c r="H44" s="177" t="s">
        <v>44</v>
      </c>
      <c r="I44" s="224">
        <v>16600</v>
      </c>
      <c r="J44" s="224">
        <v>19</v>
      </c>
      <c r="K44" s="224">
        <v>507</v>
      </c>
      <c r="L44" s="223"/>
      <c r="M44" s="223"/>
      <c r="N44" s="223"/>
      <c r="R44" s="182"/>
    </row>
    <row r="45" spans="1:18" ht="12.75">
      <c r="A45" s="6" t="s">
        <v>199</v>
      </c>
      <c r="B45" s="224">
        <v>7</v>
      </c>
      <c r="C45" s="224">
        <v>7</v>
      </c>
      <c r="D45" s="224">
        <v>14</v>
      </c>
      <c r="E45" s="224">
        <v>7</v>
      </c>
      <c r="F45" s="224">
        <v>7</v>
      </c>
      <c r="G45" s="224">
        <v>16381</v>
      </c>
      <c r="H45" s="224">
        <v>6000</v>
      </c>
      <c r="I45" s="224">
        <v>9000</v>
      </c>
      <c r="J45" s="224">
        <v>6</v>
      </c>
      <c r="K45" s="224">
        <v>203</v>
      </c>
      <c r="L45" s="223"/>
      <c r="M45" s="223"/>
      <c r="N45" s="223"/>
      <c r="R45" s="182"/>
    </row>
    <row r="46" spans="1:18" ht="12.75">
      <c r="A46" s="6" t="s">
        <v>200</v>
      </c>
      <c r="B46" s="224">
        <v>4</v>
      </c>
      <c r="C46" s="224">
        <v>9</v>
      </c>
      <c r="D46" s="224">
        <v>13</v>
      </c>
      <c r="E46" s="224">
        <v>4</v>
      </c>
      <c r="F46" s="224">
        <v>3</v>
      </c>
      <c r="G46" s="224">
        <v>4891</v>
      </c>
      <c r="H46" s="224">
        <v>2000</v>
      </c>
      <c r="I46" s="224">
        <v>8800</v>
      </c>
      <c r="J46" s="224">
        <v>3</v>
      </c>
      <c r="K46" s="224">
        <v>49</v>
      </c>
      <c r="L46" s="223"/>
      <c r="M46" s="223"/>
      <c r="N46" s="223"/>
      <c r="R46" s="182"/>
    </row>
    <row r="47" spans="1:18" ht="12.75">
      <c r="A47" s="6" t="s">
        <v>201</v>
      </c>
      <c r="B47" s="188">
        <v>2</v>
      </c>
      <c r="C47" s="224">
        <v>1</v>
      </c>
      <c r="D47" s="224">
        <v>3</v>
      </c>
      <c r="E47" s="188">
        <v>2</v>
      </c>
      <c r="F47" s="224">
        <v>1</v>
      </c>
      <c r="G47" s="224">
        <v>120</v>
      </c>
      <c r="H47" s="188">
        <v>20</v>
      </c>
      <c r="I47" s="224">
        <v>50</v>
      </c>
      <c r="J47" s="224">
        <v>1</v>
      </c>
      <c r="K47" s="224" t="s">
        <v>44</v>
      </c>
      <c r="L47" s="223"/>
      <c r="M47" s="223"/>
      <c r="N47" s="223"/>
      <c r="R47" s="182"/>
    </row>
    <row r="48" spans="1:18" ht="12.75">
      <c r="A48" s="6" t="s">
        <v>202</v>
      </c>
      <c r="B48" s="177" t="s">
        <v>44</v>
      </c>
      <c r="C48" s="224">
        <v>6</v>
      </c>
      <c r="D48" s="224">
        <v>6</v>
      </c>
      <c r="E48" s="177" t="s">
        <v>44</v>
      </c>
      <c r="F48" s="224">
        <v>6</v>
      </c>
      <c r="G48" s="224">
        <v>1756</v>
      </c>
      <c r="H48" s="177" t="s">
        <v>44</v>
      </c>
      <c r="I48" s="224">
        <v>783</v>
      </c>
      <c r="J48" s="224">
        <v>1</v>
      </c>
      <c r="K48" s="224">
        <v>7</v>
      </c>
      <c r="L48" s="223"/>
      <c r="M48" s="223"/>
      <c r="N48" s="223"/>
      <c r="R48" s="182"/>
    </row>
    <row r="49" spans="1:18" ht="12.75">
      <c r="A49" s="6" t="s">
        <v>203</v>
      </c>
      <c r="B49" s="224">
        <v>19</v>
      </c>
      <c r="C49" s="224">
        <v>29</v>
      </c>
      <c r="D49" s="224">
        <v>48</v>
      </c>
      <c r="E49" s="224">
        <v>19</v>
      </c>
      <c r="F49" s="224">
        <v>29</v>
      </c>
      <c r="G49" s="224">
        <v>375</v>
      </c>
      <c r="H49" s="224">
        <v>4605</v>
      </c>
      <c r="I49" s="224">
        <v>8862</v>
      </c>
      <c r="J49" s="224">
        <v>5</v>
      </c>
      <c r="K49" s="224">
        <v>346</v>
      </c>
      <c r="L49" s="223"/>
      <c r="M49" s="223"/>
      <c r="N49" s="223"/>
      <c r="R49" s="182"/>
    </row>
    <row r="50" spans="1:18" ht="12.75">
      <c r="A50" s="225" t="s">
        <v>284</v>
      </c>
      <c r="B50" s="226">
        <v>71</v>
      </c>
      <c r="C50" s="226">
        <v>349</v>
      </c>
      <c r="D50" s="226">
        <v>420</v>
      </c>
      <c r="E50" s="226">
        <v>71</v>
      </c>
      <c r="F50" s="226">
        <v>338</v>
      </c>
      <c r="G50" s="226">
        <v>157891</v>
      </c>
      <c r="H50" s="227">
        <v>4489</v>
      </c>
      <c r="I50" s="227">
        <v>20464</v>
      </c>
      <c r="J50" s="227">
        <v>8</v>
      </c>
      <c r="K50" s="226">
        <v>8564</v>
      </c>
      <c r="L50" s="223"/>
      <c r="M50" s="223"/>
      <c r="N50" s="223"/>
      <c r="R50" s="182"/>
    </row>
    <row r="51" spans="1:18" ht="12.75">
      <c r="A51" s="225"/>
      <c r="B51" s="226"/>
      <c r="C51" s="226"/>
      <c r="D51" s="226"/>
      <c r="E51" s="226"/>
      <c r="F51" s="226"/>
      <c r="G51" s="226"/>
      <c r="H51" s="227"/>
      <c r="I51" s="227"/>
      <c r="J51" s="227"/>
      <c r="K51" s="226"/>
      <c r="L51" s="223"/>
      <c r="M51" s="223"/>
      <c r="N51" s="223"/>
      <c r="R51" s="182"/>
    </row>
    <row r="52" spans="1:18" ht="12.75">
      <c r="A52" s="225" t="s">
        <v>204</v>
      </c>
      <c r="B52" s="227" t="s">
        <v>44</v>
      </c>
      <c r="C52" s="227">
        <v>10</v>
      </c>
      <c r="D52" s="227">
        <v>10</v>
      </c>
      <c r="E52" s="227" t="s">
        <v>44</v>
      </c>
      <c r="F52" s="227">
        <v>10</v>
      </c>
      <c r="G52" s="228">
        <v>4898</v>
      </c>
      <c r="H52" s="226" t="s">
        <v>44</v>
      </c>
      <c r="I52" s="227">
        <v>11000</v>
      </c>
      <c r="J52" s="228">
        <v>15</v>
      </c>
      <c r="K52" s="227">
        <v>183</v>
      </c>
      <c r="L52" s="223"/>
      <c r="M52" s="223"/>
      <c r="N52" s="223"/>
      <c r="R52" s="182"/>
    </row>
    <row r="53" spans="1:18" ht="12.75">
      <c r="A53" s="6"/>
      <c r="B53" s="177"/>
      <c r="C53" s="177"/>
      <c r="D53" s="177"/>
      <c r="E53" s="177"/>
      <c r="F53" s="177"/>
      <c r="G53" s="177"/>
      <c r="H53" s="224"/>
      <c r="I53" s="224"/>
      <c r="J53" s="224"/>
      <c r="K53" s="177"/>
      <c r="L53" s="223"/>
      <c r="M53" s="223"/>
      <c r="N53" s="223"/>
      <c r="R53" s="182"/>
    </row>
    <row r="54" spans="1:18" ht="12.75">
      <c r="A54" s="6" t="s">
        <v>205</v>
      </c>
      <c r="B54" s="177" t="s">
        <v>44</v>
      </c>
      <c r="C54" s="224">
        <v>204</v>
      </c>
      <c r="D54" s="224">
        <v>204</v>
      </c>
      <c r="E54" s="177" t="s">
        <v>44</v>
      </c>
      <c r="F54" s="224">
        <v>195</v>
      </c>
      <c r="G54" s="224">
        <v>11680</v>
      </c>
      <c r="H54" s="177" t="s">
        <v>44</v>
      </c>
      <c r="I54" s="224">
        <v>14000</v>
      </c>
      <c r="J54" s="224">
        <v>20</v>
      </c>
      <c r="K54" s="224">
        <v>2964</v>
      </c>
      <c r="L54" s="223"/>
      <c r="M54" s="223"/>
      <c r="N54" s="223"/>
      <c r="R54" s="182"/>
    </row>
    <row r="55" spans="1:18" ht="12.75">
      <c r="A55" s="6" t="s">
        <v>206</v>
      </c>
      <c r="B55" s="224">
        <v>9</v>
      </c>
      <c r="C55" s="224">
        <v>20</v>
      </c>
      <c r="D55" s="224">
        <v>29</v>
      </c>
      <c r="E55" s="224">
        <v>9</v>
      </c>
      <c r="F55" s="224">
        <v>20</v>
      </c>
      <c r="G55" s="224">
        <v>6922</v>
      </c>
      <c r="H55" s="224">
        <v>4423</v>
      </c>
      <c r="I55" s="224">
        <v>13525</v>
      </c>
      <c r="J55" s="224">
        <v>4</v>
      </c>
      <c r="K55" s="224">
        <v>338</v>
      </c>
      <c r="L55" s="223"/>
      <c r="M55" s="223"/>
      <c r="N55" s="223"/>
      <c r="R55" s="182"/>
    </row>
    <row r="56" spans="1:18" ht="12.75">
      <c r="A56" s="6" t="s">
        <v>207</v>
      </c>
      <c r="B56" s="224">
        <v>2</v>
      </c>
      <c r="C56" s="224">
        <v>11</v>
      </c>
      <c r="D56" s="224">
        <v>13</v>
      </c>
      <c r="E56" s="224">
        <v>2</v>
      </c>
      <c r="F56" s="224">
        <v>9</v>
      </c>
      <c r="G56" s="224">
        <v>13813</v>
      </c>
      <c r="H56" s="224">
        <v>150</v>
      </c>
      <c r="I56" s="224">
        <v>500</v>
      </c>
      <c r="J56" s="224">
        <v>1</v>
      </c>
      <c r="K56" s="224">
        <v>19</v>
      </c>
      <c r="L56" s="223"/>
      <c r="M56" s="223"/>
      <c r="N56" s="223"/>
      <c r="R56" s="182"/>
    </row>
    <row r="57" spans="1:18" ht="12.75">
      <c r="A57" s="6" t="s">
        <v>208</v>
      </c>
      <c r="B57" s="224">
        <v>1</v>
      </c>
      <c r="C57" s="224">
        <v>2</v>
      </c>
      <c r="D57" s="224">
        <v>3</v>
      </c>
      <c r="E57" s="224">
        <v>1</v>
      </c>
      <c r="F57" s="224">
        <v>2</v>
      </c>
      <c r="G57" s="224">
        <v>2000</v>
      </c>
      <c r="H57" s="224">
        <v>880</v>
      </c>
      <c r="I57" s="224">
        <v>6900</v>
      </c>
      <c r="J57" s="224">
        <v>12</v>
      </c>
      <c r="K57" s="224">
        <v>39</v>
      </c>
      <c r="L57" s="223"/>
      <c r="M57" s="223"/>
      <c r="N57" s="223"/>
      <c r="R57" s="182"/>
    </row>
    <row r="58" spans="1:18" ht="12.75">
      <c r="A58" s="6" t="s">
        <v>209</v>
      </c>
      <c r="B58" s="224">
        <v>1</v>
      </c>
      <c r="C58" s="224">
        <v>22</v>
      </c>
      <c r="D58" s="224">
        <v>23</v>
      </c>
      <c r="E58" s="224">
        <v>1</v>
      </c>
      <c r="F58" s="224">
        <v>22</v>
      </c>
      <c r="G58" s="224">
        <v>13108</v>
      </c>
      <c r="H58" s="224">
        <v>2700</v>
      </c>
      <c r="I58" s="224">
        <v>20000</v>
      </c>
      <c r="J58" s="224">
        <v>15</v>
      </c>
      <c r="K58" s="224">
        <v>639</v>
      </c>
      <c r="L58" s="223"/>
      <c r="M58" s="223"/>
      <c r="N58" s="223"/>
      <c r="R58" s="182"/>
    </row>
    <row r="59" spans="1:18" s="230" customFormat="1" ht="12.75">
      <c r="A59" s="225" t="s">
        <v>210</v>
      </c>
      <c r="B59" s="226">
        <v>13</v>
      </c>
      <c r="C59" s="226">
        <v>259</v>
      </c>
      <c r="D59" s="226">
        <v>272</v>
      </c>
      <c r="E59" s="226">
        <v>13</v>
      </c>
      <c r="F59" s="226">
        <v>248</v>
      </c>
      <c r="G59" s="226">
        <v>47523</v>
      </c>
      <c r="H59" s="227">
        <v>3361</v>
      </c>
      <c r="I59" s="227">
        <v>13947</v>
      </c>
      <c r="J59" s="227">
        <v>10</v>
      </c>
      <c r="K59" s="226">
        <v>3999</v>
      </c>
      <c r="L59" s="229"/>
      <c r="M59" s="229"/>
      <c r="N59" s="229"/>
      <c r="R59" s="275"/>
    </row>
    <row r="60" spans="1:18" ht="12.75">
      <c r="A60" s="6"/>
      <c r="B60" s="177"/>
      <c r="C60" s="177"/>
      <c r="D60" s="177"/>
      <c r="E60" s="177"/>
      <c r="F60" s="177"/>
      <c r="G60" s="177"/>
      <c r="H60" s="224"/>
      <c r="I60" s="224"/>
      <c r="J60" s="224"/>
      <c r="K60" s="177"/>
      <c r="L60" s="223"/>
      <c r="M60" s="223"/>
      <c r="N60" s="223"/>
      <c r="R60" s="182"/>
    </row>
    <row r="61" spans="1:18" ht="12.75">
      <c r="A61" s="6" t="s">
        <v>211</v>
      </c>
      <c r="B61" s="224">
        <v>91</v>
      </c>
      <c r="C61" s="224">
        <v>533</v>
      </c>
      <c r="D61" s="224">
        <v>624</v>
      </c>
      <c r="E61" s="224">
        <v>91</v>
      </c>
      <c r="F61" s="224">
        <v>528</v>
      </c>
      <c r="G61" s="224">
        <v>13900</v>
      </c>
      <c r="H61" s="224">
        <v>4165</v>
      </c>
      <c r="I61" s="224">
        <v>11778</v>
      </c>
      <c r="J61" s="224">
        <v>10</v>
      </c>
      <c r="K61" s="224">
        <v>6737</v>
      </c>
      <c r="L61" s="223"/>
      <c r="M61" s="223"/>
      <c r="N61" s="223"/>
      <c r="R61" s="182"/>
    </row>
    <row r="62" spans="1:18" ht="12.75">
      <c r="A62" s="6" t="s">
        <v>212</v>
      </c>
      <c r="B62" s="224">
        <v>37</v>
      </c>
      <c r="C62" s="224">
        <v>348</v>
      </c>
      <c r="D62" s="224">
        <v>385</v>
      </c>
      <c r="E62" s="224">
        <v>36</v>
      </c>
      <c r="F62" s="224">
        <v>341</v>
      </c>
      <c r="G62" s="224">
        <v>2000</v>
      </c>
      <c r="H62" s="224">
        <v>4000</v>
      </c>
      <c r="I62" s="224">
        <v>10349</v>
      </c>
      <c r="J62" s="224">
        <v>5</v>
      </c>
      <c r="K62" s="224">
        <v>3683</v>
      </c>
      <c r="L62" s="223"/>
      <c r="M62" s="223"/>
      <c r="N62" s="223"/>
      <c r="R62" s="182"/>
    </row>
    <row r="63" spans="1:18" ht="12.75">
      <c r="A63" s="6" t="s">
        <v>213</v>
      </c>
      <c r="B63" s="224">
        <v>32</v>
      </c>
      <c r="C63" s="224">
        <v>510</v>
      </c>
      <c r="D63" s="224">
        <v>542</v>
      </c>
      <c r="E63" s="224">
        <v>32</v>
      </c>
      <c r="F63" s="224">
        <v>435</v>
      </c>
      <c r="G63" s="224">
        <v>14180</v>
      </c>
      <c r="H63" s="224">
        <v>1000</v>
      </c>
      <c r="I63" s="224">
        <v>10000</v>
      </c>
      <c r="J63" s="224">
        <v>5</v>
      </c>
      <c r="K63" s="224">
        <v>4453</v>
      </c>
      <c r="L63" s="223"/>
      <c r="M63" s="223"/>
      <c r="N63" s="223"/>
      <c r="R63" s="182"/>
    </row>
    <row r="64" spans="1:18" s="230" customFormat="1" ht="12.75">
      <c r="A64" s="225" t="s">
        <v>214</v>
      </c>
      <c r="B64" s="226">
        <v>160</v>
      </c>
      <c r="C64" s="226">
        <v>1391</v>
      </c>
      <c r="D64" s="226">
        <v>1551</v>
      </c>
      <c r="E64" s="226">
        <v>159</v>
      </c>
      <c r="F64" s="226">
        <v>1304</v>
      </c>
      <c r="G64" s="226">
        <v>30080</v>
      </c>
      <c r="H64" s="227">
        <v>3491</v>
      </c>
      <c r="I64" s="227">
        <v>10811</v>
      </c>
      <c r="J64" s="227">
        <v>7</v>
      </c>
      <c r="K64" s="226">
        <v>14873</v>
      </c>
      <c r="L64" s="229"/>
      <c r="M64" s="229"/>
      <c r="N64" s="229"/>
      <c r="R64" s="275"/>
    </row>
    <row r="65" spans="1:18" ht="12.75">
      <c r="A65" s="6"/>
      <c r="B65" s="177"/>
      <c r="C65" s="177"/>
      <c r="D65" s="177"/>
      <c r="E65" s="177"/>
      <c r="F65" s="177"/>
      <c r="G65" s="177"/>
      <c r="H65" s="224"/>
      <c r="I65" s="224"/>
      <c r="J65" s="224"/>
      <c r="K65" s="177"/>
      <c r="L65" s="223"/>
      <c r="M65" s="223"/>
      <c r="N65" s="223"/>
      <c r="R65" s="182"/>
    </row>
    <row r="66" spans="1:18" s="230" customFormat="1" ht="12.75">
      <c r="A66" s="225" t="s">
        <v>215</v>
      </c>
      <c r="B66" s="227" t="s">
        <v>44</v>
      </c>
      <c r="C66" s="227">
        <v>1849</v>
      </c>
      <c r="D66" s="227">
        <v>1849</v>
      </c>
      <c r="E66" s="227" t="s">
        <v>44</v>
      </c>
      <c r="F66" s="227">
        <v>1750</v>
      </c>
      <c r="G66" s="227">
        <v>2056</v>
      </c>
      <c r="H66" s="227" t="s">
        <v>44</v>
      </c>
      <c r="I66" s="227">
        <v>18327</v>
      </c>
      <c r="J66" s="227">
        <v>10</v>
      </c>
      <c r="K66" s="227">
        <v>32093</v>
      </c>
      <c r="L66" s="229"/>
      <c r="M66" s="229"/>
      <c r="N66" s="229"/>
      <c r="R66" s="275"/>
    </row>
    <row r="67" spans="1:19" ht="12.75">
      <c r="A67" s="6"/>
      <c r="B67" s="177"/>
      <c r="C67" s="177"/>
      <c r="D67" s="177"/>
      <c r="E67" s="177"/>
      <c r="F67" s="177"/>
      <c r="G67" s="177"/>
      <c r="H67" s="224"/>
      <c r="I67" s="224"/>
      <c r="J67" s="224"/>
      <c r="K67" s="177"/>
      <c r="L67" s="223"/>
      <c r="M67" s="223"/>
      <c r="N67" s="223"/>
      <c r="R67" s="182"/>
      <c r="S67" s="220"/>
    </row>
    <row r="68" spans="1:19" ht="12.75">
      <c r="A68" s="6" t="s">
        <v>216</v>
      </c>
      <c r="B68" s="177" t="s">
        <v>44</v>
      </c>
      <c r="C68" s="224">
        <v>1700</v>
      </c>
      <c r="D68" s="224">
        <v>1700</v>
      </c>
      <c r="E68" s="177" t="s">
        <v>44</v>
      </c>
      <c r="F68" s="224">
        <v>1600</v>
      </c>
      <c r="G68" s="224">
        <v>8000</v>
      </c>
      <c r="H68" s="177" t="s">
        <v>44</v>
      </c>
      <c r="I68" s="224">
        <v>20000</v>
      </c>
      <c r="J68" s="224">
        <v>5</v>
      </c>
      <c r="K68" s="224">
        <v>32040</v>
      </c>
      <c r="L68" s="223"/>
      <c r="M68" s="223"/>
      <c r="N68" s="223"/>
      <c r="R68" s="182"/>
      <c r="S68" s="220"/>
    </row>
    <row r="69" spans="1:18" ht="12.75">
      <c r="A69" s="6" t="s">
        <v>217</v>
      </c>
      <c r="B69" s="177" t="s">
        <v>44</v>
      </c>
      <c r="C69" s="224">
        <v>220</v>
      </c>
      <c r="D69" s="224">
        <v>220</v>
      </c>
      <c r="E69" s="177" t="s">
        <v>44</v>
      </c>
      <c r="F69" s="224">
        <v>200</v>
      </c>
      <c r="G69" s="224">
        <v>5000</v>
      </c>
      <c r="H69" s="177" t="s">
        <v>44</v>
      </c>
      <c r="I69" s="224">
        <v>19000</v>
      </c>
      <c r="J69" s="224">
        <v>6</v>
      </c>
      <c r="K69" s="224">
        <v>3830</v>
      </c>
      <c r="L69" s="223"/>
      <c r="M69" s="223"/>
      <c r="N69" s="223"/>
      <c r="R69" s="182"/>
    </row>
    <row r="70" spans="1:18" s="230" customFormat="1" ht="12.75">
      <c r="A70" s="225" t="s">
        <v>218</v>
      </c>
      <c r="B70" s="226" t="s">
        <v>44</v>
      </c>
      <c r="C70" s="226">
        <v>1920</v>
      </c>
      <c r="D70" s="226">
        <v>1920</v>
      </c>
      <c r="E70" s="226" t="s">
        <v>44</v>
      </c>
      <c r="F70" s="226">
        <v>1800</v>
      </c>
      <c r="G70" s="226">
        <v>13000</v>
      </c>
      <c r="H70" s="226" t="s">
        <v>44</v>
      </c>
      <c r="I70" s="227">
        <v>19889</v>
      </c>
      <c r="J70" s="227">
        <v>5</v>
      </c>
      <c r="K70" s="226">
        <v>35870</v>
      </c>
      <c r="L70" s="229"/>
      <c r="M70" s="229"/>
      <c r="N70" s="229"/>
      <c r="R70" s="275"/>
    </row>
    <row r="71" spans="1:18" ht="12.75">
      <c r="A71" s="6"/>
      <c r="B71" s="177"/>
      <c r="C71" s="177"/>
      <c r="D71" s="177"/>
      <c r="E71" s="177"/>
      <c r="F71" s="177"/>
      <c r="G71" s="177"/>
      <c r="H71" s="224"/>
      <c r="I71" s="224"/>
      <c r="J71" s="224"/>
      <c r="K71" s="177"/>
      <c r="L71" s="223"/>
      <c r="M71" s="223"/>
      <c r="N71" s="223"/>
      <c r="R71" s="182"/>
    </row>
    <row r="72" spans="1:18" ht="12.75">
      <c r="A72" s="6" t="s">
        <v>219</v>
      </c>
      <c r="B72" s="177" t="s">
        <v>44</v>
      </c>
      <c r="C72" s="224">
        <v>45</v>
      </c>
      <c r="D72" s="224">
        <v>45</v>
      </c>
      <c r="E72" s="177" t="s">
        <v>44</v>
      </c>
      <c r="F72" s="224">
        <v>45</v>
      </c>
      <c r="G72" s="177" t="s">
        <v>44</v>
      </c>
      <c r="H72" s="177" t="s">
        <v>44</v>
      </c>
      <c r="I72" s="224">
        <v>10600</v>
      </c>
      <c r="J72" s="177" t="s">
        <v>44</v>
      </c>
      <c r="K72" s="224">
        <v>477</v>
      </c>
      <c r="L72" s="223"/>
      <c r="M72" s="223"/>
      <c r="N72" s="223"/>
      <c r="R72" s="182"/>
    </row>
    <row r="73" spans="1:18" ht="12.75">
      <c r="A73" s="6" t="s">
        <v>220</v>
      </c>
      <c r="B73" s="177" t="s">
        <v>44</v>
      </c>
      <c r="C73" s="224">
        <v>80</v>
      </c>
      <c r="D73" s="224">
        <v>80</v>
      </c>
      <c r="E73" s="177" t="s">
        <v>44</v>
      </c>
      <c r="F73" s="224">
        <v>80</v>
      </c>
      <c r="G73" s="177" t="s">
        <v>44</v>
      </c>
      <c r="H73" s="177" t="s">
        <v>44</v>
      </c>
      <c r="I73" s="224">
        <v>7000</v>
      </c>
      <c r="J73" s="177" t="s">
        <v>44</v>
      </c>
      <c r="K73" s="224">
        <v>560</v>
      </c>
      <c r="L73" s="223"/>
      <c r="M73" s="223"/>
      <c r="N73" s="223"/>
      <c r="R73" s="182"/>
    </row>
    <row r="74" spans="1:18" ht="12.75">
      <c r="A74" s="6" t="s">
        <v>221</v>
      </c>
      <c r="B74" s="224">
        <v>6</v>
      </c>
      <c r="C74" s="224">
        <v>103</v>
      </c>
      <c r="D74" s="224">
        <v>109</v>
      </c>
      <c r="E74" s="224">
        <v>6</v>
      </c>
      <c r="F74" s="224">
        <v>102</v>
      </c>
      <c r="G74" s="224">
        <v>6908</v>
      </c>
      <c r="H74" s="224">
        <v>4000</v>
      </c>
      <c r="I74" s="224">
        <v>13000</v>
      </c>
      <c r="J74" s="224" t="s">
        <v>44</v>
      </c>
      <c r="K74" s="224">
        <v>1350</v>
      </c>
      <c r="L74" s="223"/>
      <c r="M74" s="223"/>
      <c r="N74" s="223"/>
      <c r="R74" s="182"/>
    </row>
    <row r="75" spans="1:18" ht="12.75">
      <c r="A75" s="6" t="s">
        <v>222</v>
      </c>
      <c r="B75" s="177" t="s">
        <v>44</v>
      </c>
      <c r="C75" s="224">
        <v>450</v>
      </c>
      <c r="D75" s="224">
        <v>450</v>
      </c>
      <c r="E75" s="177" t="s">
        <v>44</v>
      </c>
      <c r="F75" s="224">
        <v>450</v>
      </c>
      <c r="G75" s="224">
        <v>30000</v>
      </c>
      <c r="H75" s="177" t="s">
        <v>44</v>
      </c>
      <c r="I75" s="224">
        <v>28378</v>
      </c>
      <c r="J75" s="188">
        <v>22</v>
      </c>
      <c r="K75" s="224">
        <v>13430</v>
      </c>
      <c r="L75" s="223"/>
      <c r="M75" s="223"/>
      <c r="N75" s="223"/>
      <c r="R75" s="182"/>
    </row>
    <row r="76" spans="1:18" ht="12.75">
      <c r="A76" s="6" t="s">
        <v>223</v>
      </c>
      <c r="B76" s="224">
        <v>4</v>
      </c>
      <c r="C76" s="224">
        <v>61</v>
      </c>
      <c r="D76" s="224">
        <v>65</v>
      </c>
      <c r="E76" s="224">
        <v>4</v>
      </c>
      <c r="F76" s="224">
        <v>38</v>
      </c>
      <c r="G76" s="224">
        <v>7533</v>
      </c>
      <c r="H76" s="224">
        <v>1000</v>
      </c>
      <c r="I76" s="224">
        <v>17000</v>
      </c>
      <c r="J76" s="224">
        <v>10</v>
      </c>
      <c r="K76" s="224">
        <v>725</v>
      </c>
      <c r="L76" s="223"/>
      <c r="M76" s="223"/>
      <c r="N76" s="223"/>
      <c r="R76" s="182"/>
    </row>
    <row r="77" spans="1:18" ht="12.75">
      <c r="A77" s="6" t="s">
        <v>224</v>
      </c>
      <c r="B77" s="224">
        <v>1</v>
      </c>
      <c r="C77" s="224">
        <v>34</v>
      </c>
      <c r="D77" s="224">
        <v>35</v>
      </c>
      <c r="E77" s="224">
        <v>1</v>
      </c>
      <c r="F77" s="224">
        <v>34</v>
      </c>
      <c r="G77" s="224">
        <v>23850</v>
      </c>
      <c r="H77" s="224">
        <v>200</v>
      </c>
      <c r="I77" s="224">
        <v>7500</v>
      </c>
      <c r="J77" s="224">
        <v>11</v>
      </c>
      <c r="K77" s="224">
        <v>517</v>
      </c>
      <c r="L77" s="223"/>
      <c r="M77" s="223"/>
      <c r="N77" s="223"/>
      <c r="R77" s="182"/>
    </row>
    <row r="78" spans="1:18" ht="12.75">
      <c r="A78" s="6" t="s">
        <v>225</v>
      </c>
      <c r="B78" s="177" t="s">
        <v>44</v>
      </c>
      <c r="C78" s="224">
        <v>381</v>
      </c>
      <c r="D78" s="224">
        <v>381</v>
      </c>
      <c r="E78" s="177" t="s">
        <v>44</v>
      </c>
      <c r="F78" s="224">
        <v>381</v>
      </c>
      <c r="G78" s="177" t="s">
        <v>44</v>
      </c>
      <c r="H78" s="177" t="s">
        <v>44</v>
      </c>
      <c r="I78" s="224">
        <v>9000</v>
      </c>
      <c r="J78" s="177" t="s">
        <v>44</v>
      </c>
      <c r="K78" s="224">
        <v>3429</v>
      </c>
      <c r="L78" s="223"/>
      <c r="M78" s="223"/>
      <c r="N78" s="223"/>
      <c r="R78" s="182"/>
    </row>
    <row r="79" spans="1:18" ht="12.75">
      <c r="A79" s="6" t="s">
        <v>226</v>
      </c>
      <c r="B79" s="188">
        <v>17</v>
      </c>
      <c r="C79" s="224">
        <v>37</v>
      </c>
      <c r="D79" s="224">
        <v>54</v>
      </c>
      <c r="E79" s="188">
        <v>17</v>
      </c>
      <c r="F79" s="224">
        <v>37</v>
      </c>
      <c r="G79" s="177" t="s">
        <v>44</v>
      </c>
      <c r="H79" s="188">
        <v>3500</v>
      </c>
      <c r="I79" s="224">
        <v>11500</v>
      </c>
      <c r="J79" s="177" t="s">
        <v>44</v>
      </c>
      <c r="K79" s="224">
        <v>485</v>
      </c>
      <c r="L79" s="223"/>
      <c r="M79" s="223"/>
      <c r="N79" s="223"/>
      <c r="R79" s="182"/>
    </row>
    <row r="80" spans="1:18" s="230" customFormat="1" ht="12.75">
      <c r="A80" s="225" t="s">
        <v>286</v>
      </c>
      <c r="B80" s="226">
        <v>28</v>
      </c>
      <c r="C80" s="226">
        <v>1191</v>
      </c>
      <c r="D80" s="226">
        <v>1219</v>
      </c>
      <c r="E80" s="226">
        <v>28</v>
      </c>
      <c r="F80" s="226">
        <v>1167</v>
      </c>
      <c r="G80" s="226">
        <v>68291</v>
      </c>
      <c r="H80" s="227">
        <v>3132</v>
      </c>
      <c r="I80" s="227">
        <v>17043</v>
      </c>
      <c r="J80" s="227">
        <v>15</v>
      </c>
      <c r="K80" s="226">
        <v>20973</v>
      </c>
      <c r="L80" s="229"/>
      <c r="M80" s="229"/>
      <c r="N80" s="229"/>
      <c r="R80" s="275"/>
    </row>
    <row r="81" spans="1:18" ht="12.75">
      <c r="A81" s="6"/>
      <c r="B81" s="177"/>
      <c r="C81" s="177"/>
      <c r="D81" s="177"/>
      <c r="E81" s="177"/>
      <c r="F81" s="177"/>
      <c r="G81" s="177"/>
      <c r="H81" s="224"/>
      <c r="I81" s="224"/>
      <c r="J81" s="224"/>
      <c r="K81" s="177"/>
      <c r="L81" s="223"/>
      <c r="M81" s="223"/>
      <c r="N81" s="223"/>
      <c r="R81" s="182"/>
    </row>
    <row r="82" spans="1:18" ht="12.75">
      <c r="A82" s="6" t="s">
        <v>227</v>
      </c>
      <c r="B82" s="224">
        <v>8</v>
      </c>
      <c r="C82" s="224">
        <v>76</v>
      </c>
      <c r="D82" s="224">
        <v>84</v>
      </c>
      <c r="E82" s="224">
        <v>8</v>
      </c>
      <c r="F82" s="224">
        <v>76</v>
      </c>
      <c r="G82" s="224">
        <v>13730</v>
      </c>
      <c r="H82" s="224">
        <v>3000</v>
      </c>
      <c r="I82" s="224">
        <v>7000</v>
      </c>
      <c r="J82" s="224">
        <v>14</v>
      </c>
      <c r="K82" s="224">
        <v>748</v>
      </c>
      <c r="L82" s="223"/>
      <c r="M82" s="223"/>
      <c r="N82" s="223"/>
      <c r="R82" s="182"/>
    </row>
    <row r="83" spans="1:18" ht="12.75">
      <c r="A83" s="6" t="s">
        <v>228</v>
      </c>
      <c r="B83" s="224">
        <v>25</v>
      </c>
      <c r="C83" s="224">
        <v>17</v>
      </c>
      <c r="D83" s="224">
        <v>42</v>
      </c>
      <c r="E83" s="224">
        <v>23</v>
      </c>
      <c r="F83" s="224">
        <v>15</v>
      </c>
      <c r="G83" s="224">
        <v>39720</v>
      </c>
      <c r="H83" s="224">
        <v>500</v>
      </c>
      <c r="I83" s="224">
        <v>4000</v>
      </c>
      <c r="J83" s="224">
        <v>10</v>
      </c>
      <c r="K83" s="224">
        <v>469</v>
      </c>
      <c r="L83" s="223"/>
      <c r="M83" s="223"/>
      <c r="N83" s="223"/>
      <c r="R83" s="182"/>
    </row>
    <row r="84" spans="1:18" s="230" customFormat="1" ht="12.75">
      <c r="A84" s="225" t="s">
        <v>229</v>
      </c>
      <c r="B84" s="226">
        <v>33</v>
      </c>
      <c r="C84" s="226">
        <v>93</v>
      </c>
      <c r="D84" s="226">
        <v>126</v>
      </c>
      <c r="E84" s="226">
        <v>31</v>
      </c>
      <c r="F84" s="226">
        <v>91</v>
      </c>
      <c r="G84" s="226">
        <v>53450</v>
      </c>
      <c r="H84" s="227">
        <v>1145</v>
      </c>
      <c r="I84" s="227">
        <v>6505</v>
      </c>
      <c r="J84" s="227">
        <v>11</v>
      </c>
      <c r="K84" s="226">
        <v>1217</v>
      </c>
      <c r="L84" s="229"/>
      <c r="M84" s="229"/>
      <c r="N84" s="229"/>
      <c r="R84" s="275"/>
    </row>
    <row r="85" spans="1:18" ht="12.75">
      <c r="A85" s="6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223"/>
      <c r="M85" s="223"/>
      <c r="N85" s="223"/>
      <c r="R85" s="182"/>
    </row>
    <row r="86" spans="1:18" ht="13.5" thickBot="1">
      <c r="A86" s="232" t="s">
        <v>230</v>
      </c>
      <c r="B86" s="191">
        <v>1050</v>
      </c>
      <c r="C86" s="191">
        <v>37127</v>
      </c>
      <c r="D86" s="191">
        <v>38177</v>
      </c>
      <c r="E86" s="191">
        <v>1018</v>
      </c>
      <c r="F86" s="191">
        <v>34503</v>
      </c>
      <c r="G86" s="191">
        <v>1116051</v>
      </c>
      <c r="H86" s="191">
        <v>7083</v>
      </c>
      <c r="I86" s="191">
        <v>18803</v>
      </c>
      <c r="J86" s="191">
        <v>16</v>
      </c>
      <c r="K86" s="191">
        <v>673457</v>
      </c>
      <c r="L86" s="223"/>
      <c r="M86" s="223"/>
      <c r="N86" s="223"/>
      <c r="R86" s="182"/>
    </row>
    <row r="87" spans="1:18" ht="12.75">
      <c r="A87" s="233"/>
      <c r="D87" s="234"/>
      <c r="E87" s="234"/>
      <c r="R87" s="182"/>
    </row>
    <row r="88" spans="5:18" ht="12.75">
      <c r="E88" s="247"/>
      <c r="R88" s="182"/>
    </row>
    <row r="89" ht="12.75">
      <c r="R89" s="182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8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13" customWidth="1"/>
    <col min="2" max="7" width="16.7109375" style="13" customWidth="1"/>
    <col min="8" max="9" width="12.7109375" style="13" customWidth="1"/>
    <col min="10" max="16384" width="11.421875" style="13" customWidth="1"/>
  </cols>
  <sheetData>
    <row r="1" spans="1:9" s="2" customFormat="1" ht="18">
      <c r="A1" s="329" t="s">
        <v>0</v>
      </c>
      <c r="B1" s="329"/>
      <c r="C1" s="329"/>
      <c r="D1" s="329"/>
      <c r="E1" s="329"/>
      <c r="F1" s="329"/>
      <c r="G1" s="329"/>
      <c r="H1" s="1"/>
      <c r="I1" s="1"/>
    </row>
    <row r="3" spans="1:7" s="3" customFormat="1" ht="15">
      <c r="A3" s="320" t="s">
        <v>298</v>
      </c>
      <c r="B3" s="320"/>
      <c r="C3" s="320"/>
      <c r="D3" s="320"/>
      <c r="E3" s="320"/>
      <c r="F3" s="320"/>
      <c r="G3" s="320"/>
    </row>
    <row r="4" spans="1:7" s="3" customFormat="1" ht="15">
      <c r="A4" s="4"/>
      <c r="B4" s="5"/>
      <c r="C4" s="5"/>
      <c r="D4" s="5"/>
      <c r="E4" s="5"/>
      <c r="F4" s="5"/>
      <c r="G4" s="5"/>
    </row>
    <row r="5" spans="1:8" ht="12.75">
      <c r="A5" s="236" t="s">
        <v>170</v>
      </c>
      <c r="B5" s="324" t="s">
        <v>37</v>
      </c>
      <c r="C5" s="317"/>
      <c r="D5" s="325"/>
      <c r="E5" s="324" t="s">
        <v>38</v>
      </c>
      <c r="F5" s="317"/>
      <c r="G5" s="317"/>
      <c r="H5" s="106"/>
    </row>
    <row r="6" spans="1:7" ht="12.75">
      <c r="A6" s="236" t="s">
        <v>172</v>
      </c>
      <c r="B6" s="9" t="s">
        <v>31</v>
      </c>
      <c r="C6" s="9" t="s">
        <v>3</v>
      </c>
      <c r="D6" s="9" t="s">
        <v>11</v>
      </c>
      <c r="E6" s="9" t="s">
        <v>31</v>
      </c>
      <c r="F6" s="9" t="s">
        <v>3</v>
      </c>
      <c r="G6" s="9" t="s">
        <v>11</v>
      </c>
    </row>
    <row r="7" spans="1:7" ht="13.5" thickBot="1">
      <c r="A7" s="40"/>
      <c r="B7" s="9" t="s">
        <v>42</v>
      </c>
      <c r="C7" s="9" t="s">
        <v>9</v>
      </c>
      <c r="D7" s="9" t="s">
        <v>14</v>
      </c>
      <c r="E7" s="9" t="s">
        <v>42</v>
      </c>
      <c r="F7" s="9" t="s">
        <v>9</v>
      </c>
      <c r="G7" s="9" t="s">
        <v>14</v>
      </c>
    </row>
    <row r="8" spans="1:7" ht="12.75">
      <c r="A8" s="170" t="s">
        <v>174</v>
      </c>
      <c r="B8" s="237" t="s">
        <v>44</v>
      </c>
      <c r="C8" s="238" t="s">
        <v>44</v>
      </c>
      <c r="D8" s="237" t="s">
        <v>44</v>
      </c>
      <c r="E8" s="237" t="s">
        <v>44</v>
      </c>
      <c r="F8" s="238" t="s">
        <v>44</v>
      </c>
      <c r="G8" s="237">
        <v>250</v>
      </c>
    </row>
    <row r="9" spans="1:7" ht="12.75">
      <c r="A9" s="6" t="s">
        <v>175</v>
      </c>
      <c r="B9" s="239" t="s">
        <v>44</v>
      </c>
      <c r="C9" s="239" t="s">
        <v>44</v>
      </c>
      <c r="D9" s="239" t="s">
        <v>44</v>
      </c>
      <c r="E9" s="239" t="s">
        <v>44</v>
      </c>
      <c r="F9" s="239" t="s">
        <v>44</v>
      </c>
      <c r="G9" s="239" t="s">
        <v>44</v>
      </c>
    </row>
    <row r="10" spans="1:7" ht="12.75">
      <c r="A10" s="6" t="s">
        <v>176</v>
      </c>
      <c r="B10" s="239" t="s">
        <v>44</v>
      </c>
      <c r="C10" s="239">
        <v>453</v>
      </c>
      <c r="D10" s="239">
        <v>18</v>
      </c>
      <c r="E10" s="239" t="s">
        <v>44</v>
      </c>
      <c r="F10" s="239">
        <v>50</v>
      </c>
      <c r="G10" s="239">
        <v>1</v>
      </c>
    </row>
    <row r="11" spans="1:7" ht="12.75">
      <c r="A11" s="6" t="s">
        <v>177</v>
      </c>
      <c r="B11" s="239" t="s">
        <v>44</v>
      </c>
      <c r="C11" s="239" t="s">
        <v>44</v>
      </c>
      <c r="D11" s="239" t="s">
        <v>44</v>
      </c>
      <c r="E11" s="239" t="s">
        <v>44</v>
      </c>
      <c r="F11" s="239" t="s">
        <v>44</v>
      </c>
      <c r="G11" s="239" t="s">
        <v>44</v>
      </c>
    </row>
    <row r="12" spans="1:7" ht="12.75">
      <c r="A12" s="225" t="s">
        <v>178</v>
      </c>
      <c r="B12" s="241" t="s">
        <v>44</v>
      </c>
      <c r="C12" s="243">
        <v>453</v>
      </c>
      <c r="D12" s="241">
        <v>18</v>
      </c>
      <c r="E12" s="241" t="s">
        <v>44</v>
      </c>
      <c r="F12" s="243">
        <v>50</v>
      </c>
      <c r="G12" s="241">
        <v>251</v>
      </c>
    </row>
    <row r="13" spans="1:7" ht="12.75">
      <c r="A13" s="225"/>
      <c r="B13" s="241"/>
      <c r="C13" s="241"/>
      <c r="D13" s="241"/>
      <c r="E13" s="241"/>
      <c r="F13" s="241"/>
      <c r="G13" s="241"/>
    </row>
    <row r="14" spans="1:7" ht="12.75">
      <c r="A14" s="225" t="s">
        <v>179</v>
      </c>
      <c r="B14" s="243" t="s">
        <v>44</v>
      </c>
      <c r="C14" s="243" t="s">
        <v>44</v>
      </c>
      <c r="D14" s="243" t="s">
        <v>44</v>
      </c>
      <c r="E14" s="243" t="s">
        <v>44</v>
      </c>
      <c r="F14" s="243" t="s">
        <v>44</v>
      </c>
      <c r="G14" s="243" t="s">
        <v>44</v>
      </c>
    </row>
    <row r="15" spans="1:7" ht="12.75">
      <c r="A15" s="225"/>
      <c r="B15" s="241"/>
      <c r="C15" s="241"/>
      <c r="D15" s="241"/>
      <c r="E15" s="241"/>
      <c r="F15" s="241"/>
      <c r="G15" s="241"/>
    </row>
    <row r="16" spans="1:7" ht="12.75">
      <c r="A16" s="225" t="s">
        <v>180</v>
      </c>
      <c r="B16" s="243" t="s">
        <v>44</v>
      </c>
      <c r="C16" s="243" t="s">
        <v>44</v>
      </c>
      <c r="D16" s="243" t="s">
        <v>44</v>
      </c>
      <c r="E16" s="242">
        <v>10</v>
      </c>
      <c r="F16" s="243" t="s">
        <v>44</v>
      </c>
      <c r="G16" s="242">
        <v>60</v>
      </c>
    </row>
    <row r="17" spans="1:7" ht="12.75">
      <c r="A17" s="6"/>
      <c r="B17" s="244"/>
      <c r="C17" s="244"/>
      <c r="D17" s="244"/>
      <c r="E17" s="244"/>
      <c r="F17" s="244"/>
      <c r="G17" s="244"/>
    </row>
    <row r="18" spans="1:7" ht="12.75">
      <c r="A18" s="6" t="s">
        <v>181</v>
      </c>
      <c r="B18" s="239" t="s">
        <v>44</v>
      </c>
      <c r="C18" s="239" t="s">
        <v>44</v>
      </c>
      <c r="D18" s="239" t="s">
        <v>44</v>
      </c>
      <c r="E18" s="239" t="s">
        <v>44</v>
      </c>
      <c r="F18" s="239" t="s">
        <v>44</v>
      </c>
      <c r="G18" s="239" t="s">
        <v>44</v>
      </c>
    </row>
    <row r="19" spans="1:7" ht="12.75">
      <c r="A19" s="6" t="s">
        <v>182</v>
      </c>
      <c r="B19" s="240" t="s">
        <v>44</v>
      </c>
      <c r="C19" s="239" t="s">
        <v>44</v>
      </c>
      <c r="D19" s="240" t="s">
        <v>44</v>
      </c>
      <c r="E19" s="239" t="s">
        <v>44</v>
      </c>
      <c r="F19" s="239" t="s">
        <v>44</v>
      </c>
      <c r="G19" s="239" t="s">
        <v>44</v>
      </c>
    </row>
    <row r="20" spans="1:7" ht="12.75">
      <c r="A20" s="6" t="s">
        <v>183</v>
      </c>
      <c r="B20" s="239" t="s">
        <v>44</v>
      </c>
      <c r="C20" s="239" t="s">
        <v>44</v>
      </c>
      <c r="D20" s="239" t="s">
        <v>44</v>
      </c>
      <c r="E20" s="239" t="s">
        <v>44</v>
      </c>
      <c r="F20" s="239" t="s">
        <v>44</v>
      </c>
      <c r="G20" s="239" t="s">
        <v>44</v>
      </c>
    </row>
    <row r="21" spans="1:7" ht="12.75">
      <c r="A21" s="225" t="s">
        <v>282</v>
      </c>
      <c r="B21" s="241" t="s">
        <v>44</v>
      </c>
      <c r="C21" s="243" t="s">
        <v>44</v>
      </c>
      <c r="D21" s="241" t="s">
        <v>44</v>
      </c>
      <c r="E21" s="243" t="s">
        <v>44</v>
      </c>
      <c r="F21" s="243" t="s">
        <v>44</v>
      </c>
      <c r="G21" s="243" t="s">
        <v>44</v>
      </c>
    </row>
    <row r="22" spans="1:7" ht="12.75">
      <c r="A22" s="225"/>
      <c r="B22" s="241"/>
      <c r="C22" s="241"/>
      <c r="D22" s="241"/>
      <c r="E22" s="241"/>
      <c r="F22" s="241"/>
      <c r="G22" s="241"/>
    </row>
    <row r="23" spans="1:7" ht="12.75">
      <c r="A23" s="225" t="s">
        <v>184</v>
      </c>
      <c r="B23" s="242">
        <v>4</v>
      </c>
      <c r="C23" s="242">
        <v>2800</v>
      </c>
      <c r="D23" s="242">
        <v>62</v>
      </c>
      <c r="E23" s="242">
        <v>12</v>
      </c>
      <c r="F23" s="242">
        <v>1450</v>
      </c>
      <c r="G23" s="242">
        <v>115</v>
      </c>
    </row>
    <row r="24" spans="1:7" ht="12.75">
      <c r="A24" s="225"/>
      <c r="B24" s="241"/>
      <c r="C24" s="241"/>
      <c r="D24" s="241"/>
      <c r="E24" s="241"/>
      <c r="F24" s="241"/>
      <c r="G24" s="241"/>
    </row>
    <row r="25" spans="1:7" ht="12.75">
      <c r="A25" s="225" t="s">
        <v>185</v>
      </c>
      <c r="B25" s="242">
        <v>21</v>
      </c>
      <c r="C25" s="242">
        <v>500</v>
      </c>
      <c r="D25" s="242">
        <v>470</v>
      </c>
      <c r="E25" s="242">
        <v>32</v>
      </c>
      <c r="F25" s="242">
        <v>1000</v>
      </c>
      <c r="G25" s="242">
        <v>695</v>
      </c>
    </row>
    <row r="26" spans="1:7" ht="12.75">
      <c r="A26" s="6"/>
      <c r="B26" s="244"/>
      <c r="C26" s="244"/>
      <c r="D26" s="244"/>
      <c r="E26" s="244"/>
      <c r="F26" s="244"/>
      <c r="G26" s="244"/>
    </row>
    <row r="27" spans="1:7" ht="12.75">
      <c r="A27" s="6" t="s">
        <v>186</v>
      </c>
      <c r="B27" s="244">
        <v>518</v>
      </c>
      <c r="C27" s="239" t="s">
        <v>44</v>
      </c>
      <c r="D27" s="244">
        <v>8196</v>
      </c>
      <c r="E27" s="244">
        <v>239</v>
      </c>
      <c r="F27" s="239" t="s">
        <v>44</v>
      </c>
      <c r="G27" s="244">
        <v>4474</v>
      </c>
    </row>
    <row r="28" spans="1:7" ht="12.75">
      <c r="A28" s="6" t="s">
        <v>187</v>
      </c>
      <c r="B28" s="239" t="s">
        <v>44</v>
      </c>
      <c r="C28" s="240" t="s">
        <v>44</v>
      </c>
      <c r="D28" s="240" t="s">
        <v>44</v>
      </c>
      <c r="E28" s="240">
        <v>12</v>
      </c>
      <c r="F28" s="240">
        <v>761</v>
      </c>
      <c r="G28" s="240">
        <v>126</v>
      </c>
    </row>
    <row r="29" spans="1:7" ht="12.75">
      <c r="A29" s="6" t="s">
        <v>188</v>
      </c>
      <c r="B29" s="240">
        <v>1224</v>
      </c>
      <c r="C29" s="239" t="s">
        <v>44</v>
      </c>
      <c r="D29" s="240">
        <v>18383</v>
      </c>
      <c r="E29" s="240">
        <v>1225</v>
      </c>
      <c r="F29" s="239" t="s">
        <v>44</v>
      </c>
      <c r="G29" s="240">
        <v>18382</v>
      </c>
    </row>
    <row r="30" spans="1:7" s="198" customFormat="1" ht="12.75">
      <c r="A30" s="225" t="s">
        <v>283</v>
      </c>
      <c r="B30" s="241">
        <v>1742</v>
      </c>
      <c r="C30" s="241" t="s">
        <v>44</v>
      </c>
      <c r="D30" s="241">
        <v>26579</v>
      </c>
      <c r="E30" s="241">
        <v>1476</v>
      </c>
      <c r="F30" s="241">
        <v>761</v>
      </c>
      <c r="G30" s="241">
        <v>22982</v>
      </c>
    </row>
    <row r="31" spans="1:7" ht="12.75">
      <c r="A31" s="6"/>
      <c r="B31" s="244"/>
      <c r="C31" s="244"/>
      <c r="D31" s="244"/>
      <c r="E31" s="244"/>
      <c r="F31" s="244"/>
      <c r="G31" s="244"/>
    </row>
    <row r="32" spans="1:7" ht="12.75">
      <c r="A32" s="6" t="s">
        <v>189</v>
      </c>
      <c r="B32" s="239" t="s">
        <v>44</v>
      </c>
      <c r="C32" s="245">
        <v>397</v>
      </c>
      <c r="D32" s="245">
        <v>4</v>
      </c>
      <c r="E32" s="245">
        <v>56</v>
      </c>
      <c r="F32" s="245">
        <v>490</v>
      </c>
      <c r="G32" s="245">
        <v>710</v>
      </c>
    </row>
    <row r="33" spans="1:7" ht="12.75">
      <c r="A33" s="6" t="s">
        <v>190</v>
      </c>
      <c r="B33" s="239" t="s">
        <v>44</v>
      </c>
      <c r="C33" s="239" t="s">
        <v>44</v>
      </c>
      <c r="D33" s="239" t="s">
        <v>44</v>
      </c>
      <c r="E33" s="239" t="s">
        <v>44</v>
      </c>
      <c r="F33" s="239" t="s">
        <v>44</v>
      </c>
      <c r="G33" s="239" t="s">
        <v>44</v>
      </c>
    </row>
    <row r="34" spans="1:7" ht="12.75">
      <c r="A34" s="6" t="s">
        <v>191</v>
      </c>
      <c r="B34" s="245">
        <v>1877</v>
      </c>
      <c r="C34" s="245" t="s">
        <v>44</v>
      </c>
      <c r="D34" s="245">
        <v>34380</v>
      </c>
      <c r="E34" s="245">
        <v>565</v>
      </c>
      <c r="F34" s="245" t="s">
        <v>44</v>
      </c>
      <c r="G34" s="245">
        <v>10340</v>
      </c>
    </row>
    <row r="35" spans="1:7" ht="12.75">
      <c r="A35" s="6" t="s">
        <v>192</v>
      </c>
      <c r="B35" s="245">
        <v>72</v>
      </c>
      <c r="C35" s="245">
        <v>2400</v>
      </c>
      <c r="D35" s="245">
        <v>1050</v>
      </c>
      <c r="E35" s="245">
        <v>108</v>
      </c>
      <c r="F35" s="245">
        <v>1850</v>
      </c>
      <c r="G35" s="245">
        <v>1304</v>
      </c>
    </row>
    <row r="36" spans="1:7" ht="12.75">
      <c r="A36" s="225" t="s">
        <v>193</v>
      </c>
      <c r="B36" s="241">
        <v>1949</v>
      </c>
      <c r="C36" s="241">
        <v>2797</v>
      </c>
      <c r="D36" s="241">
        <v>35434</v>
      </c>
      <c r="E36" s="241">
        <v>729</v>
      </c>
      <c r="F36" s="241">
        <v>2340</v>
      </c>
      <c r="G36" s="241">
        <v>12354</v>
      </c>
    </row>
    <row r="37" spans="1:7" ht="12.75">
      <c r="A37" s="225"/>
      <c r="B37" s="241"/>
      <c r="C37" s="241"/>
      <c r="D37" s="241"/>
      <c r="E37" s="241"/>
      <c r="F37" s="241"/>
      <c r="G37" s="241"/>
    </row>
    <row r="38" spans="1:7" ht="12.75">
      <c r="A38" s="225" t="s">
        <v>194</v>
      </c>
      <c r="B38" s="243" t="s">
        <v>44</v>
      </c>
      <c r="C38" s="243" t="s">
        <v>44</v>
      </c>
      <c r="D38" s="243" t="s">
        <v>44</v>
      </c>
      <c r="E38" s="242">
        <v>149</v>
      </c>
      <c r="F38" s="242">
        <v>11813</v>
      </c>
      <c r="G38" s="242">
        <v>659</v>
      </c>
    </row>
    <row r="39" spans="1:7" ht="12.75">
      <c r="A39" s="6"/>
      <c r="B39" s="244"/>
      <c r="C39" s="244"/>
      <c r="D39" s="244"/>
      <c r="E39" s="244"/>
      <c r="F39" s="244"/>
      <c r="G39" s="244"/>
    </row>
    <row r="40" spans="1:7" ht="12.75">
      <c r="A40" s="6" t="s">
        <v>195</v>
      </c>
      <c r="B40" s="239" t="s">
        <v>44</v>
      </c>
      <c r="C40" s="239" t="s">
        <v>44</v>
      </c>
      <c r="D40" s="239" t="s">
        <v>44</v>
      </c>
      <c r="E40" s="239" t="s">
        <v>44</v>
      </c>
      <c r="F40" s="239" t="s">
        <v>44</v>
      </c>
      <c r="G40" s="239" t="s">
        <v>44</v>
      </c>
    </row>
    <row r="41" spans="1:7" ht="12.75">
      <c r="A41" s="6" t="s">
        <v>196</v>
      </c>
      <c r="B41" s="240">
        <v>7</v>
      </c>
      <c r="C41" s="240">
        <v>2930</v>
      </c>
      <c r="D41" s="240">
        <v>53</v>
      </c>
      <c r="E41" s="240">
        <v>6</v>
      </c>
      <c r="F41" s="240">
        <v>2600</v>
      </c>
      <c r="G41" s="240">
        <v>44</v>
      </c>
    </row>
    <row r="42" spans="1:7" ht="12.75">
      <c r="A42" s="6" t="s">
        <v>197</v>
      </c>
      <c r="B42" s="244">
        <v>16</v>
      </c>
      <c r="C42" s="240">
        <v>2560</v>
      </c>
      <c r="D42" s="240">
        <v>410</v>
      </c>
      <c r="E42" s="244">
        <v>30</v>
      </c>
      <c r="F42" s="240">
        <v>7580</v>
      </c>
      <c r="G42" s="240">
        <v>794</v>
      </c>
    </row>
    <row r="43" spans="1:7" ht="12.75">
      <c r="A43" s="6" t="s">
        <v>198</v>
      </c>
      <c r="B43" s="240">
        <v>3</v>
      </c>
      <c r="C43" s="240">
        <v>1340</v>
      </c>
      <c r="D43" s="240">
        <v>78</v>
      </c>
      <c r="E43" s="240">
        <v>9</v>
      </c>
      <c r="F43" s="240">
        <v>420</v>
      </c>
      <c r="G43" s="240">
        <v>171</v>
      </c>
    </row>
    <row r="44" spans="1:7" ht="12.75">
      <c r="A44" s="6" t="s">
        <v>199</v>
      </c>
      <c r="B44" s="240">
        <v>2</v>
      </c>
      <c r="C44" s="240">
        <v>1638</v>
      </c>
      <c r="D44" s="240">
        <v>25</v>
      </c>
      <c r="E44" s="239" t="s">
        <v>44</v>
      </c>
      <c r="F44" s="239" t="s">
        <v>44</v>
      </c>
      <c r="G44" s="239" t="s">
        <v>44</v>
      </c>
    </row>
    <row r="45" spans="1:7" ht="12.75">
      <c r="A45" s="6" t="s">
        <v>200</v>
      </c>
      <c r="B45" s="239" t="s">
        <v>44</v>
      </c>
      <c r="C45" s="239" t="s">
        <v>44</v>
      </c>
      <c r="D45" s="239" t="s">
        <v>44</v>
      </c>
      <c r="E45" s="239" t="s">
        <v>44</v>
      </c>
      <c r="F45" s="239" t="s">
        <v>44</v>
      </c>
      <c r="G45" s="239" t="s">
        <v>44</v>
      </c>
    </row>
    <row r="46" spans="1:7" ht="12.75">
      <c r="A46" s="6" t="s">
        <v>201</v>
      </c>
      <c r="B46" s="239" t="s">
        <v>44</v>
      </c>
      <c r="C46" s="239" t="s">
        <v>44</v>
      </c>
      <c r="D46" s="239" t="s">
        <v>44</v>
      </c>
      <c r="E46" s="239" t="s">
        <v>44</v>
      </c>
      <c r="F46" s="239" t="s">
        <v>44</v>
      </c>
      <c r="G46" s="239" t="s">
        <v>44</v>
      </c>
    </row>
    <row r="47" spans="1:7" ht="12.75">
      <c r="A47" s="6" t="s">
        <v>202</v>
      </c>
      <c r="B47" s="239" t="s">
        <v>44</v>
      </c>
      <c r="C47" s="240">
        <v>100</v>
      </c>
      <c r="D47" s="240" t="s">
        <v>44</v>
      </c>
      <c r="E47" s="239" t="s">
        <v>44</v>
      </c>
      <c r="F47" s="240">
        <v>56</v>
      </c>
      <c r="G47" s="240" t="s">
        <v>44</v>
      </c>
    </row>
    <row r="48" spans="1:7" ht="12.75">
      <c r="A48" s="6" t="s">
        <v>203</v>
      </c>
      <c r="B48" s="240">
        <v>12</v>
      </c>
      <c r="C48" s="240" t="s">
        <v>44</v>
      </c>
      <c r="D48" s="240">
        <v>104</v>
      </c>
      <c r="E48" s="240">
        <v>4</v>
      </c>
      <c r="F48" s="240" t="s">
        <v>44</v>
      </c>
      <c r="G48" s="240">
        <v>32</v>
      </c>
    </row>
    <row r="49" spans="1:7" ht="12.75">
      <c r="A49" s="225" t="s">
        <v>284</v>
      </c>
      <c r="B49" s="241">
        <v>40</v>
      </c>
      <c r="C49" s="241">
        <v>8568</v>
      </c>
      <c r="D49" s="241">
        <v>670</v>
      </c>
      <c r="E49" s="241">
        <v>49</v>
      </c>
      <c r="F49" s="241">
        <v>10656</v>
      </c>
      <c r="G49" s="241">
        <v>1041</v>
      </c>
    </row>
    <row r="50" spans="1:7" ht="12.75">
      <c r="A50" s="225"/>
      <c r="B50" s="241"/>
      <c r="C50" s="241"/>
      <c r="D50" s="241"/>
      <c r="E50" s="241"/>
      <c r="F50" s="241"/>
      <c r="G50" s="241"/>
    </row>
    <row r="51" spans="1:7" ht="12.75">
      <c r="A51" s="225" t="s">
        <v>204</v>
      </c>
      <c r="B51" s="243" t="s">
        <v>44</v>
      </c>
      <c r="C51" s="243" t="s">
        <v>44</v>
      </c>
      <c r="D51" s="243" t="s">
        <v>44</v>
      </c>
      <c r="E51" s="243" t="s">
        <v>44</v>
      </c>
      <c r="F51" s="243" t="s">
        <v>44</v>
      </c>
      <c r="G51" s="243" t="s">
        <v>44</v>
      </c>
    </row>
    <row r="52" spans="1:7" ht="12.75">
      <c r="A52" s="6"/>
      <c r="B52" s="244"/>
      <c r="C52" s="244"/>
      <c r="D52" s="244"/>
      <c r="E52" s="244"/>
      <c r="F52" s="244"/>
      <c r="G52" s="244"/>
    </row>
    <row r="53" spans="1:7" ht="12.75">
      <c r="A53" s="6" t="s">
        <v>205</v>
      </c>
      <c r="B53" s="239" t="s">
        <v>44</v>
      </c>
      <c r="C53" s="239" t="s">
        <v>44</v>
      </c>
      <c r="D53" s="239" t="s">
        <v>44</v>
      </c>
      <c r="E53" s="239" t="s">
        <v>44</v>
      </c>
      <c r="F53" s="239" t="s">
        <v>44</v>
      </c>
      <c r="G53" s="239" t="s">
        <v>44</v>
      </c>
    </row>
    <row r="54" spans="1:7" ht="12.75">
      <c r="A54" s="6" t="s">
        <v>206</v>
      </c>
      <c r="B54" s="239">
        <v>9</v>
      </c>
      <c r="C54" s="239">
        <v>1838</v>
      </c>
      <c r="D54" s="239">
        <v>104</v>
      </c>
      <c r="E54" s="239">
        <v>10</v>
      </c>
      <c r="F54" s="239">
        <v>2042</v>
      </c>
      <c r="G54" s="239">
        <v>115</v>
      </c>
    </row>
    <row r="55" spans="1:7" ht="12.75">
      <c r="A55" s="6" t="s">
        <v>207</v>
      </c>
      <c r="B55" s="239" t="s">
        <v>44</v>
      </c>
      <c r="C55" s="239" t="s">
        <v>44</v>
      </c>
      <c r="D55" s="239" t="s">
        <v>44</v>
      </c>
      <c r="E55" s="239" t="s">
        <v>44</v>
      </c>
      <c r="F55" s="239" t="s">
        <v>44</v>
      </c>
      <c r="G55" s="239" t="s">
        <v>44</v>
      </c>
    </row>
    <row r="56" spans="1:7" ht="12.75">
      <c r="A56" s="6" t="s">
        <v>208</v>
      </c>
      <c r="B56" s="240">
        <v>2</v>
      </c>
      <c r="C56" s="239">
        <v>1333</v>
      </c>
      <c r="D56" s="240">
        <v>26</v>
      </c>
      <c r="E56" s="239" t="s">
        <v>44</v>
      </c>
      <c r="F56" s="239" t="s">
        <v>44</v>
      </c>
      <c r="G56" s="239" t="s">
        <v>44</v>
      </c>
    </row>
    <row r="57" spans="1:7" ht="12.75">
      <c r="A57" s="6" t="s">
        <v>209</v>
      </c>
      <c r="B57" s="239" t="s">
        <v>44</v>
      </c>
      <c r="C57" s="239" t="s">
        <v>44</v>
      </c>
      <c r="D57" s="239" t="s">
        <v>44</v>
      </c>
      <c r="E57" s="240">
        <v>3</v>
      </c>
      <c r="F57" s="240">
        <v>1573</v>
      </c>
      <c r="G57" s="240">
        <v>77</v>
      </c>
    </row>
    <row r="58" spans="1:7" s="198" customFormat="1" ht="12.75">
      <c r="A58" s="225" t="s">
        <v>210</v>
      </c>
      <c r="B58" s="241">
        <v>11</v>
      </c>
      <c r="C58" s="243">
        <v>3171</v>
      </c>
      <c r="D58" s="241">
        <v>130</v>
      </c>
      <c r="E58" s="241">
        <v>13</v>
      </c>
      <c r="F58" s="241">
        <v>3615</v>
      </c>
      <c r="G58" s="241">
        <v>192</v>
      </c>
    </row>
    <row r="59" spans="1:7" ht="12.75">
      <c r="A59" s="6"/>
      <c r="B59" s="244"/>
      <c r="C59" s="244"/>
      <c r="D59" s="244"/>
      <c r="E59" s="244"/>
      <c r="F59" s="244"/>
      <c r="G59" s="244"/>
    </row>
    <row r="60" spans="1:7" ht="12.75">
      <c r="A60" s="6" t="s">
        <v>211</v>
      </c>
      <c r="B60" s="240">
        <v>5</v>
      </c>
      <c r="C60" s="245">
        <v>100</v>
      </c>
      <c r="D60" s="240">
        <v>59</v>
      </c>
      <c r="E60" s="240">
        <v>370</v>
      </c>
      <c r="F60" s="245">
        <v>6300</v>
      </c>
      <c r="G60" s="240">
        <v>3215</v>
      </c>
    </row>
    <row r="61" spans="1:7" ht="12.75">
      <c r="A61" s="6" t="s">
        <v>212</v>
      </c>
      <c r="B61" s="240">
        <v>2</v>
      </c>
      <c r="C61" s="245">
        <v>15</v>
      </c>
      <c r="D61" s="240">
        <v>20</v>
      </c>
      <c r="E61" s="240">
        <v>146</v>
      </c>
      <c r="F61" s="245">
        <v>750</v>
      </c>
      <c r="G61" s="240">
        <v>1425</v>
      </c>
    </row>
    <row r="62" spans="1:7" ht="12.75">
      <c r="A62" s="6" t="s">
        <v>213</v>
      </c>
      <c r="B62" s="239" t="s">
        <v>44</v>
      </c>
      <c r="C62" s="245" t="s">
        <v>44</v>
      </c>
      <c r="D62" s="240" t="s">
        <v>44</v>
      </c>
      <c r="E62" s="240">
        <v>260</v>
      </c>
      <c r="F62" s="245">
        <v>6100</v>
      </c>
      <c r="G62" s="240">
        <v>1671</v>
      </c>
    </row>
    <row r="63" spans="1:7" ht="12.75">
      <c r="A63" s="225" t="s">
        <v>214</v>
      </c>
      <c r="B63" s="241">
        <v>7</v>
      </c>
      <c r="C63" s="241">
        <v>115</v>
      </c>
      <c r="D63" s="241">
        <v>79</v>
      </c>
      <c r="E63" s="241">
        <v>776</v>
      </c>
      <c r="F63" s="241">
        <v>13150</v>
      </c>
      <c r="G63" s="241">
        <v>6311</v>
      </c>
    </row>
    <row r="64" spans="1:7" ht="12.75">
      <c r="A64" s="225"/>
      <c r="B64" s="243"/>
      <c r="C64" s="241"/>
      <c r="D64" s="241"/>
      <c r="E64" s="241"/>
      <c r="F64" s="241"/>
      <c r="G64" s="241"/>
    </row>
    <row r="65" spans="1:7" ht="12.75">
      <c r="A65" s="225" t="s">
        <v>215</v>
      </c>
      <c r="B65" s="243" t="s">
        <v>44</v>
      </c>
      <c r="C65" s="243" t="s">
        <v>44</v>
      </c>
      <c r="D65" s="243" t="s">
        <v>44</v>
      </c>
      <c r="E65" s="242">
        <v>1270</v>
      </c>
      <c r="F65" s="243">
        <v>1234</v>
      </c>
      <c r="G65" s="242">
        <v>15557</v>
      </c>
    </row>
    <row r="66" spans="1:7" ht="12.75">
      <c r="A66" s="6"/>
      <c r="B66" s="244"/>
      <c r="C66" s="244"/>
      <c r="D66" s="244"/>
      <c r="E66" s="244"/>
      <c r="F66" s="244"/>
      <c r="G66" s="244"/>
    </row>
    <row r="67" spans="1:7" ht="12.75">
      <c r="A67" s="6" t="s">
        <v>216</v>
      </c>
      <c r="B67" s="240" t="s">
        <v>44</v>
      </c>
      <c r="C67" s="240" t="s">
        <v>44</v>
      </c>
      <c r="D67" s="240" t="s">
        <v>44</v>
      </c>
      <c r="E67" s="240" t="s">
        <v>44</v>
      </c>
      <c r="F67" s="240" t="s">
        <v>44</v>
      </c>
      <c r="G67" s="240" t="s">
        <v>44</v>
      </c>
    </row>
    <row r="68" spans="1:7" ht="12.75">
      <c r="A68" s="6" t="s">
        <v>217</v>
      </c>
      <c r="B68" s="240" t="s">
        <v>44</v>
      </c>
      <c r="C68" s="239" t="s">
        <v>44</v>
      </c>
      <c r="D68" s="240" t="s">
        <v>44</v>
      </c>
      <c r="E68" s="240" t="s">
        <v>44</v>
      </c>
      <c r="F68" s="239" t="s">
        <v>44</v>
      </c>
      <c r="G68" s="240" t="s">
        <v>44</v>
      </c>
    </row>
    <row r="69" spans="1:7" s="198" customFormat="1" ht="12.75">
      <c r="A69" s="225" t="s">
        <v>218</v>
      </c>
      <c r="B69" s="241" t="s">
        <v>44</v>
      </c>
      <c r="C69" s="241" t="s">
        <v>44</v>
      </c>
      <c r="D69" s="241" t="s">
        <v>44</v>
      </c>
      <c r="E69" s="241" t="s">
        <v>44</v>
      </c>
      <c r="F69" s="241" t="s">
        <v>44</v>
      </c>
      <c r="G69" s="241" t="s">
        <v>44</v>
      </c>
    </row>
    <row r="70" spans="1:7" ht="12.75">
      <c r="A70" s="6"/>
      <c r="B70" s="244"/>
      <c r="C70" s="244"/>
      <c r="D70" s="244"/>
      <c r="E70" s="244"/>
      <c r="F70" s="244"/>
      <c r="G70" s="244"/>
    </row>
    <row r="71" spans="1:7" ht="12.75">
      <c r="A71" s="6" t="s">
        <v>219</v>
      </c>
      <c r="B71" s="244" t="s">
        <v>44</v>
      </c>
      <c r="C71" s="239" t="s">
        <v>44</v>
      </c>
      <c r="D71" s="244" t="s">
        <v>44</v>
      </c>
      <c r="E71" s="244">
        <v>10</v>
      </c>
      <c r="F71" s="239" t="s">
        <v>44</v>
      </c>
      <c r="G71" s="244">
        <v>106</v>
      </c>
    </row>
    <row r="72" spans="1:7" ht="12.75">
      <c r="A72" s="6" t="s">
        <v>220</v>
      </c>
      <c r="B72" s="240">
        <v>8</v>
      </c>
      <c r="C72" s="239" t="s">
        <v>44</v>
      </c>
      <c r="D72" s="240">
        <v>56</v>
      </c>
      <c r="E72" s="240">
        <v>62</v>
      </c>
      <c r="F72" s="239" t="s">
        <v>44</v>
      </c>
      <c r="G72" s="240">
        <v>434</v>
      </c>
    </row>
    <row r="73" spans="1:7" ht="12.75">
      <c r="A73" s="6" t="s">
        <v>221</v>
      </c>
      <c r="B73" s="239" t="s">
        <v>44</v>
      </c>
      <c r="C73" s="239" t="s">
        <v>44</v>
      </c>
      <c r="D73" s="239" t="s">
        <v>44</v>
      </c>
      <c r="E73" s="240">
        <v>22</v>
      </c>
      <c r="F73" s="240">
        <v>1382</v>
      </c>
      <c r="G73" s="240">
        <v>216</v>
      </c>
    </row>
    <row r="74" spans="1:7" ht="12.75">
      <c r="A74" s="6" t="s">
        <v>222</v>
      </c>
      <c r="B74" s="239" t="s">
        <v>44</v>
      </c>
      <c r="C74" s="239" t="s">
        <v>44</v>
      </c>
      <c r="D74" s="239" t="s">
        <v>44</v>
      </c>
      <c r="E74" s="240">
        <v>230</v>
      </c>
      <c r="F74" s="239" t="s">
        <v>44</v>
      </c>
      <c r="G74" s="240">
        <v>5290</v>
      </c>
    </row>
    <row r="75" spans="1:7" ht="12.75">
      <c r="A75" s="6" t="s">
        <v>223</v>
      </c>
      <c r="B75" s="239" t="s">
        <v>44</v>
      </c>
      <c r="C75" s="239" t="s">
        <v>44</v>
      </c>
      <c r="D75" s="239" t="s">
        <v>44</v>
      </c>
      <c r="E75" s="240">
        <v>36</v>
      </c>
      <c r="F75" s="239">
        <v>4172</v>
      </c>
      <c r="G75" s="240">
        <v>401</v>
      </c>
    </row>
    <row r="76" spans="1:7" ht="12.75">
      <c r="A76" s="6" t="s">
        <v>224</v>
      </c>
      <c r="B76" s="240">
        <v>4</v>
      </c>
      <c r="C76" s="240">
        <v>1230</v>
      </c>
      <c r="D76" s="240">
        <v>42</v>
      </c>
      <c r="E76" s="240">
        <v>15</v>
      </c>
      <c r="F76" s="240">
        <v>2100</v>
      </c>
      <c r="G76" s="240">
        <v>130</v>
      </c>
    </row>
    <row r="77" spans="1:7" ht="12.75">
      <c r="A77" s="6" t="s">
        <v>225</v>
      </c>
      <c r="B77" s="239" t="s">
        <v>44</v>
      </c>
      <c r="C77" s="239" t="s">
        <v>44</v>
      </c>
      <c r="D77" s="239" t="s">
        <v>44</v>
      </c>
      <c r="E77" s="240">
        <v>140</v>
      </c>
      <c r="F77" s="239" t="s">
        <v>44</v>
      </c>
      <c r="G77" s="240" t="s">
        <v>44</v>
      </c>
    </row>
    <row r="78" spans="1:7" ht="12.75">
      <c r="A78" s="6" t="s">
        <v>226</v>
      </c>
      <c r="B78" s="239" t="s">
        <v>44</v>
      </c>
      <c r="C78" s="239" t="s">
        <v>44</v>
      </c>
      <c r="D78" s="239" t="s">
        <v>44</v>
      </c>
      <c r="E78" s="239" t="s">
        <v>44</v>
      </c>
      <c r="F78" s="239" t="s">
        <v>44</v>
      </c>
      <c r="G78" s="239" t="s">
        <v>44</v>
      </c>
    </row>
    <row r="79" spans="1:7" s="198" customFormat="1" ht="12.75">
      <c r="A79" s="225" t="s">
        <v>286</v>
      </c>
      <c r="B79" s="241">
        <v>12</v>
      </c>
      <c r="C79" s="241">
        <v>1230</v>
      </c>
      <c r="D79" s="241">
        <v>98</v>
      </c>
      <c r="E79" s="241">
        <v>515</v>
      </c>
      <c r="F79" s="241">
        <v>7654</v>
      </c>
      <c r="G79" s="241">
        <v>6577</v>
      </c>
    </row>
    <row r="80" spans="1:7" ht="12.75">
      <c r="A80" s="6"/>
      <c r="B80" s="244"/>
      <c r="C80" s="244"/>
      <c r="D80" s="244"/>
      <c r="E80" s="244"/>
      <c r="F80" s="244"/>
      <c r="G80" s="244"/>
    </row>
    <row r="81" spans="1:7" ht="12.75">
      <c r="A81" s="6" t="s">
        <v>227</v>
      </c>
      <c r="B81" s="239">
        <v>10</v>
      </c>
      <c r="C81" s="239" t="s">
        <v>44</v>
      </c>
      <c r="D81" s="239" t="s">
        <v>44</v>
      </c>
      <c r="E81" s="239">
        <v>10</v>
      </c>
      <c r="F81" s="239" t="s">
        <v>44</v>
      </c>
      <c r="G81" s="239" t="s">
        <v>44</v>
      </c>
    </row>
    <row r="82" spans="1:7" ht="12.75">
      <c r="A82" s="6" t="s">
        <v>228</v>
      </c>
      <c r="B82" s="239" t="s">
        <v>44</v>
      </c>
      <c r="C82" s="239" t="s">
        <v>44</v>
      </c>
      <c r="D82" s="239" t="s">
        <v>44</v>
      </c>
      <c r="E82" s="240" t="s">
        <v>44</v>
      </c>
      <c r="F82" s="240" t="s">
        <v>44</v>
      </c>
      <c r="G82" s="240" t="s">
        <v>44</v>
      </c>
    </row>
    <row r="83" spans="1:7" s="198" customFormat="1" ht="12.75">
      <c r="A83" s="225" t="s">
        <v>229</v>
      </c>
      <c r="B83" s="243">
        <v>10</v>
      </c>
      <c r="C83" s="243" t="s">
        <v>44</v>
      </c>
      <c r="D83" s="243" t="s">
        <v>44</v>
      </c>
      <c r="E83" s="241">
        <v>10</v>
      </c>
      <c r="F83" s="241" t="s">
        <v>44</v>
      </c>
      <c r="G83" s="241" t="s">
        <v>44</v>
      </c>
    </row>
    <row r="84" spans="1:7" ht="12.75">
      <c r="A84" s="6"/>
      <c r="B84" s="244"/>
      <c r="C84" s="244"/>
      <c r="D84" s="244"/>
      <c r="E84" s="244"/>
      <c r="F84" s="244"/>
      <c r="G84" s="244"/>
    </row>
    <row r="85" spans="1:7" ht="13.5" thickBot="1">
      <c r="A85" s="232" t="s">
        <v>230</v>
      </c>
      <c r="B85" s="246">
        <v>3796</v>
      </c>
      <c r="C85" s="246">
        <v>19634</v>
      </c>
      <c r="D85" s="246">
        <v>63540</v>
      </c>
      <c r="E85" s="246">
        <v>5041</v>
      </c>
      <c r="F85" s="246">
        <v>53723</v>
      </c>
      <c r="G85" s="246">
        <v>66794</v>
      </c>
    </row>
    <row r="87" spans="2:3" ht="12.75">
      <c r="B87" s="84"/>
      <c r="C87" s="84"/>
    </row>
  </sheetData>
  <mergeCells count="4">
    <mergeCell ref="B5:D5"/>
    <mergeCell ref="E5:G5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I8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9.28125" style="13" customWidth="1"/>
    <col min="2" max="7" width="16.7109375" style="13" customWidth="1"/>
    <col min="8" max="9" width="12.7109375" style="13" customWidth="1"/>
    <col min="10" max="16384" width="11.421875" style="13" customWidth="1"/>
  </cols>
  <sheetData>
    <row r="1" spans="1:9" s="2" customFormat="1" ht="18">
      <c r="A1" s="329" t="s">
        <v>0</v>
      </c>
      <c r="B1" s="329"/>
      <c r="C1" s="329"/>
      <c r="D1" s="329"/>
      <c r="E1" s="329"/>
      <c r="F1" s="329"/>
      <c r="G1" s="329"/>
      <c r="H1" s="1"/>
      <c r="I1" s="1"/>
    </row>
    <row r="3" spans="1:7" s="3" customFormat="1" ht="15">
      <c r="A3" s="320" t="s">
        <v>299</v>
      </c>
      <c r="B3" s="320"/>
      <c r="C3" s="320"/>
      <c r="D3" s="320"/>
      <c r="E3" s="320"/>
      <c r="F3" s="320"/>
      <c r="G3" s="320"/>
    </row>
    <row r="4" spans="1:7" s="3" customFormat="1" ht="15">
      <c r="A4" s="235"/>
      <c r="B4" s="235"/>
      <c r="C4" s="235"/>
      <c r="D4" s="235"/>
      <c r="E4" s="235"/>
      <c r="F4" s="235"/>
      <c r="G4" s="235"/>
    </row>
    <row r="5" spans="1:8" ht="12.75">
      <c r="A5" s="236" t="s">
        <v>170</v>
      </c>
      <c r="B5" s="324" t="s">
        <v>39</v>
      </c>
      <c r="C5" s="317"/>
      <c r="D5" s="325"/>
      <c r="E5" s="324" t="s">
        <v>35</v>
      </c>
      <c r="F5" s="317"/>
      <c r="G5" s="317"/>
      <c r="H5" s="106"/>
    </row>
    <row r="6" spans="1:7" ht="12.75">
      <c r="A6" s="236" t="s">
        <v>172</v>
      </c>
      <c r="B6" s="9" t="s">
        <v>31</v>
      </c>
      <c r="C6" s="9" t="s">
        <v>3</v>
      </c>
      <c r="D6" s="9" t="s">
        <v>11</v>
      </c>
      <c r="E6" s="9" t="s">
        <v>31</v>
      </c>
      <c r="F6" s="9" t="s">
        <v>3</v>
      </c>
      <c r="G6" s="9" t="s">
        <v>11</v>
      </c>
    </row>
    <row r="7" spans="1:7" ht="13.5" thickBot="1">
      <c r="A7" s="40"/>
      <c r="B7" s="9" t="s">
        <v>42</v>
      </c>
      <c r="C7" s="9" t="s">
        <v>9</v>
      </c>
      <c r="D7" s="9" t="s">
        <v>14</v>
      </c>
      <c r="E7" s="9" t="s">
        <v>42</v>
      </c>
      <c r="F7" s="9" t="s">
        <v>9</v>
      </c>
      <c r="G7" s="9" t="s">
        <v>14</v>
      </c>
    </row>
    <row r="8" spans="1:7" ht="12.75">
      <c r="A8" s="170" t="s">
        <v>174</v>
      </c>
      <c r="B8" s="238" t="s">
        <v>44</v>
      </c>
      <c r="C8" s="238" t="s">
        <v>44</v>
      </c>
      <c r="D8" s="238">
        <v>650</v>
      </c>
      <c r="E8" s="237">
        <v>95</v>
      </c>
      <c r="F8" s="237">
        <v>130000</v>
      </c>
      <c r="G8" s="237">
        <v>3990</v>
      </c>
    </row>
    <row r="9" spans="1:7" ht="12.75">
      <c r="A9" s="6" t="s">
        <v>175</v>
      </c>
      <c r="B9" s="239" t="s">
        <v>44</v>
      </c>
      <c r="C9" s="239" t="s">
        <v>44</v>
      </c>
      <c r="D9" s="239" t="s">
        <v>44</v>
      </c>
      <c r="E9" s="240">
        <v>125</v>
      </c>
      <c r="F9" s="240">
        <v>68000</v>
      </c>
      <c r="G9" s="240">
        <v>3915</v>
      </c>
    </row>
    <row r="10" spans="1:7" ht="12.75">
      <c r="A10" s="6" t="s">
        <v>176</v>
      </c>
      <c r="B10" s="239" t="s">
        <v>44</v>
      </c>
      <c r="C10" s="239">
        <v>915</v>
      </c>
      <c r="D10" s="239">
        <v>32</v>
      </c>
      <c r="E10" s="239">
        <v>74</v>
      </c>
      <c r="F10" s="240">
        <v>70800</v>
      </c>
      <c r="G10" s="240">
        <v>2207</v>
      </c>
    </row>
    <row r="11" spans="1:7" ht="12.75">
      <c r="A11" s="6" t="s">
        <v>177</v>
      </c>
      <c r="B11" s="239" t="s">
        <v>44</v>
      </c>
      <c r="C11" s="239" t="s">
        <v>44</v>
      </c>
      <c r="D11" s="239" t="s">
        <v>44</v>
      </c>
      <c r="E11" s="240">
        <v>20</v>
      </c>
      <c r="F11" s="240">
        <v>200000</v>
      </c>
      <c r="G11" s="240">
        <v>4700</v>
      </c>
    </row>
    <row r="12" spans="1:7" ht="12.75">
      <c r="A12" s="225" t="s">
        <v>178</v>
      </c>
      <c r="B12" s="243" t="s">
        <v>44</v>
      </c>
      <c r="C12" s="243">
        <v>915</v>
      </c>
      <c r="D12" s="243">
        <v>682</v>
      </c>
      <c r="E12" s="241">
        <v>314</v>
      </c>
      <c r="F12" s="241">
        <v>468800</v>
      </c>
      <c r="G12" s="241">
        <v>14812</v>
      </c>
    </row>
    <row r="13" spans="1:7" ht="12.75">
      <c r="A13" s="225"/>
      <c r="B13" s="241"/>
      <c r="C13" s="241"/>
      <c r="D13" s="241"/>
      <c r="E13" s="241"/>
      <c r="F13" s="241"/>
      <c r="G13" s="241"/>
    </row>
    <row r="14" spans="1:7" ht="12.75">
      <c r="A14" s="225" t="s">
        <v>179</v>
      </c>
      <c r="B14" s="243" t="s">
        <v>44</v>
      </c>
      <c r="C14" s="243" t="s">
        <v>44</v>
      </c>
      <c r="D14" s="243" t="s">
        <v>44</v>
      </c>
      <c r="E14" s="242">
        <v>28</v>
      </c>
      <c r="F14" s="242">
        <v>70000</v>
      </c>
      <c r="G14" s="242">
        <v>1500</v>
      </c>
    </row>
    <row r="15" spans="1:7" ht="12.75">
      <c r="A15" s="225"/>
      <c r="B15" s="241"/>
      <c r="C15" s="241"/>
      <c r="D15" s="241"/>
      <c r="E15" s="241"/>
      <c r="F15" s="241"/>
      <c r="G15" s="241"/>
    </row>
    <row r="16" spans="1:7" ht="12.75">
      <c r="A16" s="225" t="s">
        <v>180</v>
      </c>
      <c r="B16" s="242">
        <v>10</v>
      </c>
      <c r="C16" s="243" t="s">
        <v>44</v>
      </c>
      <c r="D16" s="242">
        <v>60</v>
      </c>
      <c r="E16" s="242">
        <v>35</v>
      </c>
      <c r="F16" s="242">
        <v>24310</v>
      </c>
      <c r="G16" s="242">
        <v>338</v>
      </c>
    </row>
    <row r="17" spans="1:7" ht="12.75">
      <c r="A17" s="6"/>
      <c r="B17" s="244"/>
      <c r="C17" s="244"/>
      <c r="D17" s="244"/>
      <c r="E17" s="244"/>
      <c r="F17" s="244"/>
      <c r="G17" s="244"/>
    </row>
    <row r="18" spans="1:7" ht="12.75">
      <c r="A18" s="6" t="s">
        <v>181</v>
      </c>
      <c r="B18" s="239" t="s">
        <v>44</v>
      </c>
      <c r="C18" s="239" t="s">
        <v>44</v>
      </c>
      <c r="D18" s="239" t="s">
        <v>44</v>
      </c>
      <c r="E18" s="240">
        <v>20</v>
      </c>
      <c r="F18" s="240">
        <v>12285</v>
      </c>
      <c r="G18" s="240">
        <v>190</v>
      </c>
    </row>
    <row r="19" spans="1:7" ht="12.75">
      <c r="A19" s="6" t="s">
        <v>182</v>
      </c>
      <c r="B19" s="239" t="s">
        <v>44</v>
      </c>
      <c r="C19" s="239" t="s">
        <v>44</v>
      </c>
      <c r="D19" s="239" t="s">
        <v>44</v>
      </c>
      <c r="E19" s="240">
        <v>29</v>
      </c>
      <c r="F19" s="240">
        <v>22000</v>
      </c>
      <c r="G19" s="240">
        <v>254</v>
      </c>
    </row>
    <row r="20" spans="1:7" ht="12.75">
      <c r="A20" s="6" t="s">
        <v>183</v>
      </c>
      <c r="B20" s="239" t="s">
        <v>44</v>
      </c>
      <c r="C20" s="239" t="s">
        <v>44</v>
      </c>
      <c r="D20" s="239" t="s">
        <v>44</v>
      </c>
      <c r="E20" s="240">
        <v>118</v>
      </c>
      <c r="F20" s="240">
        <v>40850</v>
      </c>
      <c r="G20" s="240">
        <v>855</v>
      </c>
    </row>
    <row r="21" spans="1:7" ht="12.75">
      <c r="A21" s="225" t="s">
        <v>282</v>
      </c>
      <c r="B21" s="243" t="s">
        <v>44</v>
      </c>
      <c r="C21" s="243" t="s">
        <v>44</v>
      </c>
      <c r="D21" s="243" t="s">
        <v>44</v>
      </c>
      <c r="E21" s="241">
        <v>167</v>
      </c>
      <c r="F21" s="241">
        <v>75135</v>
      </c>
      <c r="G21" s="241">
        <v>1299</v>
      </c>
    </row>
    <row r="22" spans="1:7" ht="12.75">
      <c r="A22" s="225"/>
      <c r="B22" s="241"/>
      <c r="C22" s="241"/>
      <c r="D22" s="241"/>
      <c r="E22" s="241"/>
      <c r="F22" s="241"/>
      <c r="G22" s="241"/>
    </row>
    <row r="23" spans="1:7" ht="12.75">
      <c r="A23" s="225" t="s">
        <v>184</v>
      </c>
      <c r="B23" s="242">
        <v>117</v>
      </c>
      <c r="C23" s="242">
        <v>6000</v>
      </c>
      <c r="D23" s="242">
        <v>920</v>
      </c>
      <c r="E23" s="242">
        <v>840</v>
      </c>
      <c r="F23" s="242">
        <v>2643</v>
      </c>
      <c r="G23" s="242">
        <v>5795</v>
      </c>
    </row>
    <row r="24" spans="1:7" ht="12.75">
      <c r="A24" s="225"/>
      <c r="B24" s="241"/>
      <c r="C24" s="241"/>
      <c r="D24" s="241"/>
      <c r="E24" s="241"/>
      <c r="F24" s="241"/>
      <c r="G24" s="241"/>
    </row>
    <row r="25" spans="1:7" ht="12.75">
      <c r="A25" s="225" t="s">
        <v>185</v>
      </c>
      <c r="B25" s="242">
        <v>505</v>
      </c>
      <c r="C25" s="242">
        <v>12000</v>
      </c>
      <c r="D25" s="242">
        <v>11600</v>
      </c>
      <c r="E25" s="242">
        <v>1538</v>
      </c>
      <c r="F25" s="242">
        <v>9876</v>
      </c>
      <c r="G25" s="242">
        <v>32343</v>
      </c>
    </row>
    <row r="26" spans="1:7" ht="12.75">
      <c r="A26" s="6"/>
      <c r="B26" s="244"/>
      <c r="C26" s="244"/>
      <c r="D26" s="244"/>
      <c r="E26" s="244"/>
      <c r="F26" s="244"/>
      <c r="G26" s="244"/>
    </row>
    <row r="27" spans="1:7" ht="12.75">
      <c r="A27" s="6" t="s">
        <v>186</v>
      </c>
      <c r="B27" s="244">
        <v>956</v>
      </c>
      <c r="C27" s="239" t="s">
        <v>44</v>
      </c>
      <c r="D27" s="244">
        <v>18984</v>
      </c>
      <c r="E27" s="244">
        <v>2350</v>
      </c>
      <c r="F27" s="244" t="s">
        <v>44</v>
      </c>
      <c r="G27" s="244">
        <v>38477</v>
      </c>
    </row>
    <row r="28" spans="1:7" ht="12.75">
      <c r="A28" s="6" t="s">
        <v>187</v>
      </c>
      <c r="B28" s="240">
        <v>133</v>
      </c>
      <c r="C28" s="240">
        <v>6486</v>
      </c>
      <c r="D28" s="240">
        <v>2693</v>
      </c>
      <c r="E28" s="240" t="s">
        <v>44</v>
      </c>
      <c r="F28" s="240">
        <v>3493</v>
      </c>
      <c r="G28" s="240">
        <v>40</v>
      </c>
    </row>
    <row r="29" spans="1:7" ht="12.75">
      <c r="A29" s="6" t="s">
        <v>188</v>
      </c>
      <c r="B29" s="240">
        <v>2448</v>
      </c>
      <c r="C29" s="239" t="s">
        <v>44</v>
      </c>
      <c r="D29" s="240">
        <v>36768</v>
      </c>
      <c r="E29" s="240">
        <v>1224</v>
      </c>
      <c r="F29" s="239" t="s">
        <v>44</v>
      </c>
      <c r="G29" s="240">
        <v>18383</v>
      </c>
    </row>
    <row r="30" spans="1:7" s="198" customFormat="1" ht="12.75">
      <c r="A30" s="225" t="s">
        <v>283</v>
      </c>
      <c r="B30" s="241">
        <v>3537</v>
      </c>
      <c r="C30" s="241">
        <v>6486</v>
      </c>
      <c r="D30" s="241">
        <v>58445</v>
      </c>
      <c r="E30" s="241">
        <v>3574</v>
      </c>
      <c r="F30" s="241">
        <v>3493</v>
      </c>
      <c r="G30" s="241">
        <v>56900</v>
      </c>
    </row>
    <row r="31" spans="1:7" ht="12.75">
      <c r="A31" s="6"/>
      <c r="B31" s="244"/>
      <c r="C31" s="244"/>
      <c r="D31" s="244"/>
      <c r="E31" s="244"/>
      <c r="F31" s="244"/>
      <c r="G31" s="244"/>
    </row>
    <row r="32" spans="1:7" ht="12.75">
      <c r="A32" s="6" t="s">
        <v>189</v>
      </c>
      <c r="B32" s="245">
        <v>78</v>
      </c>
      <c r="C32" s="245">
        <v>670</v>
      </c>
      <c r="D32" s="245">
        <v>1350</v>
      </c>
      <c r="E32" s="245">
        <v>102</v>
      </c>
      <c r="F32" s="245">
        <v>7349</v>
      </c>
      <c r="G32" s="245">
        <v>1591</v>
      </c>
    </row>
    <row r="33" spans="1:7" ht="12.75">
      <c r="A33" s="6" t="s">
        <v>190</v>
      </c>
      <c r="B33" s="239" t="s">
        <v>44</v>
      </c>
      <c r="C33" s="239" t="s">
        <v>44</v>
      </c>
      <c r="D33" s="239" t="s">
        <v>44</v>
      </c>
      <c r="E33" s="245">
        <v>625</v>
      </c>
      <c r="F33" s="245" t="s">
        <v>44</v>
      </c>
      <c r="G33" s="245">
        <v>17439</v>
      </c>
    </row>
    <row r="34" spans="1:7" ht="12.75">
      <c r="A34" s="6" t="s">
        <v>191</v>
      </c>
      <c r="B34" s="245">
        <v>4498</v>
      </c>
      <c r="C34" s="245">
        <v>1075</v>
      </c>
      <c r="D34" s="245">
        <v>91767</v>
      </c>
      <c r="E34" s="245">
        <v>8596</v>
      </c>
      <c r="F34" s="245">
        <v>2051</v>
      </c>
      <c r="G34" s="245">
        <v>157480</v>
      </c>
    </row>
    <row r="35" spans="1:7" ht="12.75">
      <c r="A35" s="6" t="s">
        <v>192</v>
      </c>
      <c r="B35" s="245">
        <v>60</v>
      </c>
      <c r="C35" s="245">
        <v>3300</v>
      </c>
      <c r="D35" s="245">
        <v>740</v>
      </c>
      <c r="E35" s="245">
        <v>12</v>
      </c>
      <c r="F35" s="245">
        <v>6358</v>
      </c>
      <c r="G35" s="245">
        <v>140</v>
      </c>
    </row>
    <row r="36" spans="1:7" ht="12.75">
      <c r="A36" s="225" t="s">
        <v>193</v>
      </c>
      <c r="B36" s="241">
        <v>4636</v>
      </c>
      <c r="C36" s="241">
        <v>5045</v>
      </c>
      <c r="D36" s="241">
        <v>93857</v>
      </c>
      <c r="E36" s="241">
        <v>9335</v>
      </c>
      <c r="F36" s="241">
        <v>15758</v>
      </c>
      <c r="G36" s="241">
        <v>176650</v>
      </c>
    </row>
    <row r="37" spans="1:7" ht="12.75">
      <c r="A37" s="225"/>
      <c r="B37" s="241"/>
      <c r="C37" s="241"/>
      <c r="D37" s="241"/>
      <c r="E37" s="241"/>
      <c r="F37" s="241"/>
      <c r="G37" s="241"/>
    </row>
    <row r="38" spans="1:7" ht="12.75">
      <c r="A38" s="225" t="s">
        <v>194</v>
      </c>
      <c r="B38" s="242">
        <v>49</v>
      </c>
      <c r="C38" s="242">
        <v>6563</v>
      </c>
      <c r="D38" s="242">
        <v>366</v>
      </c>
      <c r="E38" s="243">
        <v>1</v>
      </c>
      <c r="F38" s="242">
        <v>7874</v>
      </c>
      <c r="G38" s="242">
        <v>439</v>
      </c>
    </row>
    <row r="39" spans="1:7" ht="12.75">
      <c r="A39" s="6"/>
      <c r="B39" s="244"/>
      <c r="C39" s="244"/>
      <c r="D39" s="244"/>
      <c r="E39" s="244"/>
      <c r="F39" s="244"/>
      <c r="G39" s="244"/>
    </row>
    <row r="40" spans="1:7" ht="12.75">
      <c r="A40" s="6" t="s">
        <v>195</v>
      </c>
      <c r="B40" s="239" t="s">
        <v>44</v>
      </c>
      <c r="C40" s="239" t="s">
        <v>44</v>
      </c>
      <c r="D40" s="239" t="s">
        <v>44</v>
      </c>
      <c r="E40" s="240">
        <v>15</v>
      </c>
      <c r="F40" s="240">
        <v>4748</v>
      </c>
      <c r="G40" s="240" t="s">
        <v>44</v>
      </c>
    </row>
    <row r="41" spans="1:7" ht="12.75">
      <c r="A41" s="6" t="s">
        <v>196</v>
      </c>
      <c r="B41" s="240">
        <v>5</v>
      </c>
      <c r="C41" s="240">
        <v>2930</v>
      </c>
      <c r="D41" s="240">
        <v>65</v>
      </c>
      <c r="E41" s="240">
        <v>22</v>
      </c>
      <c r="F41" s="240">
        <v>31359</v>
      </c>
      <c r="G41" s="240">
        <v>270</v>
      </c>
    </row>
    <row r="42" spans="1:7" ht="12.75">
      <c r="A42" s="6" t="s">
        <v>197</v>
      </c>
      <c r="B42" s="244">
        <v>34</v>
      </c>
      <c r="C42" s="240">
        <v>3564</v>
      </c>
      <c r="D42" s="240">
        <v>848</v>
      </c>
      <c r="E42" s="244">
        <v>180</v>
      </c>
      <c r="F42" s="240">
        <v>67763</v>
      </c>
      <c r="G42" s="240">
        <v>4968</v>
      </c>
    </row>
    <row r="43" spans="1:7" ht="12.75">
      <c r="A43" s="6" t="s">
        <v>198</v>
      </c>
      <c r="B43" s="240">
        <v>4</v>
      </c>
      <c r="C43" s="240">
        <v>160</v>
      </c>
      <c r="D43" s="240">
        <v>68</v>
      </c>
      <c r="E43" s="240">
        <v>5</v>
      </c>
      <c r="F43" s="240">
        <v>6414</v>
      </c>
      <c r="G43" s="240">
        <v>190</v>
      </c>
    </row>
    <row r="44" spans="1:7" ht="12.75">
      <c r="A44" s="6" t="s">
        <v>199</v>
      </c>
      <c r="B44" s="240">
        <v>6</v>
      </c>
      <c r="C44" s="240">
        <v>6552</v>
      </c>
      <c r="D44" s="240">
        <v>84</v>
      </c>
      <c r="E44" s="240">
        <v>6</v>
      </c>
      <c r="F44" s="240">
        <v>8191</v>
      </c>
      <c r="G44" s="240">
        <v>94</v>
      </c>
    </row>
    <row r="45" spans="1:7" ht="12.75">
      <c r="A45" s="6" t="s">
        <v>200</v>
      </c>
      <c r="B45" s="239" t="s">
        <v>44</v>
      </c>
      <c r="C45" s="239" t="s">
        <v>44</v>
      </c>
      <c r="D45" s="239" t="s">
        <v>44</v>
      </c>
      <c r="E45" s="240">
        <v>13</v>
      </c>
      <c r="F45" s="240">
        <v>4891</v>
      </c>
      <c r="G45" s="240">
        <v>49</v>
      </c>
    </row>
    <row r="46" spans="1:7" ht="12.75">
      <c r="A46" s="6" t="s">
        <v>201</v>
      </c>
      <c r="B46" s="240">
        <v>1</v>
      </c>
      <c r="C46" s="240">
        <v>20</v>
      </c>
      <c r="D46" s="240" t="s">
        <v>44</v>
      </c>
      <c r="E46" s="240">
        <v>2</v>
      </c>
      <c r="F46" s="240">
        <v>100</v>
      </c>
      <c r="G46" s="240" t="s">
        <v>44</v>
      </c>
    </row>
    <row r="47" spans="1:7" ht="12.75">
      <c r="A47" s="6" t="s">
        <v>202</v>
      </c>
      <c r="B47" s="240">
        <v>1</v>
      </c>
      <c r="C47" s="240">
        <v>1000</v>
      </c>
      <c r="D47" s="240">
        <v>2</v>
      </c>
      <c r="E47" s="240">
        <v>5</v>
      </c>
      <c r="F47" s="240">
        <v>600</v>
      </c>
      <c r="G47" s="240">
        <v>5</v>
      </c>
    </row>
    <row r="48" spans="1:7" ht="12.75">
      <c r="A48" s="6" t="s">
        <v>203</v>
      </c>
      <c r="B48" s="240">
        <v>9</v>
      </c>
      <c r="C48" s="240" t="s">
        <v>44</v>
      </c>
      <c r="D48" s="240">
        <v>73</v>
      </c>
      <c r="E48" s="240">
        <v>23</v>
      </c>
      <c r="F48" s="240">
        <v>375</v>
      </c>
      <c r="G48" s="240">
        <v>137</v>
      </c>
    </row>
    <row r="49" spans="1:7" ht="12.75">
      <c r="A49" s="225" t="s">
        <v>284</v>
      </c>
      <c r="B49" s="241">
        <v>60</v>
      </c>
      <c r="C49" s="241">
        <v>14226</v>
      </c>
      <c r="D49" s="241">
        <v>1140</v>
      </c>
      <c r="E49" s="241">
        <v>271</v>
      </c>
      <c r="F49" s="241">
        <v>124441</v>
      </c>
      <c r="G49" s="241">
        <v>5713</v>
      </c>
    </row>
    <row r="50" spans="1:7" ht="12.75">
      <c r="A50" s="225"/>
      <c r="B50" s="241"/>
      <c r="C50" s="241"/>
      <c r="D50" s="241"/>
      <c r="E50" s="241"/>
      <c r="F50" s="241"/>
      <c r="G50" s="241"/>
    </row>
    <row r="51" spans="1:7" ht="12.75">
      <c r="A51" s="225" t="s">
        <v>204</v>
      </c>
      <c r="B51" s="242">
        <v>10</v>
      </c>
      <c r="C51" s="243">
        <v>4898</v>
      </c>
      <c r="D51" s="241">
        <v>183</v>
      </c>
      <c r="E51" s="242" t="s">
        <v>44</v>
      </c>
      <c r="F51" s="243" t="s">
        <v>44</v>
      </c>
      <c r="G51" s="241" t="s">
        <v>44</v>
      </c>
    </row>
    <row r="52" spans="1:7" ht="12.75">
      <c r="A52" s="6"/>
      <c r="B52" s="244"/>
      <c r="C52" s="244"/>
      <c r="D52" s="244"/>
      <c r="E52" s="244"/>
      <c r="F52" s="244"/>
      <c r="G52" s="244"/>
    </row>
    <row r="53" spans="1:7" ht="12.75">
      <c r="A53" s="6" t="s">
        <v>205</v>
      </c>
      <c r="B53" s="240">
        <v>92</v>
      </c>
      <c r="C53" s="239" t="s">
        <v>44</v>
      </c>
      <c r="D53" s="240">
        <v>1246</v>
      </c>
      <c r="E53" s="240">
        <v>112</v>
      </c>
      <c r="F53" s="240">
        <v>11680</v>
      </c>
      <c r="G53" s="240">
        <v>1718</v>
      </c>
    </row>
    <row r="54" spans="1:7" ht="12.75">
      <c r="A54" s="6" t="s">
        <v>206</v>
      </c>
      <c r="B54" s="239">
        <v>10</v>
      </c>
      <c r="C54" s="239">
        <v>2042</v>
      </c>
      <c r="D54" s="239">
        <v>115</v>
      </c>
      <c r="E54" s="240" t="s">
        <v>44</v>
      </c>
      <c r="F54" s="240">
        <v>1000</v>
      </c>
      <c r="G54" s="240">
        <v>4</v>
      </c>
    </row>
    <row r="55" spans="1:7" ht="12.75">
      <c r="A55" s="6" t="s">
        <v>207</v>
      </c>
      <c r="B55" s="239" t="s">
        <v>44</v>
      </c>
      <c r="C55" s="239" t="s">
        <v>44</v>
      </c>
      <c r="D55" s="239" t="s">
        <v>44</v>
      </c>
      <c r="E55" s="240">
        <v>13</v>
      </c>
      <c r="F55" s="240">
        <v>13813</v>
      </c>
      <c r="G55" s="240">
        <v>19</v>
      </c>
    </row>
    <row r="56" spans="1:7" ht="12.75">
      <c r="A56" s="6" t="s">
        <v>208</v>
      </c>
      <c r="B56" s="239" t="s">
        <v>44</v>
      </c>
      <c r="C56" s="239" t="s">
        <v>44</v>
      </c>
      <c r="D56" s="239" t="s">
        <v>44</v>
      </c>
      <c r="E56" s="240">
        <v>1</v>
      </c>
      <c r="F56" s="240">
        <v>667</v>
      </c>
      <c r="G56" s="240">
        <v>13</v>
      </c>
    </row>
    <row r="57" spans="1:7" ht="12.75">
      <c r="A57" s="6" t="s">
        <v>209</v>
      </c>
      <c r="B57" s="240">
        <v>20</v>
      </c>
      <c r="C57" s="240">
        <v>11535</v>
      </c>
      <c r="D57" s="240">
        <v>562</v>
      </c>
      <c r="E57" s="239" t="s">
        <v>44</v>
      </c>
      <c r="F57" s="239" t="s">
        <v>44</v>
      </c>
      <c r="G57" s="239" t="s">
        <v>44</v>
      </c>
    </row>
    <row r="58" spans="1:7" s="198" customFormat="1" ht="12.75">
      <c r="A58" s="225" t="s">
        <v>210</v>
      </c>
      <c r="B58" s="241">
        <v>122</v>
      </c>
      <c r="C58" s="241">
        <v>13577</v>
      </c>
      <c r="D58" s="241">
        <v>1923</v>
      </c>
      <c r="E58" s="241">
        <v>126</v>
      </c>
      <c r="F58" s="241">
        <v>27160</v>
      </c>
      <c r="G58" s="241">
        <v>1754</v>
      </c>
    </row>
    <row r="59" spans="1:7" ht="12.75">
      <c r="A59" s="6"/>
      <c r="B59" s="244"/>
      <c r="C59" s="244"/>
      <c r="D59" s="244"/>
      <c r="E59" s="244"/>
      <c r="F59" s="244"/>
      <c r="G59" s="244"/>
    </row>
    <row r="60" spans="1:7" ht="12.75">
      <c r="A60" s="6" t="s">
        <v>211</v>
      </c>
      <c r="B60" s="240">
        <v>107</v>
      </c>
      <c r="C60" s="245">
        <v>2500</v>
      </c>
      <c r="D60" s="240">
        <v>1073</v>
      </c>
      <c r="E60" s="240">
        <v>142</v>
      </c>
      <c r="F60" s="245">
        <v>5000</v>
      </c>
      <c r="G60" s="240">
        <v>2390</v>
      </c>
    </row>
    <row r="61" spans="1:7" ht="12.75">
      <c r="A61" s="6" t="s">
        <v>212</v>
      </c>
      <c r="B61" s="240">
        <v>155</v>
      </c>
      <c r="C61" s="245">
        <v>800</v>
      </c>
      <c r="D61" s="240">
        <v>1567</v>
      </c>
      <c r="E61" s="240">
        <v>82</v>
      </c>
      <c r="F61" s="245">
        <v>435</v>
      </c>
      <c r="G61" s="240">
        <v>671</v>
      </c>
    </row>
    <row r="62" spans="1:7" ht="12.75">
      <c r="A62" s="6" t="s">
        <v>213</v>
      </c>
      <c r="B62" s="240">
        <v>140</v>
      </c>
      <c r="C62" s="245">
        <v>5200</v>
      </c>
      <c r="D62" s="240">
        <v>1506</v>
      </c>
      <c r="E62" s="240">
        <v>142</v>
      </c>
      <c r="F62" s="245">
        <v>2880</v>
      </c>
      <c r="G62" s="240">
        <v>1276</v>
      </c>
    </row>
    <row r="63" spans="1:7" ht="12.75">
      <c r="A63" s="225" t="s">
        <v>214</v>
      </c>
      <c r="B63" s="241">
        <v>402</v>
      </c>
      <c r="C63" s="241">
        <v>8500</v>
      </c>
      <c r="D63" s="241">
        <v>4146</v>
      </c>
      <c r="E63" s="241">
        <v>366</v>
      </c>
      <c r="F63" s="241">
        <v>8315</v>
      </c>
      <c r="G63" s="241">
        <v>4337</v>
      </c>
    </row>
    <row r="64" spans="1:7" ht="12.75">
      <c r="A64" s="225"/>
      <c r="B64" s="241"/>
      <c r="C64" s="241"/>
      <c r="D64" s="241"/>
      <c r="E64" s="241"/>
      <c r="F64" s="241"/>
      <c r="G64" s="241"/>
    </row>
    <row r="65" spans="1:7" ht="12.75">
      <c r="A65" s="225" t="s">
        <v>215</v>
      </c>
      <c r="B65" s="242">
        <v>323</v>
      </c>
      <c r="C65" s="243">
        <v>617</v>
      </c>
      <c r="D65" s="242">
        <v>9417</v>
      </c>
      <c r="E65" s="242">
        <v>256</v>
      </c>
      <c r="F65" s="242">
        <v>205</v>
      </c>
      <c r="G65" s="242">
        <v>7119</v>
      </c>
    </row>
    <row r="66" spans="1:7" ht="12.75">
      <c r="A66" s="6"/>
      <c r="B66" s="244"/>
      <c r="C66" s="244"/>
      <c r="D66" s="244"/>
      <c r="E66" s="244"/>
      <c r="F66" s="244"/>
      <c r="G66" s="244"/>
    </row>
    <row r="67" spans="1:7" ht="12.75">
      <c r="A67" s="6" t="s">
        <v>216</v>
      </c>
      <c r="B67" s="240" t="s">
        <v>44</v>
      </c>
      <c r="C67" s="240" t="s">
        <v>44</v>
      </c>
      <c r="D67" s="240" t="s">
        <v>44</v>
      </c>
      <c r="E67" s="240">
        <v>1700</v>
      </c>
      <c r="F67" s="240">
        <v>8000</v>
      </c>
      <c r="G67" s="240">
        <v>32040</v>
      </c>
    </row>
    <row r="68" spans="1:7" ht="12.75">
      <c r="A68" s="6" t="s">
        <v>217</v>
      </c>
      <c r="B68" s="239" t="s">
        <v>44</v>
      </c>
      <c r="C68" s="239" t="s">
        <v>44</v>
      </c>
      <c r="D68" s="239" t="s">
        <v>44</v>
      </c>
      <c r="E68" s="239">
        <v>220</v>
      </c>
      <c r="F68" s="240">
        <v>5000</v>
      </c>
      <c r="G68" s="240">
        <v>3830</v>
      </c>
    </row>
    <row r="69" spans="1:7" s="198" customFormat="1" ht="12.75">
      <c r="A69" s="225" t="s">
        <v>218</v>
      </c>
      <c r="B69" s="241" t="s">
        <v>44</v>
      </c>
      <c r="C69" s="241" t="s">
        <v>44</v>
      </c>
      <c r="D69" s="241" t="s">
        <v>44</v>
      </c>
      <c r="E69" s="241">
        <v>1920</v>
      </c>
      <c r="F69" s="241">
        <v>13000</v>
      </c>
      <c r="G69" s="241">
        <v>35870</v>
      </c>
    </row>
    <row r="70" spans="1:7" ht="12.75">
      <c r="A70" s="6"/>
      <c r="B70" s="244"/>
      <c r="C70" s="244"/>
      <c r="D70" s="244"/>
      <c r="E70" s="244"/>
      <c r="F70" s="244"/>
      <c r="G70" s="244"/>
    </row>
    <row r="71" spans="1:7" ht="12.75">
      <c r="A71" s="6" t="s">
        <v>219</v>
      </c>
      <c r="B71" s="239">
        <v>10</v>
      </c>
      <c r="C71" s="239" t="s">
        <v>44</v>
      </c>
      <c r="D71" s="239">
        <v>106</v>
      </c>
      <c r="E71" s="244">
        <v>25</v>
      </c>
      <c r="F71" s="239" t="s">
        <v>44</v>
      </c>
      <c r="G71" s="244">
        <v>265</v>
      </c>
    </row>
    <row r="72" spans="1:7" ht="12.75">
      <c r="A72" s="6" t="s">
        <v>220</v>
      </c>
      <c r="B72" s="239" t="s">
        <v>44</v>
      </c>
      <c r="C72" s="239" t="s">
        <v>44</v>
      </c>
      <c r="D72" s="239" t="s">
        <v>44</v>
      </c>
      <c r="E72" s="240">
        <v>10</v>
      </c>
      <c r="F72" s="239" t="s">
        <v>44</v>
      </c>
      <c r="G72" s="240">
        <v>70</v>
      </c>
    </row>
    <row r="73" spans="1:7" ht="12.75">
      <c r="A73" s="6" t="s">
        <v>221</v>
      </c>
      <c r="B73" s="240">
        <v>22</v>
      </c>
      <c r="C73" s="240">
        <v>1382</v>
      </c>
      <c r="D73" s="240">
        <v>216</v>
      </c>
      <c r="E73" s="240">
        <v>65</v>
      </c>
      <c r="F73" s="240">
        <v>4145</v>
      </c>
      <c r="G73" s="240">
        <v>918</v>
      </c>
    </row>
    <row r="74" spans="1:7" ht="12.75">
      <c r="A74" s="6" t="s">
        <v>222</v>
      </c>
      <c r="B74" s="239" t="s">
        <v>44</v>
      </c>
      <c r="C74" s="239" t="s">
        <v>44</v>
      </c>
      <c r="D74" s="239" t="s">
        <v>44</v>
      </c>
      <c r="E74" s="240">
        <v>220</v>
      </c>
      <c r="F74" s="240">
        <v>30000</v>
      </c>
      <c r="G74" s="240">
        <v>8140</v>
      </c>
    </row>
    <row r="75" spans="1:7" ht="12.75">
      <c r="A75" s="6" t="s">
        <v>223</v>
      </c>
      <c r="B75" s="240">
        <v>4</v>
      </c>
      <c r="C75" s="239">
        <v>464</v>
      </c>
      <c r="D75" s="240">
        <v>45</v>
      </c>
      <c r="E75" s="240">
        <v>25</v>
      </c>
      <c r="F75" s="240">
        <v>2897</v>
      </c>
      <c r="G75" s="240">
        <v>279</v>
      </c>
    </row>
    <row r="76" spans="1:7" ht="12.75">
      <c r="A76" s="6" t="s">
        <v>224</v>
      </c>
      <c r="B76" s="240">
        <v>4</v>
      </c>
      <c r="C76" s="240">
        <v>600</v>
      </c>
      <c r="D76" s="240">
        <v>37</v>
      </c>
      <c r="E76" s="240">
        <v>12</v>
      </c>
      <c r="F76" s="240">
        <v>19920</v>
      </c>
      <c r="G76" s="240">
        <v>308</v>
      </c>
    </row>
    <row r="77" spans="1:7" ht="12.75">
      <c r="A77" s="6" t="s">
        <v>225</v>
      </c>
      <c r="B77" s="240">
        <v>35</v>
      </c>
      <c r="C77" s="239" t="s">
        <v>44</v>
      </c>
      <c r="D77" s="240" t="s">
        <v>44</v>
      </c>
      <c r="E77" s="240">
        <v>206</v>
      </c>
      <c r="F77" s="239" t="s">
        <v>44</v>
      </c>
      <c r="G77" s="240" t="s">
        <v>44</v>
      </c>
    </row>
    <row r="78" spans="1:7" ht="12.75">
      <c r="A78" s="6" t="s">
        <v>226</v>
      </c>
      <c r="B78" s="239" t="s">
        <v>44</v>
      </c>
      <c r="C78" s="239" t="s">
        <v>44</v>
      </c>
      <c r="D78" s="239" t="s">
        <v>44</v>
      </c>
      <c r="E78" s="240">
        <v>54</v>
      </c>
      <c r="F78" s="239" t="s">
        <v>44</v>
      </c>
      <c r="G78" s="244">
        <v>485</v>
      </c>
    </row>
    <row r="79" spans="1:7" s="198" customFormat="1" ht="12.75">
      <c r="A79" s="225" t="s">
        <v>286</v>
      </c>
      <c r="B79" s="241">
        <v>75</v>
      </c>
      <c r="C79" s="241">
        <v>2446</v>
      </c>
      <c r="D79" s="241">
        <v>404</v>
      </c>
      <c r="E79" s="241">
        <v>617</v>
      </c>
      <c r="F79" s="241">
        <v>56962</v>
      </c>
      <c r="G79" s="241">
        <v>10465</v>
      </c>
    </row>
    <row r="80" spans="1:7" ht="12.75">
      <c r="A80" s="6"/>
      <c r="B80" s="244"/>
      <c r="C80" s="244"/>
      <c r="D80" s="244"/>
      <c r="E80" s="244"/>
      <c r="F80" s="244"/>
      <c r="G80" s="244"/>
    </row>
    <row r="81" spans="1:7" ht="12.75">
      <c r="A81" s="6" t="s">
        <v>227</v>
      </c>
      <c r="B81" s="239">
        <v>20</v>
      </c>
      <c r="C81" s="239" t="s">
        <v>44</v>
      </c>
      <c r="D81" s="239" t="s">
        <v>44</v>
      </c>
      <c r="E81" s="240">
        <v>44</v>
      </c>
      <c r="F81" s="240">
        <v>13730</v>
      </c>
      <c r="G81" s="240">
        <v>748</v>
      </c>
    </row>
    <row r="82" spans="1:7" ht="12.75">
      <c r="A82" s="6" t="s">
        <v>228</v>
      </c>
      <c r="B82" s="239" t="s">
        <v>44</v>
      </c>
      <c r="C82" s="239" t="s">
        <v>44</v>
      </c>
      <c r="D82" s="239" t="s">
        <v>44</v>
      </c>
      <c r="E82" s="240">
        <v>42</v>
      </c>
      <c r="F82" s="240">
        <v>39720</v>
      </c>
      <c r="G82" s="240">
        <v>469</v>
      </c>
    </row>
    <row r="83" spans="1:7" s="198" customFormat="1" ht="12.75">
      <c r="A83" s="225" t="s">
        <v>229</v>
      </c>
      <c r="B83" s="243">
        <v>20</v>
      </c>
      <c r="C83" s="243" t="s">
        <v>44</v>
      </c>
      <c r="D83" s="243" t="s">
        <v>44</v>
      </c>
      <c r="E83" s="241">
        <v>86</v>
      </c>
      <c r="F83" s="241">
        <v>53450</v>
      </c>
      <c r="G83" s="241">
        <v>1217</v>
      </c>
    </row>
    <row r="84" spans="1:7" ht="12.75">
      <c r="A84" s="6"/>
      <c r="B84" s="244"/>
      <c r="C84" s="244"/>
      <c r="D84" s="244"/>
      <c r="E84" s="244"/>
      <c r="F84" s="244"/>
      <c r="G84" s="244"/>
    </row>
    <row r="85" spans="1:7" ht="13.5" thickBot="1">
      <c r="A85" s="232" t="s">
        <v>230</v>
      </c>
      <c r="B85" s="246">
        <v>9866</v>
      </c>
      <c r="C85" s="246">
        <v>81273</v>
      </c>
      <c r="D85" s="246">
        <v>183143</v>
      </c>
      <c r="E85" s="246">
        <v>19474</v>
      </c>
      <c r="F85" s="246">
        <v>961422</v>
      </c>
      <c r="G85" s="246">
        <v>356551</v>
      </c>
    </row>
    <row r="87" spans="2:3" ht="12.75">
      <c r="B87" s="84"/>
      <c r="C87" s="84"/>
    </row>
  </sheetData>
  <mergeCells count="4">
    <mergeCell ref="B5:D5"/>
    <mergeCell ref="E5:G5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I82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84" customWidth="1"/>
    <col min="2" max="6" width="12.7109375" style="84" customWidth="1"/>
    <col min="7" max="7" width="12.7109375" style="157" customWidth="1"/>
    <col min="8" max="16384" width="11.421875" style="84" customWidth="1"/>
  </cols>
  <sheetData>
    <row r="1" spans="1:9" s="143" customFormat="1" ht="18">
      <c r="A1" s="318" t="s">
        <v>0</v>
      </c>
      <c r="B1" s="318"/>
      <c r="C1" s="318"/>
      <c r="D1" s="318"/>
      <c r="E1" s="318"/>
      <c r="F1" s="318"/>
      <c r="G1" s="318"/>
      <c r="H1" s="142"/>
      <c r="I1" s="142"/>
    </row>
    <row r="3" spans="1:7" s="144" customFormat="1" ht="15">
      <c r="A3" s="338" t="s">
        <v>300</v>
      </c>
      <c r="B3" s="338"/>
      <c r="C3" s="338"/>
      <c r="D3" s="338"/>
      <c r="E3" s="338"/>
      <c r="F3" s="338"/>
      <c r="G3" s="338"/>
    </row>
    <row r="4" s="144" customFormat="1" ht="14.25">
      <c r="G4" s="156"/>
    </row>
    <row r="5" spans="1:7" ht="12.75">
      <c r="A5" s="339" t="s">
        <v>56</v>
      </c>
      <c r="B5" s="341" t="s">
        <v>21</v>
      </c>
      <c r="C5" s="341"/>
      <c r="D5" s="341"/>
      <c r="E5" s="341" t="s">
        <v>22</v>
      </c>
      <c r="F5" s="341"/>
      <c r="G5" s="342"/>
    </row>
    <row r="6" spans="1:7" ht="13.5" thickBot="1">
      <c r="A6" s="343"/>
      <c r="B6" s="145">
        <v>1999</v>
      </c>
      <c r="C6" s="145">
        <v>2000</v>
      </c>
      <c r="D6" s="145">
        <v>2001</v>
      </c>
      <c r="E6" s="145">
        <v>1999</v>
      </c>
      <c r="F6" s="146">
        <v>2000</v>
      </c>
      <c r="G6" s="146">
        <v>2001</v>
      </c>
    </row>
    <row r="7" spans="1:7" ht="12.75">
      <c r="A7" s="159" t="s">
        <v>57</v>
      </c>
      <c r="B7" s="160">
        <v>34909.47171</v>
      </c>
      <c r="C7" s="160">
        <v>29095.942</v>
      </c>
      <c r="D7" s="160">
        <v>44249.058</v>
      </c>
      <c r="E7" s="160">
        <v>128942.024244</v>
      </c>
      <c r="F7" s="160">
        <v>105948.658</v>
      </c>
      <c r="G7" s="161">
        <v>175030.558</v>
      </c>
    </row>
    <row r="8" spans="1:7" ht="12.75">
      <c r="A8" s="151"/>
      <c r="B8" s="152"/>
      <c r="C8" s="152"/>
      <c r="D8" s="152"/>
      <c r="E8" s="152"/>
      <c r="F8" s="152"/>
      <c r="G8" s="158"/>
    </row>
    <row r="9" spans="1:7" ht="12.75">
      <c r="A9" s="306" t="s">
        <v>306</v>
      </c>
      <c r="B9" s="120"/>
      <c r="C9" s="120"/>
      <c r="D9" s="120"/>
      <c r="E9" s="120"/>
      <c r="F9" s="120"/>
      <c r="G9" s="122"/>
    </row>
    <row r="10" spans="1:7" ht="12.75">
      <c r="A10" s="147" t="s">
        <v>58</v>
      </c>
      <c r="B10" s="148">
        <f aca="true" t="shared" si="0" ref="B10:G10">SUM(B11:B23)</f>
        <v>24675.162709999997</v>
      </c>
      <c r="C10" s="148">
        <f t="shared" si="0"/>
        <v>22466.816000000003</v>
      </c>
      <c r="D10" s="148">
        <f t="shared" si="0"/>
        <v>36437.645</v>
      </c>
      <c r="E10" s="148">
        <f t="shared" si="0"/>
        <v>117891.36764400001</v>
      </c>
      <c r="F10" s="148">
        <f t="shared" si="0"/>
        <v>93430.44300000001</v>
      </c>
      <c r="G10" s="149">
        <f t="shared" si="0"/>
        <v>158518.00799999997</v>
      </c>
    </row>
    <row r="11" spans="1:7" ht="12.75">
      <c r="A11" s="151" t="s">
        <v>59</v>
      </c>
      <c r="B11" s="120">
        <v>1347.632</v>
      </c>
      <c r="C11" s="120">
        <v>2274.917</v>
      </c>
      <c r="D11" s="120">
        <v>3257.547</v>
      </c>
      <c r="E11" s="152">
        <v>26664.000844000002</v>
      </c>
      <c r="F11" s="120">
        <v>14216.999</v>
      </c>
      <c r="G11" s="122">
        <v>26417.199</v>
      </c>
    </row>
    <row r="12" spans="1:7" ht="12.75">
      <c r="A12" s="151" t="s">
        <v>60</v>
      </c>
      <c r="B12" s="120" t="s">
        <v>44</v>
      </c>
      <c r="C12" s="120" t="s">
        <v>44</v>
      </c>
      <c r="D12" s="120" t="s">
        <v>44</v>
      </c>
      <c r="E12" s="120">
        <v>967.6880000000001</v>
      </c>
      <c r="F12" s="120">
        <v>860.379</v>
      </c>
      <c r="G12" s="122">
        <v>1929.764</v>
      </c>
    </row>
    <row r="13" spans="1:7" ht="12.75">
      <c r="A13" s="151" t="s">
        <v>61</v>
      </c>
      <c r="B13" s="120">
        <v>11365.186</v>
      </c>
      <c r="C13" s="120">
        <v>10821.795</v>
      </c>
      <c r="D13" s="120">
        <v>21231.301</v>
      </c>
      <c r="E13" s="120">
        <v>1845.5327</v>
      </c>
      <c r="F13" s="120">
        <v>2980.629</v>
      </c>
      <c r="G13" s="122">
        <v>9805.285</v>
      </c>
    </row>
    <row r="14" spans="1:7" ht="12.75">
      <c r="A14" s="151" t="s">
        <v>62</v>
      </c>
      <c r="B14" s="120" t="s">
        <v>44</v>
      </c>
      <c r="C14" s="120" t="s">
        <v>44</v>
      </c>
      <c r="D14" s="120" t="s">
        <v>44</v>
      </c>
      <c r="E14" s="120">
        <v>365.886</v>
      </c>
      <c r="F14" s="120">
        <v>433.203</v>
      </c>
      <c r="G14" s="122">
        <v>1125.882</v>
      </c>
    </row>
    <row r="15" spans="1:7" ht="12.75">
      <c r="A15" s="151" t="s">
        <v>63</v>
      </c>
      <c r="B15" s="120" t="s">
        <v>44</v>
      </c>
      <c r="C15" s="120" t="s">
        <v>44</v>
      </c>
      <c r="D15" s="120" t="s">
        <v>44</v>
      </c>
      <c r="E15" s="120">
        <v>80.056</v>
      </c>
      <c r="F15" s="120">
        <v>43.813</v>
      </c>
      <c r="G15" s="122">
        <v>93.51</v>
      </c>
    </row>
    <row r="16" spans="1:7" ht="12.75">
      <c r="A16" s="151" t="s">
        <v>64</v>
      </c>
      <c r="B16" s="120">
        <v>2094.0510000000004</v>
      </c>
      <c r="C16" s="120">
        <v>2840.177</v>
      </c>
      <c r="D16" s="120">
        <v>2145.361</v>
      </c>
      <c r="E16" s="120">
        <v>12994.382399999999</v>
      </c>
      <c r="F16" s="120">
        <v>13690.351</v>
      </c>
      <c r="G16" s="122">
        <v>17298.059</v>
      </c>
    </row>
    <row r="17" spans="1:7" ht="12.75">
      <c r="A17" s="151" t="s">
        <v>65</v>
      </c>
      <c r="B17" s="120">
        <v>61.166000000000004</v>
      </c>
      <c r="C17" s="120" t="s">
        <v>44</v>
      </c>
      <c r="D17" s="120" t="s">
        <v>44</v>
      </c>
      <c r="E17" s="120">
        <v>17709.933</v>
      </c>
      <c r="F17" s="120">
        <v>15277.099</v>
      </c>
      <c r="G17" s="122">
        <v>22955.013</v>
      </c>
    </row>
    <row r="18" spans="1:7" ht="12.75">
      <c r="A18" s="151" t="s">
        <v>66</v>
      </c>
      <c r="B18" s="120" t="s">
        <v>44</v>
      </c>
      <c r="C18" s="120" t="s">
        <v>44</v>
      </c>
      <c r="D18" s="120" t="s">
        <v>44</v>
      </c>
      <c r="E18" s="120">
        <v>7.5</v>
      </c>
      <c r="F18" s="120">
        <v>29.76</v>
      </c>
      <c r="G18" s="122">
        <v>34.567</v>
      </c>
    </row>
    <row r="19" spans="1:7" ht="12.75">
      <c r="A19" s="151" t="s">
        <v>67</v>
      </c>
      <c r="B19" s="152">
        <v>1759.4920000000002</v>
      </c>
      <c r="C19" s="120">
        <v>930.592</v>
      </c>
      <c r="D19" s="120">
        <v>2071.302</v>
      </c>
      <c r="E19" s="152">
        <v>38860.4205</v>
      </c>
      <c r="F19" s="120">
        <v>29175.484</v>
      </c>
      <c r="G19" s="122">
        <v>52133.592</v>
      </c>
    </row>
    <row r="20" spans="1:7" ht="12.75">
      <c r="A20" s="151" t="s">
        <v>68</v>
      </c>
      <c r="B20" s="152">
        <v>7679.983</v>
      </c>
      <c r="C20" s="120">
        <v>4867.911</v>
      </c>
      <c r="D20" s="120">
        <v>7120.99</v>
      </c>
      <c r="E20" s="152">
        <v>3245.2228</v>
      </c>
      <c r="F20" s="120">
        <v>2815.386</v>
      </c>
      <c r="G20" s="122">
        <v>7732.682</v>
      </c>
    </row>
    <row r="21" spans="1:7" ht="12.75">
      <c r="A21" s="151" t="s">
        <v>69</v>
      </c>
      <c r="B21" s="152">
        <v>308.3</v>
      </c>
      <c r="C21" s="120">
        <v>723.988</v>
      </c>
      <c r="D21" s="120">
        <v>610.438</v>
      </c>
      <c r="E21" s="152">
        <v>10812.4555</v>
      </c>
      <c r="F21" s="120">
        <v>9523.592</v>
      </c>
      <c r="G21" s="122">
        <v>12664.583</v>
      </c>
    </row>
    <row r="22" spans="1:7" ht="12.75">
      <c r="A22" s="151" t="s">
        <v>70</v>
      </c>
      <c r="B22" s="120">
        <v>59.352709999999995</v>
      </c>
      <c r="C22" s="120">
        <v>7.436</v>
      </c>
      <c r="D22" s="120">
        <v>0.706</v>
      </c>
      <c r="E22" s="120">
        <v>3791.5279</v>
      </c>
      <c r="F22" s="120">
        <v>4029.012</v>
      </c>
      <c r="G22" s="122">
        <v>5272.572</v>
      </c>
    </row>
    <row r="23" spans="1:7" ht="12.75">
      <c r="A23" s="151" t="s">
        <v>71</v>
      </c>
      <c r="B23" s="120" t="s">
        <v>44</v>
      </c>
      <c r="C23" s="120" t="s">
        <v>44</v>
      </c>
      <c r="D23" s="120" t="s">
        <v>44</v>
      </c>
      <c r="E23" s="120">
        <v>546.7620000000001</v>
      </c>
      <c r="F23" s="120">
        <v>354.736</v>
      </c>
      <c r="G23" s="122">
        <v>1055.3</v>
      </c>
    </row>
    <row r="24" spans="1:7" ht="12.75">
      <c r="A24" s="150"/>
      <c r="B24" s="120"/>
      <c r="C24" s="120"/>
      <c r="D24" s="120"/>
      <c r="E24" s="120"/>
      <c r="F24" s="120"/>
      <c r="G24" s="122"/>
    </row>
    <row r="25" spans="1:7" ht="12.75">
      <c r="A25" s="147" t="s">
        <v>72</v>
      </c>
      <c r="B25" s="120"/>
      <c r="C25" s="120"/>
      <c r="D25" s="120"/>
      <c r="E25" s="120"/>
      <c r="F25" s="120"/>
      <c r="G25" s="122"/>
    </row>
    <row r="26" spans="1:7" ht="12.75">
      <c r="A26" s="151" t="s">
        <v>73</v>
      </c>
      <c r="B26" s="120" t="s">
        <v>44</v>
      </c>
      <c r="C26" s="120" t="s">
        <v>44</v>
      </c>
      <c r="D26" s="120" t="s">
        <v>44</v>
      </c>
      <c r="E26" s="120">
        <v>1332.2910000000002</v>
      </c>
      <c r="F26" s="120">
        <v>931.781</v>
      </c>
      <c r="G26" s="122">
        <v>1220.884</v>
      </c>
    </row>
    <row r="27" spans="1:7" ht="12.75">
      <c r="A27" s="151" t="s">
        <v>74</v>
      </c>
      <c r="B27" s="120" t="s">
        <v>44</v>
      </c>
      <c r="C27" s="120" t="s">
        <v>44</v>
      </c>
      <c r="D27" s="120" t="s">
        <v>44</v>
      </c>
      <c r="E27" s="120">
        <v>82.057</v>
      </c>
      <c r="F27" s="120">
        <v>8.738</v>
      </c>
      <c r="G27" s="122">
        <v>140.627</v>
      </c>
    </row>
    <row r="28" spans="1:7" ht="12.75">
      <c r="A28" s="151" t="s">
        <v>75</v>
      </c>
      <c r="B28" s="120" t="s">
        <v>44</v>
      </c>
      <c r="C28" s="120" t="s">
        <v>44</v>
      </c>
      <c r="D28" s="120" t="s">
        <v>44</v>
      </c>
      <c r="E28" s="120">
        <v>84.428</v>
      </c>
      <c r="F28" s="120">
        <v>48.897</v>
      </c>
      <c r="G28" s="122">
        <v>66.462</v>
      </c>
    </row>
    <row r="29" spans="1:7" ht="12.75">
      <c r="A29" s="151" t="s">
        <v>76</v>
      </c>
      <c r="B29" s="120" t="s">
        <v>44</v>
      </c>
      <c r="C29" s="120" t="s">
        <v>44</v>
      </c>
      <c r="D29" s="120" t="s">
        <v>44</v>
      </c>
      <c r="E29" s="120">
        <v>111.096</v>
      </c>
      <c r="F29" s="120">
        <v>387.718</v>
      </c>
      <c r="G29" s="122">
        <v>348.299</v>
      </c>
    </row>
    <row r="30" spans="1:7" ht="12.75">
      <c r="A30" s="151" t="s">
        <v>77</v>
      </c>
      <c r="B30" s="120" t="s">
        <v>44</v>
      </c>
      <c r="C30" s="120" t="s">
        <v>44</v>
      </c>
      <c r="D30" s="120" t="s">
        <v>44</v>
      </c>
      <c r="E30" s="120" t="s">
        <v>44</v>
      </c>
      <c r="F30" s="120" t="s">
        <v>44</v>
      </c>
      <c r="G30" s="122">
        <v>92.896</v>
      </c>
    </row>
    <row r="31" spans="1:7" ht="12.75">
      <c r="A31" s="151" t="s">
        <v>78</v>
      </c>
      <c r="B31" s="120" t="s">
        <v>44</v>
      </c>
      <c r="C31" s="120" t="s">
        <v>44</v>
      </c>
      <c r="D31" s="120" t="s">
        <v>44</v>
      </c>
      <c r="E31" s="120">
        <v>85.402</v>
      </c>
      <c r="F31" s="120">
        <v>149.642</v>
      </c>
      <c r="G31" s="122">
        <v>132.727</v>
      </c>
    </row>
    <row r="32" spans="1:7" ht="12.75">
      <c r="A32" s="151" t="s">
        <v>79</v>
      </c>
      <c r="B32" s="120" t="s">
        <v>44</v>
      </c>
      <c r="C32" s="120" t="s">
        <v>44</v>
      </c>
      <c r="D32" s="120" t="s">
        <v>44</v>
      </c>
      <c r="E32" s="120">
        <v>339.86400000000003</v>
      </c>
      <c r="F32" s="120">
        <v>11.796</v>
      </c>
      <c r="G32" s="122">
        <v>60.359</v>
      </c>
    </row>
    <row r="33" spans="1:7" ht="12.75">
      <c r="A33" s="151" t="s">
        <v>80</v>
      </c>
      <c r="B33" s="120" t="s">
        <v>44</v>
      </c>
      <c r="C33" s="120" t="s">
        <v>44</v>
      </c>
      <c r="D33" s="120" t="s">
        <v>44</v>
      </c>
      <c r="E33" s="120">
        <v>211.157</v>
      </c>
      <c r="F33" s="120">
        <v>321.099</v>
      </c>
      <c r="G33" s="122">
        <v>313.535</v>
      </c>
    </row>
    <row r="34" spans="1:7" ht="12.75">
      <c r="A34" s="151" t="s">
        <v>81</v>
      </c>
      <c r="B34" s="120" t="s">
        <v>44</v>
      </c>
      <c r="C34" s="120" t="s">
        <v>44</v>
      </c>
      <c r="D34" s="120" t="s">
        <v>44</v>
      </c>
      <c r="E34" s="120">
        <v>323.449</v>
      </c>
      <c r="F34" s="120">
        <v>248.527</v>
      </c>
      <c r="G34" s="122">
        <v>718.528</v>
      </c>
    </row>
    <row r="35" spans="1:7" ht="12.75">
      <c r="A35" s="151" t="s">
        <v>82</v>
      </c>
      <c r="B35" s="120" t="s">
        <v>44</v>
      </c>
      <c r="C35" s="120" t="s">
        <v>44</v>
      </c>
      <c r="D35" s="120" t="s">
        <v>44</v>
      </c>
      <c r="E35" s="120" t="s">
        <v>44</v>
      </c>
      <c r="F35" s="120">
        <v>23.533</v>
      </c>
      <c r="G35" s="122">
        <v>32.2</v>
      </c>
    </row>
    <row r="36" spans="1:7" ht="12.75">
      <c r="A36" s="151"/>
      <c r="B36" s="120"/>
      <c r="C36" s="120"/>
      <c r="D36" s="120"/>
      <c r="E36" s="120"/>
      <c r="F36" s="120"/>
      <c r="G36" s="122"/>
    </row>
    <row r="37" spans="1:7" ht="12.75">
      <c r="A37" s="306" t="s">
        <v>307</v>
      </c>
      <c r="B37" s="120"/>
      <c r="C37" s="120"/>
      <c r="D37" s="120"/>
      <c r="E37" s="120"/>
      <c r="F37" s="120"/>
      <c r="G37" s="122"/>
    </row>
    <row r="38" spans="1:7" ht="12.75">
      <c r="A38" s="151" t="s">
        <v>84</v>
      </c>
      <c r="B38" s="120">
        <v>2474.625</v>
      </c>
      <c r="C38" s="120">
        <v>683.324</v>
      </c>
      <c r="D38" s="120">
        <v>2078.206</v>
      </c>
      <c r="E38" s="120" t="s">
        <v>44</v>
      </c>
      <c r="F38" s="120">
        <v>106.174</v>
      </c>
      <c r="G38" s="122">
        <v>14.7</v>
      </c>
    </row>
    <row r="39" spans="1:7" ht="12.75">
      <c r="A39" s="151" t="s">
        <v>85</v>
      </c>
      <c r="B39" s="120" t="s">
        <v>44</v>
      </c>
      <c r="C39" s="120" t="s">
        <v>44</v>
      </c>
      <c r="D39" s="120" t="s">
        <v>44</v>
      </c>
      <c r="E39" s="120" t="s">
        <v>44</v>
      </c>
      <c r="F39" s="120">
        <v>17.702</v>
      </c>
      <c r="G39" s="122" t="s">
        <v>44</v>
      </c>
    </row>
    <row r="40" spans="1:7" ht="12.75">
      <c r="A40" s="151" t="s">
        <v>86</v>
      </c>
      <c r="B40" s="120">
        <v>6.048</v>
      </c>
      <c r="C40" s="120" t="s">
        <v>44</v>
      </c>
      <c r="D40" s="120">
        <v>2.16</v>
      </c>
      <c r="E40" s="120">
        <v>761.284</v>
      </c>
      <c r="F40" s="120">
        <v>1176.292</v>
      </c>
      <c r="G40" s="122">
        <v>241.388</v>
      </c>
    </row>
    <row r="41" spans="1:7" ht="12.75">
      <c r="A41" s="151" t="s">
        <v>88</v>
      </c>
      <c r="B41" s="120" t="s">
        <v>44</v>
      </c>
      <c r="C41" s="120" t="s">
        <v>44</v>
      </c>
      <c r="D41" s="120">
        <v>63.36</v>
      </c>
      <c r="E41" s="120">
        <v>8.326</v>
      </c>
      <c r="F41" s="120" t="s">
        <v>44</v>
      </c>
      <c r="G41" s="122" t="s">
        <v>44</v>
      </c>
    </row>
    <row r="42" spans="1:7" ht="12.75">
      <c r="A42" s="151" t="s">
        <v>89</v>
      </c>
      <c r="B42" s="120" t="s">
        <v>44</v>
      </c>
      <c r="C42" s="120" t="s">
        <v>44</v>
      </c>
      <c r="D42" s="120" t="s">
        <v>44</v>
      </c>
      <c r="E42" s="120">
        <v>10.93</v>
      </c>
      <c r="F42" s="120">
        <v>131.13</v>
      </c>
      <c r="G42" s="122">
        <v>53.012</v>
      </c>
    </row>
    <row r="43" spans="1:7" ht="12.75">
      <c r="A43" s="151" t="s">
        <v>90</v>
      </c>
      <c r="B43" s="120">
        <v>19.2</v>
      </c>
      <c r="C43" s="120" t="s">
        <v>44</v>
      </c>
      <c r="D43" s="120" t="s">
        <v>44</v>
      </c>
      <c r="E43" s="120" t="s">
        <v>44</v>
      </c>
      <c r="F43" s="120" t="s">
        <v>44</v>
      </c>
      <c r="G43" s="122" t="s">
        <v>44</v>
      </c>
    </row>
    <row r="44" spans="1:7" ht="13.5" thickBot="1">
      <c r="A44" s="153" t="s">
        <v>91</v>
      </c>
      <c r="B44" s="126" t="s">
        <v>44</v>
      </c>
      <c r="C44" s="126" t="s">
        <v>44</v>
      </c>
      <c r="D44" s="126" t="s">
        <v>44</v>
      </c>
      <c r="E44" s="126">
        <v>478.43800000000005</v>
      </c>
      <c r="F44" s="126">
        <v>200.572</v>
      </c>
      <c r="G44" s="128">
        <v>226.856</v>
      </c>
    </row>
    <row r="45" ht="12.75">
      <c r="A45" s="84" t="s">
        <v>92</v>
      </c>
    </row>
    <row r="46" ht="12.75">
      <c r="A46" s="84" t="s">
        <v>83</v>
      </c>
    </row>
    <row r="47" ht="12.75">
      <c r="A47" s="84" t="s">
        <v>83</v>
      </c>
    </row>
    <row r="48" ht="12.75">
      <c r="A48" s="84" t="s">
        <v>83</v>
      </c>
    </row>
    <row r="50" ht="12.75">
      <c r="A50" s="84" t="s">
        <v>83</v>
      </c>
    </row>
    <row r="51" ht="12.75">
      <c r="A51" s="84" t="s">
        <v>83</v>
      </c>
    </row>
    <row r="52" ht="12.75">
      <c r="A52" s="84" t="s">
        <v>83</v>
      </c>
    </row>
    <row r="53" ht="12.75">
      <c r="A53" s="84" t="s">
        <v>83</v>
      </c>
    </row>
    <row r="54" ht="12.75">
      <c r="A54" s="84" t="s">
        <v>83</v>
      </c>
    </row>
    <row r="55" ht="12.75">
      <c r="A55" s="84" t="s">
        <v>83</v>
      </c>
    </row>
    <row r="56" ht="12.75">
      <c r="A56" s="84" t="s">
        <v>83</v>
      </c>
    </row>
    <row r="57" ht="12.75">
      <c r="A57" s="84" t="s">
        <v>83</v>
      </c>
    </row>
    <row r="58" ht="12.75">
      <c r="A58" s="84" t="s">
        <v>83</v>
      </c>
    </row>
    <row r="59" ht="12.75">
      <c r="A59" s="84" t="s">
        <v>83</v>
      </c>
    </row>
    <row r="60" ht="12.75">
      <c r="A60" s="84" t="s">
        <v>83</v>
      </c>
    </row>
    <row r="61" ht="12.75">
      <c r="A61" s="84" t="s">
        <v>83</v>
      </c>
    </row>
    <row r="62" ht="12.75">
      <c r="A62" s="84" t="s">
        <v>83</v>
      </c>
    </row>
    <row r="63" ht="12.75">
      <c r="A63" s="84" t="s">
        <v>83</v>
      </c>
    </row>
    <row r="64" ht="12.75">
      <c r="A64" s="84" t="s">
        <v>83</v>
      </c>
    </row>
    <row r="65" ht="12.75">
      <c r="A65" s="84" t="s">
        <v>83</v>
      </c>
    </row>
    <row r="66" ht="12.75">
      <c r="A66" s="84" t="s">
        <v>83</v>
      </c>
    </row>
    <row r="67" ht="12.75">
      <c r="A67" s="84" t="s">
        <v>83</v>
      </c>
    </row>
    <row r="68" ht="12.75">
      <c r="A68" s="84" t="s">
        <v>83</v>
      </c>
    </row>
    <row r="69" ht="12.75">
      <c r="A69" s="84" t="s">
        <v>83</v>
      </c>
    </row>
    <row r="70" ht="12.75">
      <c r="A70" s="84" t="s">
        <v>83</v>
      </c>
    </row>
    <row r="71" ht="12.75">
      <c r="A71" s="84" t="s">
        <v>83</v>
      </c>
    </row>
    <row r="72" ht="12.75">
      <c r="A72" s="84" t="s">
        <v>83</v>
      </c>
    </row>
    <row r="73" ht="12.75">
      <c r="A73" s="84" t="s">
        <v>83</v>
      </c>
    </row>
    <row r="74" ht="12.75">
      <c r="A74" s="84" t="s">
        <v>83</v>
      </c>
    </row>
    <row r="75" ht="12.75">
      <c r="A75" s="84" t="s">
        <v>83</v>
      </c>
    </row>
    <row r="76" ht="12.75">
      <c r="A76" s="84" t="s">
        <v>83</v>
      </c>
    </row>
    <row r="77" ht="12.75">
      <c r="A77" s="84" t="s">
        <v>83</v>
      </c>
    </row>
    <row r="78" ht="12.75">
      <c r="A78" s="84" t="s">
        <v>83</v>
      </c>
    </row>
    <row r="79" ht="12.75">
      <c r="A79" s="84" t="s">
        <v>83</v>
      </c>
    </row>
    <row r="80" ht="12.75">
      <c r="A80" s="84" t="s">
        <v>83</v>
      </c>
    </row>
    <row r="81" ht="12.75">
      <c r="A81" s="84" t="s">
        <v>83</v>
      </c>
    </row>
    <row r="82" ht="12.75">
      <c r="A82" s="84" t="s">
        <v>83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2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3" customWidth="1"/>
    <col min="9" max="16384" width="11.421875" style="13" customWidth="1"/>
  </cols>
  <sheetData>
    <row r="1" spans="1:10" s="2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1"/>
      <c r="J1" s="1"/>
    </row>
    <row r="3" spans="1:8" s="3" customFormat="1" ht="15">
      <c r="A3" s="333" t="s">
        <v>41</v>
      </c>
      <c r="B3" s="333"/>
      <c r="C3" s="333"/>
      <c r="D3" s="333"/>
      <c r="E3" s="333"/>
      <c r="F3" s="333"/>
      <c r="G3" s="333"/>
      <c r="H3" s="333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6"/>
      <c r="B5" s="7" t="s">
        <v>2</v>
      </c>
      <c r="C5" s="8"/>
      <c r="D5" s="9" t="s">
        <v>3</v>
      </c>
      <c r="E5" s="9" t="s">
        <v>4</v>
      </c>
      <c r="F5" s="10"/>
      <c r="G5" s="11" t="s">
        <v>5</v>
      </c>
      <c r="H5" s="10"/>
    </row>
    <row r="6" spans="1:8" ht="12.75">
      <c r="A6" s="14" t="s">
        <v>7</v>
      </c>
      <c r="B6" s="15" t="s">
        <v>8</v>
      </c>
      <c r="C6" s="16"/>
      <c r="D6" s="9" t="s">
        <v>9</v>
      </c>
      <c r="E6" s="9" t="s">
        <v>10</v>
      </c>
      <c r="F6" s="11" t="s">
        <v>11</v>
      </c>
      <c r="G6" s="11" t="s">
        <v>12</v>
      </c>
      <c r="H6" s="11" t="s">
        <v>13</v>
      </c>
    </row>
    <row r="7" spans="1:8" ht="12.75">
      <c r="A7" s="6"/>
      <c r="B7" s="9" t="s">
        <v>15</v>
      </c>
      <c r="C7" s="9" t="s">
        <v>16</v>
      </c>
      <c r="D7" s="11"/>
      <c r="E7" s="9" t="s">
        <v>17</v>
      </c>
      <c r="F7" s="9" t="s">
        <v>14</v>
      </c>
      <c r="G7" s="11" t="s">
        <v>19</v>
      </c>
      <c r="H7" s="11" t="s">
        <v>20</v>
      </c>
    </row>
    <row r="8" spans="1:8" ht="13.5" thickBot="1">
      <c r="A8" s="40"/>
      <c r="B8" s="9" t="s">
        <v>42</v>
      </c>
      <c r="C8" s="9" t="s">
        <v>42</v>
      </c>
      <c r="D8" s="11" t="s">
        <v>24</v>
      </c>
      <c r="E8" s="9" t="s">
        <v>25</v>
      </c>
      <c r="F8" s="10"/>
      <c r="G8" s="11" t="s">
        <v>26</v>
      </c>
      <c r="H8" s="80"/>
    </row>
    <row r="9" spans="1:8" ht="12.75">
      <c r="A9" s="81">
        <v>1985</v>
      </c>
      <c r="B9" s="82">
        <v>2188</v>
      </c>
      <c r="C9" s="82">
        <v>1888</v>
      </c>
      <c r="D9" s="82">
        <v>238</v>
      </c>
      <c r="E9" s="83">
        <v>97</v>
      </c>
      <c r="F9" s="82">
        <v>18308</v>
      </c>
      <c r="G9" s="97">
        <v>49.637589701056584</v>
      </c>
      <c r="H9" s="84">
        <v>9081.29289723895</v>
      </c>
    </row>
    <row r="10" spans="1:8" ht="12.75">
      <c r="A10" s="85">
        <v>1986</v>
      </c>
      <c r="B10" s="86">
        <v>2652</v>
      </c>
      <c r="C10" s="86">
        <v>1984</v>
      </c>
      <c r="D10" s="86">
        <v>230</v>
      </c>
      <c r="E10" s="87">
        <v>129.5</v>
      </c>
      <c r="F10" s="86">
        <v>25684</v>
      </c>
      <c r="G10" s="98">
        <v>46.945055473417234</v>
      </c>
      <c r="H10" s="84">
        <v>12056.302813938672</v>
      </c>
    </row>
    <row r="11" spans="1:8" ht="12.75">
      <c r="A11" s="85">
        <v>1987</v>
      </c>
      <c r="B11" s="86">
        <v>3019</v>
      </c>
      <c r="C11" s="86">
        <v>2422</v>
      </c>
      <c r="D11" s="86">
        <v>247</v>
      </c>
      <c r="E11" s="87">
        <v>107.5</v>
      </c>
      <c r="F11" s="86">
        <v>26032</v>
      </c>
      <c r="G11" s="98">
        <v>47.79849266164221</v>
      </c>
      <c r="H11" s="84">
        <v>12440.950560744293</v>
      </c>
    </row>
    <row r="12" spans="1:8" ht="12.75">
      <c r="A12" s="85">
        <v>1988</v>
      </c>
      <c r="B12" s="86">
        <v>3101</v>
      </c>
      <c r="C12" s="86">
        <v>2516</v>
      </c>
      <c r="D12" s="86">
        <v>244</v>
      </c>
      <c r="E12" s="87">
        <v>102.7</v>
      </c>
      <c r="F12" s="86">
        <v>25835</v>
      </c>
      <c r="G12" s="98">
        <v>51.656990371786094</v>
      </c>
      <c r="H12" s="84">
        <v>13348.478838363804</v>
      </c>
    </row>
    <row r="13" spans="1:8" ht="12.75">
      <c r="A13" s="85">
        <v>1989</v>
      </c>
      <c r="B13" s="86">
        <v>3861</v>
      </c>
      <c r="C13" s="86">
        <v>3403</v>
      </c>
      <c r="D13" s="86">
        <v>241</v>
      </c>
      <c r="E13" s="87">
        <v>88.7</v>
      </c>
      <c r="F13" s="86">
        <v>30201</v>
      </c>
      <c r="G13" s="98">
        <v>60.864495810945634</v>
      </c>
      <c r="H13" s="84">
        <v>18378.950152056063</v>
      </c>
    </row>
    <row r="14" spans="1:8" ht="12.75">
      <c r="A14" s="85">
        <v>1990</v>
      </c>
      <c r="B14" s="86">
        <v>3923</v>
      </c>
      <c r="C14" s="86">
        <v>3518</v>
      </c>
      <c r="D14" s="86">
        <v>224</v>
      </c>
      <c r="E14" s="87">
        <v>99.8</v>
      </c>
      <c r="F14" s="86">
        <v>35103</v>
      </c>
      <c r="G14" s="98">
        <v>69.75947495582561</v>
      </c>
      <c r="H14" s="84">
        <v>24485.23313259529</v>
      </c>
    </row>
    <row r="15" spans="1:8" ht="12.75">
      <c r="A15" s="85">
        <v>1991</v>
      </c>
      <c r="B15" s="86">
        <v>3246</v>
      </c>
      <c r="C15" s="86">
        <v>2989</v>
      </c>
      <c r="D15" s="86">
        <v>201</v>
      </c>
      <c r="E15" s="87">
        <v>97.1</v>
      </c>
      <c r="F15" s="86">
        <v>29017</v>
      </c>
      <c r="G15" s="98">
        <v>73.86438762876685</v>
      </c>
      <c r="H15" s="84">
        <v>21432.091642325675</v>
      </c>
    </row>
    <row r="16" spans="1:8" ht="12.75">
      <c r="A16" s="85">
        <v>1992</v>
      </c>
      <c r="B16" s="86">
        <v>3190</v>
      </c>
      <c r="C16" s="86">
        <v>2936</v>
      </c>
      <c r="D16" s="86">
        <v>180</v>
      </c>
      <c r="E16" s="87">
        <v>125.6</v>
      </c>
      <c r="F16" s="86">
        <v>36882</v>
      </c>
      <c r="G16" s="98">
        <v>70.99755989085621</v>
      </c>
      <c r="H16" s="84">
        <v>26186.09738800139</v>
      </c>
    </row>
    <row r="17" spans="1:8" ht="12.75">
      <c r="A17" s="85">
        <v>1993</v>
      </c>
      <c r="B17" s="86">
        <v>3168</v>
      </c>
      <c r="C17" s="86">
        <v>3009</v>
      </c>
      <c r="D17" s="86">
        <v>190</v>
      </c>
      <c r="E17" s="87">
        <v>98.1</v>
      </c>
      <c r="F17" s="86">
        <v>32009</v>
      </c>
      <c r="G17" s="98">
        <v>79.16531438943181</v>
      </c>
      <c r="H17" s="84">
        <v>25338.67032082026</v>
      </c>
    </row>
    <row r="18" spans="1:8" ht="12.75">
      <c r="A18" s="85">
        <v>1994</v>
      </c>
      <c r="B18" s="86">
        <v>3348</v>
      </c>
      <c r="C18" s="86">
        <v>3141</v>
      </c>
      <c r="D18" s="86">
        <v>184</v>
      </c>
      <c r="E18" s="88">
        <v>113.4</v>
      </c>
      <c r="F18" s="86">
        <v>38093</v>
      </c>
      <c r="G18" s="98">
        <v>45.544697270203024</v>
      </c>
      <c r="H18" s="84">
        <v>17351.219453559796</v>
      </c>
    </row>
    <row r="19" spans="1:8" ht="12.75">
      <c r="A19" s="85">
        <v>1995</v>
      </c>
      <c r="B19" s="86">
        <v>3273</v>
      </c>
      <c r="C19" s="86">
        <v>3159</v>
      </c>
      <c r="D19" s="86">
        <v>182</v>
      </c>
      <c r="E19" s="88">
        <v>109.9</v>
      </c>
      <c r="F19" s="86">
        <v>36520</v>
      </c>
      <c r="G19" s="98">
        <v>83.15002464149629</v>
      </c>
      <c r="H19" s="84">
        <v>30369.141634512518</v>
      </c>
    </row>
    <row r="20" spans="1:8" ht="12.75">
      <c r="A20" s="85">
        <v>1996</v>
      </c>
      <c r="B20" s="86">
        <v>3316</v>
      </c>
      <c r="C20" s="86">
        <v>3235</v>
      </c>
      <c r="D20" s="86">
        <v>165</v>
      </c>
      <c r="E20" s="88">
        <v>123.1</v>
      </c>
      <c r="F20" s="86">
        <v>41625</v>
      </c>
      <c r="G20" s="98">
        <v>90.75282776195114</v>
      </c>
      <c r="H20" s="84">
        <v>37773.610760520714</v>
      </c>
    </row>
    <row r="21" spans="1:8" ht="12.75">
      <c r="A21" s="85">
        <v>1997</v>
      </c>
      <c r="B21" s="86">
        <v>3546</v>
      </c>
      <c r="C21" s="86">
        <v>3445</v>
      </c>
      <c r="D21" s="86">
        <v>153</v>
      </c>
      <c r="E21" s="88">
        <v>118.5</v>
      </c>
      <c r="F21" s="86">
        <v>42662</v>
      </c>
      <c r="G21" s="98">
        <v>86.347409036818</v>
      </c>
      <c r="H21" s="84">
        <v>36837.531643287286</v>
      </c>
    </row>
    <row r="22" spans="1:8" ht="12.75">
      <c r="A22" s="85">
        <v>1998</v>
      </c>
      <c r="B22" s="89">
        <v>3183</v>
      </c>
      <c r="C22" s="89">
        <v>3135</v>
      </c>
      <c r="D22" s="89">
        <v>146</v>
      </c>
      <c r="E22" s="90">
        <v>141.1</v>
      </c>
      <c r="F22" s="89">
        <v>45873</v>
      </c>
      <c r="G22" s="99">
        <v>94.67743680357724</v>
      </c>
      <c r="H22" s="84">
        <v>43431.38058490498</v>
      </c>
    </row>
    <row r="23" spans="1:8" ht="12.75">
      <c r="A23" s="85">
        <v>1999</v>
      </c>
      <c r="B23" s="89">
        <v>2986</v>
      </c>
      <c r="C23" s="89">
        <v>2962</v>
      </c>
      <c r="D23" s="89">
        <v>136</v>
      </c>
      <c r="E23" s="90">
        <v>144</v>
      </c>
      <c r="F23" s="89">
        <v>44198</v>
      </c>
      <c r="G23" s="99">
        <v>89.21423677472865</v>
      </c>
      <c r="H23" s="91">
        <f>F23*G23/100</f>
        <v>39430.90836969457</v>
      </c>
    </row>
    <row r="24" spans="1:8" ht="12.75">
      <c r="A24" s="85">
        <v>2000</v>
      </c>
      <c r="B24" s="89">
        <v>3010</v>
      </c>
      <c r="C24" s="89">
        <f>2949+17</f>
        <v>2966</v>
      </c>
      <c r="D24" s="89">
        <v>138</v>
      </c>
      <c r="E24" s="90">
        <v>153.4</v>
      </c>
      <c r="F24" s="89">
        <v>47011</v>
      </c>
      <c r="G24" s="99">
        <v>65.44</v>
      </c>
      <c r="H24" s="91">
        <v>30763.998399999997</v>
      </c>
    </row>
    <row r="25" spans="1:8" ht="13.5" thickBot="1">
      <c r="A25" s="92">
        <v>2001</v>
      </c>
      <c r="B25" s="93">
        <v>3113</v>
      </c>
      <c r="C25" s="93">
        <v>3091</v>
      </c>
      <c r="D25" s="93">
        <v>110.755</v>
      </c>
      <c r="E25" s="94">
        <v>139.651284373989</v>
      </c>
      <c r="F25" s="93">
        <v>44445</v>
      </c>
      <c r="G25" s="100">
        <v>75.89</v>
      </c>
      <c r="H25" s="95">
        <f>F25*G25/100</f>
        <v>33729.3105</v>
      </c>
    </row>
    <row r="28" ht="12.75">
      <c r="E28" s="96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013">
    <pageSetUpPr fitToPage="1"/>
  </sheetPr>
  <dimension ref="A1:S8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1" customWidth="1"/>
    <col min="2" max="16384" width="11.421875" style="101" customWidth="1"/>
  </cols>
  <sheetData>
    <row r="1" spans="1:11" s="167" customFormat="1" ht="18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3" spans="1:11" s="169" customFormat="1" ht="15">
      <c r="A3" s="320" t="s">
        <v>263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s="169" customFormat="1" ht="1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ht="12.75">
      <c r="A5" s="281"/>
      <c r="B5" s="326" t="s">
        <v>168</v>
      </c>
      <c r="C5" s="316"/>
      <c r="D5" s="316"/>
      <c r="E5" s="316"/>
      <c r="F5" s="316"/>
      <c r="G5" s="337" t="s">
        <v>169</v>
      </c>
      <c r="H5" s="285"/>
      <c r="I5" s="166" t="s">
        <v>4</v>
      </c>
      <c r="J5" s="286"/>
      <c r="K5" s="41"/>
    </row>
    <row r="6" spans="1:11" ht="12.75">
      <c r="A6" s="40" t="s">
        <v>170</v>
      </c>
      <c r="B6" s="324" t="s">
        <v>42</v>
      </c>
      <c r="C6" s="317"/>
      <c r="D6" s="317"/>
      <c r="E6" s="317"/>
      <c r="F6" s="325"/>
      <c r="G6" s="314"/>
      <c r="H6" s="326" t="s">
        <v>171</v>
      </c>
      <c r="I6" s="327"/>
      <c r="J6" s="41" t="s">
        <v>3</v>
      </c>
      <c r="K6" s="9" t="s">
        <v>11</v>
      </c>
    </row>
    <row r="7" spans="1:11" ht="12.75">
      <c r="A7" s="40" t="s">
        <v>172</v>
      </c>
      <c r="B7" s="216"/>
      <c r="C7" s="166" t="s">
        <v>15</v>
      </c>
      <c r="D7" s="217"/>
      <c r="E7" s="321" t="s">
        <v>16</v>
      </c>
      <c r="F7" s="323"/>
      <c r="G7" s="314"/>
      <c r="H7" s="324" t="s">
        <v>173</v>
      </c>
      <c r="I7" s="325"/>
      <c r="J7" s="9" t="s">
        <v>9</v>
      </c>
      <c r="K7" s="9" t="s">
        <v>14</v>
      </c>
    </row>
    <row r="8" spans="1:17" ht="13.5" thickBot="1">
      <c r="A8" s="218"/>
      <c r="B8" s="219" t="s">
        <v>100</v>
      </c>
      <c r="C8" s="219" t="s">
        <v>101</v>
      </c>
      <c r="D8" s="219" t="s">
        <v>15</v>
      </c>
      <c r="E8" s="219" t="s">
        <v>100</v>
      </c>
      <c r="F8" s="219" t="s">
        <v>101</v>
      </c>
      <c r="G8" s="315"/>
      <c r="H8" s="219" t="s">
        <v>100</v>
      </c>
      <c r="I8" s="219" t="s">
        <v>101</v>
      </c>
      <c r="J8" s="174" t="s">
        <v>146</v>
      </c>
      <c r="K8" s="174"/>
      <c r="P8" s="220"/>
      <c r="Q8" s="220"/>
    </row>
    <row r="9" spans="1:18" ht="12.75">
      <c r="A9" s="170" t="s">
        <v>174</v>
      </c>
      <c r="B9" s="221" t="s">
        <v>44</v>
      </c>
      <c r="C9" s="221" t="s">
        <v>44</v>
      </c>
      <c r="D9" s="222" t="s">
        <v>44</v>
      </c>
      <c r="E9" s="221" t="s">
        <v>44</v>
      </c>
      <c r="F9" s="221" t="s">
        <v>44</v>
      </c>
      <c r="G9" s="221" t="s">
        <v>44</v>
      </c>
      <c r="H9" s="221" t="s">
        <v>44</v>
      </c>
      <c r="I9" s="221" t="s">
        <v>44</v>
      </c>
      <c r="J9" s="221" t="s">
        <v>44</v>
      </c>
      <c r="K9" s="221" t="s">
        <v>44</v>
      </c>
      <c r="L9" s="223"/>
      <c r="M9" s="223"/>
      <c r="N9" s="223"/>
      <c r="R9" s="182"/>
    </row>
    <row r="10" spans="1:18" ht="12.75">
      <c r="A10" s="6" t="s">
        <v>175</v>
      </c>
      <c r="B10" s="224" t="s">
        <v>44</v>
      </c>
      <c r="C10" s="224" t="s">
        <v>44</v>
      </c>
      <c r="D10" s="224" t="s">
        <v>44</v>
      </c>
      <c r="E10" s="224" t="s">
        <v>44</v>
      </c>
      <c r="F10" s="224" t="s">
        <v>44</v>
      </c>
      <c r="G10" s="224" t="s">
        <v>44</v>
      </c>
      <c r="H10" s="224" t="s">
        <v>44</v>
      </c>
      <c r="I10" s="224" t="s">
        <v>44</v>
      </c>
      <c r="J10" s="224" t="s">
        <v>44</v>
      </c>
      <c r="K10" s="224" t="s">
        <v>44</v>
      </c>
      <c r="L10" s="223"/>
      <c r="M10" s="223"/>
      <c r="N10" s="223"/>
      <c r="R10" s="182"/>
    </row>
    <row r="11" spans="1:18" ht="12.75">
      <c r="A11" s="6" t="s">
        <v>176</v>
      </c>
      <c r="B11" s="177" t="s">
        <v>44</v>
      </c>
      <c r="C11" s="177" t="s">
        <v>44</v>
      </c>
      <c r="D11" s="177" t="s">
        <v>44</v>
      </c>
      <c r="E11" s="177" t="s">
        <v>44</v>
      </c>
      <c r="F11" s="177" t="s">
        <v>44</v>
      </c>
      <c r="G11" s="224">
        <v>280</v>
      </c>
      <c r="H11" s="177" t="s">
        <v>44</v>
      </c>
      <c r="I11" s="177" t="s">
        <v>44</v>
      </c>
      <c r="J11" s="224">
        <v>28</v>
      </c>
      <c r="K11" s="224">
        <v>8</v>
      </c>
      <c r="L11" s="223"/>
      <c r="M11" s="223"/>
      <c r="N11" s="223"/>
      <c r="R11" s="182"/>
    </row>
    <row r="12" spans="1:18" ht="12.75">
      <c r="A12" s="6" t="s">
        <v>177</v>
      </c>
      <c r="B12" s="224" t="s">
        <v>44</v>
      </c>
      <c r="C12" s="224" t="s">
        <v>44</v>
      </c>
      <c r="D12" s="224" t="s">
        <v>44</v>
      </c>
      <c r="E12" s="224" t="s">
        <v>44</v>
      </c>
      <c r="F12" s="224" t="s">
        <v>44</v>
      </c>
      <c r="G12" s="224" t="s">
        <v>44</v>
      </c>
      <c r="H12" s="224" t="s">
        <v>44</v>
      </c>
      <c r="I12" s="224" t="s">
        <v>44</v>
      </c>
      <c r="J12" s="224" t="s">
        <v>44</v>
      </c>
      <c r="K12" s="224" t="s">
        <v>44</v>
      </c>
      <c r="L12" s="223"/>
      <c r="M12" s="223"/>
      <c r="N12" s="223"/>
      <c r="R12" s="182"/>
    </row>
    <row r="13" spans="1:18" ht="12.75">
      <c r="A13" s="225" t="s">
        <v>178</v>
      </c>
      <c r="B13" s="226" t="s">
        <v>44</v>
      </c>
      <c r="C13" s="226" t="s">
        <v>44</v>
      </c>
      <c r="D13" s="226" t="s">
        <v>44</v>
      </c>
      <c r="E13" s="226" t="s">
        <v>44</v>
      </c>
      <c r="F13" s="226" t="s">
        <v>44</v>
      </c>
      <c r="G13" s="226">
        <v>280</v>
      </c>
      <c r="H13" s="227" t="s">
        <v>44</v>
      </c>
      <c r="I13" s="227" t="s">
        <v>44</v>
      </c>
      <c r="J13" s="227">
        <v>28</v>
      </c>
      <c r="K13" s="226">
        <v>8</v>
      </c>
      <c r="L13" s="223"/>
      <c r="M13" s="223"/>
      <c r="N13" s="223"/>
      <c r="R13" s="182"/>
    </row>
    <row r="14" spans="1:18" ht="12.75">
      <c r="A14" s="225"/>
      <c r="B14" s="226"/>
      <c r="C14" s="226"/>
      <c r="D14" s="226"/>
      <c r="E14" s="226"/>
      <c r="F14" s="226"/>
      <c r="G14" s="226"/>
      <c r="H14" s="227"/>
      <c r="I14" s="227"/>
      <c r="J14" s="227"/>
      <c r="K14" s="226"/>
      <c r="L14" s="223"/>
      <c r="M14" s="223"/>
      <c r="N14" s="223"/>
      <c r="R14" s="182"/>
    </row>
    <row r="15" spans="1:18" ht="12.75">
      <c r="A15" s="225" t="s">
        <v>179</v>
      </c>
      <c r="B15" s="227" t="s">
        <v>44</v>
      </c>
      <c r="C15" s="226" t="s">
        <v>44</v>
      </c>
      <c r="D15" s="227" t="s">
        <v>44</v>
      </c>
      <c r="E15" s="226" t="s">
        <v>44</v>
      </c>
      <c r="F15" s="226" t="s">
        <v>44</v>
      </c>
      <c r="G15" s="227" t="s">
        <v>44</v>
      </c>
      <c r="H15" s="226" t="s">
        <v>44</v>
      </c>
      <c r="I15" s="226" t="s">
        <v>44</v>
      </c>
      <c r="J15" s="227" t="s">
        <v>44</v>
      </c>
      <c r="K15" s="227" t="s">
        <v>44</v>
      </c>
      <c r="L15" s="223"/>
      <c r="M15" s="223"/>
      <c r="N15" s="223"/>
      <c r="R15" s="182"/>
    </row>
    <row r="16" spans="1:18" ht="12.75">
      <c r="A16" s="225"/>
      <c r="B16" s="226"/>
      <c r="C16" s="226"/>
      <c r="D16" s="226"/>
      <c r="E16" s="226"/>
      <c r="F16" s="226"/>
      <c r="G16" s="226"/>
      <c r="H16" s="227"/>
      <c r="I16" s="227"/>
      <c r="J16" s="227"/>
      <c r="K16" s="226"/>
      <c r="L16" s="223"/>
      <c r="M16" s="223"/>
      <c r="N16" s="223"/>
      <c r="R16" s="182"/>
    </row>
    <row r="17" spans="1:18" ht="12.75">
      <c r="A17" s="225" t="s">
        <v>180</v>
      </c>
      <c r="B17" s="227" t="s">
        <v>44</v>
      </c>
      <c r="C17" s="227" t="s">
        <v>44</v>
      </c>
      <c r="D17" s="227" t="s">
        <v>44</v>
      </c>
      <c r="E17" s="227" t="s">
        <v>44</v>
      </c>
      <c r="F17" s="227" t="s">
        <v>44</v>
      </c>
      <c r="G17" s="227">
        <v>101</v>
      </c>
      <c r="H17" s="227" t="s">
        <v>44</v>
      </c>
      <c r="I17" s="227" t="s">
        <v>44</v>
      </c>
      <c r="J17" s="227">
        <v>8</v>
      </c>
      <c r="K17" s="227">
        <v>1</v>
      </c>
      <c r="L17" s="223"/>
      <c r="M17" s="223"/>
      <c r="N17" s="223"/>
      <c r="R17" s="182"/>
    </row>
    <row r="18" spans="1:18" ht="12.75">
      <c r="A18" s="6"/>
      <c r="B18" s="177"/>
      <c r="C18" s="177"/>
      <c r="D18" s="177"/>
      <c r="E18" s="177"/>
      <c r="F18" s="177"/>
      <c r="G18" s="177"/>
      <c r="H18" s="224"/>
      <c r="I18" s="224"/>
      <c r="J18" s="224"/>
      <c r="K18" s="177"/>
      <c r="L18" s="223"/>
      <c r="M18" s="223"/>
      <c r="N18" s="223"/>
      <c r="R18" s="182"/>
    </row>
    <row r="19" spans="1:18" ht="12.75">
      <c r="A19" s="6" t="s">
        <v>181</v>
      </c>
      <c r="B19" s="224" t="s">
        <v>44</v>
      </c>
      <c r="C19" s="224" t="s">
        <v>44</v>
      </c>
      <c r="D19" s="224" t="s">
        <v>44</v>
      </c>
      <c r="E19" s="224" t="s">
        <v>44</v>
      </c>
      <c r="F19" s="224" t="s">
        <v>44</v>
      </c>
      <c r="G19" s="224">
        <v>85</v>
      </c>
      <c r="H19" s="224" t="s">
        <v>44</v>
      </c>
      <c r="I19" s="224" t="s">
        <v>44</v>
      </c>
      <c r="J19" s="224">
        <v>9</v>
      </c>
      <c r="K19" s="224">
        <v>1</v>
      </c>
      <c r="L19" s="223"/>
      <c r="M19" s="223"/>
      <c r="N19" s="223"/>
      <c r="R19" s="182"/>
    </row>
    <row r="20" spans="1:18" ht="12.75">
      <c r="A20" s="6" t="s">
        <v>182</v>
      </c>
      <c r="B20" s="224" t="s">
        <v>44</v>
      </c>
      <c r="C20" s="177" t="s">
        <v>44</v>
      </c>
      <c r="D20" s="224" t="s">
        <v>44</v>
      </c>
      <c r="E20" s="224" t="s">
        <v>44</v>
      </c>
      <c r="F20" s="177" t="s">
        <v>44</v>
      </c>
      <c r="G20" s="224">
        <v>2500</v>
      </c>
      <c r="H20" s="224" t="s">
        <v>44</v>
      </c>
      <c r="I20" s="177" t="s">
        <v>44</v>
      </c>
      <c r="J20" s="224">
        <v>8</v>
      </c>
      <c r="K20" s="224">
        <v>20</v>
      </c>
      <c r="L20" s="223"/>
      <c r="M20" s="223"/>
      <c r="N20" s="223"/>
      <c r="R20" s="182"/>
    </row>
    <row r="21" spans="1:18" ht="12.75">
      <c r="A21" s="6" t="s">
        <v>183</v>
      </c>
      <c r="B21" s="224" t="s">
        <v>44</v>
      </c>
      <c r="C21" s="224" t="s">
        <v>44</v>
      </c>
      <c r="D21" s="224" t="s">
        <v>44</v>
      </c>
      <c r="E21" s="224" t="s">
        <v>44</v>
      </c>
      <c r="F21" s="224" t="s">
        <v>44</v>
      </c>
      <c r="G21" s="224">
        <v>145</v>
      </c>
      <c r="H21" s="224" t="s">
        <v>44</v>
      </c>
      <c r="I21" s="224" t="s">
        <v>44</v>
      </c>
      <c r="J21" s="224">
        <v>8</v>
      </c>
      <c r="K21" s="224">
        <v>1</v>
      </c>
      <c r="L21" s="223"/>
      <c r="M21" s="223"/>
      <c r="N21" s="223"/>
      <c r="R21" s="182"/>
    </row>
    <row r="22" spans="1:18" ht="12.75">
      <c r="A22" s="225" t="s">
        <v>282</v>
      </c>
      <c r="B22" s="226" t="s">
        <v>44</v>
      </c>
      <c r="C22" s="226" t="s">
        <v>44</v>
      </c>
      <c r="D22" s="226" t="s">
        <v>44</v>
      </c>
      <c r="E22" s="226" t="s">
        <v>44</v>
      </c>
      <c r="F22" s="226" t="s">
        <v>44</v>
      </c>
      <c r="G22" s="226">
        <v>2730</v>
      </c>
      <c r="H22" s="227" t="s">
        <v>44</v>
      </c>
      <c r="I22" s="227" t="s">
        <v>44</v>
      </c>
      <c r="J22" s="227">
        <v>8</v>
      </c>
      <c r="K22" s="226">
        <v>22</v>
      </c>
      <c r="L22" s="223"/>
      <c r="M22" s="223"/>
      <c r="N22" s="223"/>
      <c r="R22" s="182"/>
    </row>
    <row r="23" spans="1:18" ht="12.75">
      <c r="A23" s="225"/>
      <c r="B23" s="226"/>
      <c r="C23" s="226"/>
      <c r="D23" s="226"/>
      <c r="E23" s="226"/>
      <c r="F23" s="226"/>
      <c r="G23" s="226"/>
      <c r="H23" s="227"/>
      <c r="I23" s="227"/>
      <c r="J23" s="227"/>
      <c r="K23" s="226"/>
      <c r="L23" s="223"/>
      <c r="M23" s="223"/>
      <c r="N23" s="223"/>
      <c r="R23" s="182"/>
    </row>
    <row r="24" spans="1:18" ht="12.75">
      <c r="A24" s="225" t="s">
        <v>184</v>
      </c>
      <c r="B24" s="227" t="s">
        <v>44</v>
      </c>
      <c r="C24" s="227" t="s">
        <v>44</v>
      </c>
      <c r="D24" s="227" t="s">
        <v>44</v>
      </c>
      <c r="E24" s="227" t="s">
        <v>44</v>
      </c>
      <c r="F24" s="227" t="s">
        <v>44</v>
      </c>
      <c r="G24" s="227">
        <v>645</v>
      </c>
      <c r="H24" s="227" t="s">
        <v>44</v>
      </c>
      <c r="I24" s="227" t="s">
        <v>44</v>
      </c>
      <c r="J24" s="227">
        <v>12</v>
      </c>
      <c r="K24" s="227">
        <v>8</v>
      </c>
      <c r="L24" s="223"/>
      <c r="M24" s="223"/>
      <c r="N24" s="223"/>
      <c r="R24" s="182"/>
    </row>
    <row r="25" spans="1:18" ht="12.75">
      <c r="A25" s="225"/>
      <c r="B25" s="226"/>
      <c r="C25" s="226"/>
      <c r="D25" s="226"/>
      <c r="E25" s="226"/>
      <c r="F25" s="226"/>
      <c r="G25" s="226"/>
      <c r="H25" s="227"/>
      <c r="I25" s="227"/>
      <c r="J25" s="227"/>
      <c r="K25" s="226"/>
      <c r="L25" s="223"/>
      <c r="M25" s="223"/>
      <c r="N25" s="223"/>
      <c r="R25" s="182"/>
    </row>
    <row r="26" spans="1:18" ht="12.75">
      <c r="A26" s="225" t="s">
        <v>185</v>
      </c>
      <c r="B26" s="227" t="s">
        <v>44</v>
      </c>
      <c r="C26" s="227" t="s">
        <v>44</v>
      </c>
      <c r="D26" s="227" t="s">
        <v>44</v>
      </c>
      <c r="E26" s="227" t="s">
        <v>44</v>
      </c>
      <c r="F26" s="227" t="s">
        <v>44</v>
      </c>
      <c r="G26" s="227">
        <v>443</v>
      </c>
      <c r="H26" s="227" t="s">
        <v>44</v>
      </c>
      <c r="I26" s="227" t="s">
        <v>44</v>
      </c>
      <c r="J26" s="227">
        <v>4</v>
      </c>
      <c r="K26" s="227">
        <v>2</v>
      </c>
      <c r="L26" s="223"/>
      <c r="M26" s="223"/>
      <c r="N26" s="223"/>
      <c r="R26" s="182"/>
    </row>
    <row r="27" spans="1:18" ht="12.75">
      <c r="A27" s="6"/>
      <c r="B27" s="177"/>
      <c r="C27" s="177"/>
      <c r="D27" s="177"/>
      <c r="E27" s="177"/>
      <c r="F27" s="177"/>
      <c r="G27" s="177"/>
      <c r="H27" s="224"/>
      <c r="I27" s="224"/>
      <c r="J27" s="224"/>
      <c r="K27" s="177"/>
      <c r="L27" s="223"/>
      <c r="M27" s="223"/>
      <c r="N27" s="223"/>
      <c r="R27" s="182"/>
    </row>
    <row r="28" spans="1:18" ht="12.75">
      <c r="A28" s="6" t="s">
        <v>186</v>
      </c>
      <c r="B28" s="177" t="s">
        <v>44</v>
      </c>
      <c r="C28" s="177" t="s">
        <v>44</v>
      </c>
      <c r="D28" s="224" t="s">
        <v>44</v>
      </c>
      <c r="E28" s="177" t="s">
        <v>44</v>
      </c>
      <c r="F28" s="177" t="s">
        <v>44</v>
      </c>
      <c r="G28" s="177" t="s">
        <v>44</v>
      </c>
      <c r="H28" s="177" t="s">
        <v>44</v>
      </c>
      <c r="I28" s="224" t="s">
        <v>44</v>
      </c>
      <c r="J28" s="177" t="s">
        <v>44</v>
      </c>
      <c r="K28" s="177" t="s">
        <v>44</v>
      </c>
      <c r="L28" s="223"/>
      <c r="M28" s="223"/>
      <c r="N28" s="223"/>
      <c r="R28" s="182"/>
    </row>
    <row r="29" spans="1:18" ht="12.75">
      <c r="A29" s="6" t="s">
        <v>187</v>
      </c>
      <c r="B29" s="177" t="s">
        <v>44</v>
      </c>
      <c r="C29" s="224" t="s">
        <v>44</v>
      </c>
      <c r="D29" s="224" t="s">
        <v>44</v>
      </c>
      <c r="E29" s="177" t="s">
        <v>44</v>
      </c>
      <c r="F29" s="224" t="s">
        <v>44</v>
      </c>
      <c r="G29" s="224">
        <v>142</v>
      </c>
      <c r="H29" s="177" t="s">
        <v>44</v>
      </c>
      <c r="I29" s="224" t="s">
        <v>44</v>
      </c>
      <c r="J29" s="224">
        <v>10</v>
      </c>
      <c r="K29" s="224">
        <v>1</v>
      </c>
      <c r="L29" s="223"/>
      <c r="M29" s="223"/>
      <c r="N29" s="223"/>
      <c r="R29" s="182"/>
    </row>
    <row r="30" spans="1:18" ht="12.75">
      <c r="A30" s="6" t="s">
        <v>188</v>
      </c>
      <c r="B30" s="177" t="s">
        <v>44</v>
      </c>
      <c r="C30" s="224" t="s">
        <v>44</v>
      </c>
      <c r="D30" s="224" t="s">
        <v>44</v>
      </c>
      <c r="E30" s="177" t="s">
        <v>44</v>
      </c>
      <c r="F30" s="224" t="s">
        <v>44</v>
      </c>
      <c r="G30" s="177" t="s">
        <v>44</v>
      </c>
      <c r="H30" s="177" t="s">
        <v>44</v>
      </c>
      <c r="I30" s="224" t="s">
        <v>44</v>
      </c>
      <c r="J30" s="177" t="s">
        <v>44</v>
      </c>
      <c r="K30" s="224" t="s">
        <v>44</v>
      </c>
      <c r="L30" s="223"/>
      <c r="M30" s="223"/>
      <c r="N30" s="223"/>
      <c r="R30" s="182"/>
    </row>
    <row r="31" spans="1:18" s="230" customFormat="1" ht="12.75">
      <c r="A31" s="225" t="s">
        <v>283</v>
      </c>
      <c r="B31" s="226" t="s">
        <v>44</v>
      </c>
      <c r="C31" s="226" t="s">
        <v>44</v>
      </c>
      <c r="D31" s="226" t="s">
        <v>44</v>
      </c>
      <c r="E31" s="226" t="s">
        <v>44</v>
      </c>
      <c r="F31" s="226" t="s">
        <v>44</v>
      </c>
      <c r="G31" s="226">
        <v>142</v>
      </c>
      <c r="H31" s="226" t="s">
        <v>44</v>
      </c>
      <c r="I31" s="227" t="s">
        <v>44</v>
      </c>
      <c r="J31" s="227">
        <v>10</v>
      </c>
      <c r="K31" s="226">
        <v>1</v>
      </c>
      <c r="L31" s="229"/>
      <c r="M31" s="229"/>
      <c r="N31" s="229"/>
      <c r="R31" s="275"/>
    </row>
    <row r="32" spans="1:18" ht="12.75">
      <c r="A32" s="6"/>
      <c r="B32" s="177"/>
      <c r="C32" s="177"/>
      <c r="D32" s="177"/>
      <c r="E32" s="177"/>
      <c r="F32" s="177"/>
      <c r="G32" s="177"/>
      <c r="H32" s="224"/>
      <c r="I32" s="224"/>
      <c r="J32" s="224"/>
      <c r="K32" s="177"/>
      <c r="L32" s="223"/>
      <c r="M32" s="223"/>
      <c r="N32" s="223"/>
      <c r="R32" s="182"/>
    </row>
    <row r="33" spans="1:18" ht="12.75">
      <c r="A33" s="6" t="s">
        <v>189</v>
      </c>
      <c r="B33" s="231" t="s">
        <v>44</v>
      </c>
      <c r="C33" s="231">
        <v>2</v>
      </c>
      <c r="D33" s="224">
        <v>2</v>
      </c>
      <c r="E33" s="231" t="s">
        <v>44</v>
      </c>
      <c r="F33" s="231">
        <v>2</v>
      </c>
      <c r="G33" s="224">
        <v>1165</v>
      </c>
      <c r="H33" s="231" t="s">
        <v>44</v>
      </c>
      <c r="I33" s="231">
        <v>10300</v>
      </c>
      <c r="J33" s="231">
        <v>6</v>
      </c>
      <c r="K33" s="231">
        <v>28</v>
      </c>
      <c r="L33" s="223"/>
      <c r="M33" s="223"/>
      <c r="N33" s="223"/>
      <c r="R33" s="182"/>
    </row>
    <row r="34" spans="1:18" ht="12.75">
      <c r="A34" s="6" t="s">
        <v>190</v>
      </c>
      <c r="B34" s="231" t="s">
        <v>44</v>
      </c>
      <c r="C34" s="231" t="s">
        <v>44</v>
      </c>
      <c r="D34" s="224" t="s">
        <v>44</v>
      </c>
      <c r="E34" s="231" t="s">
        <v>44</v>
      </c>
      <c r="F34" s="231" t="s">
        <v>44</v>
      </c>
      <c r="G34" s="224" t="s">
        <v>44</v>
      </c>
      <c r="H34" s="231" t="s">
        <v>44</v>
      </c>
      <c r="I34" s="231" t="s">
        <v>44</v>
      </c>
      <c r="J34" s="231" t="s">
        <v>44</v>
      </c>
      <c r="K34" s="224" t="s">
        <v>44</v>
      </c>
      <c r="L34" s="223"/>
      <c r="M34" s="223"/>
      <c r="N34" s="223"/>
      <c r="R34" s="182"/>
    </row>
    <row r="35" spans="1:18" ht="12.75">
      <c r="A35" s="6" t="s">
        <v>191</v>
      </c>
      <c r="B35" s="231" t="s">
        <v>44</v>
      </c>
      <c r="C35" s="231" t="s">
        <v>44</v>
      </c>
      <c r="D35" s="224" t="s">
        <v>44</v>
      </c>
      <c r="E35" s="231" t="s">
        <v>44</v>
      </c>
      <c r="F35" s="231" t="s">
        <v>44</v>
      </c>
      <c r="G35" s="224" t="s">
        <v>44</v>
      </c>
      <c r="H35" s="231" t="s">
        <v>44</v>
      </c>
      <c r="I35" s="231" t="s">
        <v>44</v>
      </c>
      <c r="J35" s="231" t="s">
        <v>44</v>
      </c>
      <c r="K35" s="224" t="s">
        <v>44</v>
      </c>
      <c r="L35" s="223"/>
      <c r="M35" s="223"/>
      <c r="N35" s="223"/>
      <c r="R35" s="182"/>
    </row>
    <row r="36" spans="1:18" ht="12.75">
      <c r="A36" s="6" t="s">
        <v>192</v>
      </c>
      <c r="B36" s="231" t="s">
        <v>44</v>
      </c>
      <c r="C36" s="231">
        <v>6</v>
      </c>
      <c r="D36" s="224">
        <v>6</v>
      </c>
      <c r="E36" s="231" t="s">
        <v>44</v>
      </c>
      <c r="F36" s="231">
        <v>6</v>
      </c>
      <c r="G36" s="224">
        <v>3806</v>
      </c>
      <c r="H36" s="231" t="s">
        <v>44</v>
      </c>
      <c r="I36" s="231">
        <v>10667</v>
      </c>
      <c r="J36" s="231">
        <v>16</v>
      </c>
      <c r="K36" s="224">
        <v>124</v>
      </c>
      <c r="L36" s="223"/>
      <c r="M36" s="223"/>
      <c r="N36" s="223"/>
      <c r="R36" s="182"/>
    </row>
    <row r="37" spans="1:18" ht="12.75">
      <c r="A37" s="225" t="s">
        <v>193</v>
      </c>
      <c r="B37" s="226" t="s">
        <v>44</v>
      </c>
      <c r="C37" s="226">
        <v>8</v>
      </c>
      <c r="D37" s="226">
        <v>8</v>
      </c>
      <c r="E37" s="226" t="s">
        <v>44</v>
      </c>
      <c r="F37" s="226">
        <v>8</v>
      </c>
      <c r="G37" s="226">
        <v>4971</v>
      </c>
      <c r="H37" s="227" t="s">
        <v>44</v>
      </c>
      <c r="I37" s="227">
        <v>10575</v>
      </c>
      <c r="J37" s="227">
        <v>14</v>
      </c>
      <c r="K37" s="226">
        <v>152</v>
      </c>
      <c r="L37" s="223"/>
      <c r="M37" s="223"/>
      <c r="N37" s="223"/>
      <c r="R37" s="182"/>
    </row>
    <row r="38" spans="1:18" ht="12.75">
      <c r="A38" s="225"/>
      <c r="B38" s="226"/>
      <c r="C38" s="226"/>
      <c r="D38" s="226"/>
      <c r="E38" s="226"/>
      <c r="F38" s="226"/>
      <c r="G38" s="226"/>
      <c r="H38" s="227"/>
      <c r="I38" s="227"/>
      <c r="J38" s="227"/>
      <c r="K38" s="226"/>
      <c r="L38" s="223"/>
      <c r="M38" s="223"/>
      <c r="N38" s="223"/>
      <c r="R38" s="182"/>
    </row>
    <row r="39" spans="1:18" ht="12.75">
      <c r="A39" s="225" t="s">
        <v>194</v>
      </c>
      <c r="B39" s="227">
        <v>13</v>
      </c>
      <c r="C39" s="227">
        <v>37</v>
      </c>
      <c r="D39" s="227">
        <v>50</v>
      </c>
      <c r="E39" s="227">
        <v>13</v>
      </c>
      <c r="F39" s="227">
        <v>37</v>
      </c>
      <c r="G39" s="227">
        <v>8250</v>
      </c>
      <c r="H39" s="227" t="s">
        <v>44</v>
      </c>
      <c r="I39" s="227">
        <v>10500</v>
      </c>
      <c r="J39" s="227">
        <v>15</v>
      </c>
      <c r="K39" s="227">
        <v>512</v>
      </c>
      <c r="L39" s="223"/>
      <c r="M39" s="223"/>
      <c r="N39" s="223"/>
      <c r="R39" s="182"/>
    </row>
    <row r="40" spans="1:18" ht="12.75">
      <c r="A40" s="6"/>
      <c r="B40" s="177"/>
      <c r="C40" s="177"/>
      <c r="D40" s="177"/>
      <c r="E40" s="177"/>
      <c r="F40" s="177"/>
      <c r="G40" s="177"/>
      <c r="H40" s="224"/>
      <c r="I40" s="224"/>
      <c r="J40" s="224"/>
      <c r="K40" s="177"/>
      <c r="L40" s="223"/>
      <c r="M40" s="223"/>
      <c r="N40" s="223"/>
      <c r="R40" s="182"/>
    </row>
    <row r="41" spans="1:18" ht="12.75">
      <c r="A41" s="6" t="s">
        <v>195</v>
      </c>
      <c r="B41" s="177" t="s">
        <v>44</v>
      </c>
      <c r="C41" s="224" t="s">
        <v>44</v>
      </c>
      <c r="D41" s="224" t="s">
        <v>44</v>
      </c>
      <c r="E41" s="177" t="s">
        <v>44</v>
      </c>
      <c r="F41" s="224" t="s">
        <v>44</v>
      </c>
      <c r="G41" s="224">
        <v>81</v>
      </c>
      <c r="H41" s="177" t="s">
        <v>44</v>
      </c>
      <c r="I41" s="224" t="s">
        <v>44</v>
      </c>
      <c r="J41" s="224">
        <v>12</v>
      </c>
      <c r="K41" s="224">
        <v>1</v>
      </c>
      <c r="L41" s="223"/>
      <c r="M41" s="223"/>
      <c r="N41" s="223"/>
      <c r="R41" s="182"/>
    </row>
    <row r="42" spans="1:18" ht="12.75">
      <c r="A42" s="6" t="s">
        <v>196</v>
      </c>
      <c r="B42" s="224" t="s">
        <v>44</v>
      </c>
      <c r="C42" s="224" t="s">
        <v>44</v>
      </c>
      <c r="D42" s="224" t="s">
        <v>44</v>
      </c>
      <c r="E42" s="224" t="s">
        <v>44</v>
      </c>
      <c r="F42" s="224" t="s">
        <v>44</v>
      </c>
      <c r="G42" s="224" t="s">
        <v>44</v>
      </c>
      <c r="H42" s="224" t="s">
        <v>44</v>
      </c>
      <c r="I42" s="224" t="s">
        <v>44</v>
      </c>
      <c r="J42" s="224" t="s">
        <v>44</v>
      </c>
      <c r="K42" s="224" t="s">
        <v>44</v>
      </c>
      <c r="L42" s="223"/>
      <c r="M42" s="223"/>
      <c r="N42" s="223"/>
      <c r="R42" s="182"/>
    </row>
    <row r="43" spans="1:18" ht="12.75">
      <c r="A43" s="6" t="s">
        <v>197</v>
      </c>
      <c r="B43" s="224" t="s">
        <v>44</v>
      </c>
      <c r="C43" s="224" t="s">
        <v>44</v>
      </c>
      <c r="D43" s="224" t="s">
        <v>44</v>
      </c>
      <c r="E43" s="224" t="s">
        <v>44</v>
      </c>
      <c r="F43" s="224" t="s">
        <v>44</v>
      </c>
      <c r="G43" s="224" t="s">
        <v>44</v>
      </c>
      <c r="H43" s="224" t="s">
        <v>44</v>
      </c>
      <c r="I43" s="224" t="s">
        <v>44</v>
      </c>
      <c r="J43" s="224" t="s">
        <v>44</v>
      </c>
      <c r="K43" s="224" t="s">
        <v>44</v>
      </c>
      <c r="L43" s="223"/>
      <c r="M43" s="223"/>
      <c r="N43" s="223"/>
      <c r="R43" s="182"/>
    </row>
    <row r="44" spans="1:18" ht="12.75">
      <c r="A44" s="6" t="s">
        <v>198</v>
      </c>
      <c r="B44" s="177" t="s">
        <v>44</v>
      </c>
      <c r="C44" s="224" t="s">
        <v>44</v>
      </c>
      <c r="D44" s="224" t="s">
        <v>44</v>
      </c>
      <c r="E44" s="177" t="s">
        <v>44</v>
      </c>
      <c r="F44" s="224" t="s">
        <v>44</v>
      </c>
      <c r="G44" s="224" t="s">
        <v>44</v>
      </c>
      <c r="H44" s="177" t="s">
        <v>44</v>
      </c>
      <c r="I44" s="224" t="s">
        <v>44</v>
      </c>
      <c r="J44" s="224" t="s">
        <v>44</v>
      </c>
      <c r="K44" s="224" t="s">
        <v>44</v>
      </c>
      <c r="L44" s="223"/>
      <c r="M44" s="223"/>
      <c r="N44" s="223"/>
      <c r="R44" s="182"/>
    </row>
    <row r="45" spans="1:18" ht="12.75">
      <c r="A45" s="6" t="s">
        <v>199</v>
      </c>
      <c r="B45" s="224" t="s">
        <v>44</v>
      </c>
      <c r="C45" s="224" t="s">
        <v>44</v>
      </c>
      <c r="D45" s="224" t="s">
        <v>44</v>
      </c>
      <c r="E45" s="224" t="s">
        <v>44</v>
      </c>
      <c r="F45" s="224" t="s">
        <v>44</v>
      </c>
      <c r="G45" s="224">
        <v>268</v>
      </c>
      <c r="H45" s="224" t="s">
        <v>44</v>
      </c>
      <c r="I45" s="224" t="s">
        <v>44</v>
      </c>
      <c r="J45" s="224">
        <v>5</v>
      </c>
      <c r="K45" s="224">
        <v>1</v>
      </c>
      <c r="L45" s="223"/>
      <c r="M45" s="223"/>
      <c r="N45" s="223"/>
      <c r="R45" s="182"/>
    </row>
    <row r="46" spans="1:18" ht="12.75">
      <c r="A46" s="6" t="s">
        <v>200</v>
      </c>
      <c r="B46" s="224" t="s">
        <v>44</v>
      </c>
      <c r="C46" s="224" t="s">
        <v>44</v>
      </c>
      <c r="D46" s="224" t="s">
        <v>44</v>
      </c>
      <c r="E46" s="224" t="s">
        <v>44</v>
      </c>
      <c r="F46" s="224" t="s">
        <v>44</v>
      </c>
      <c r="G46" s="224" t="s">
        <v>44</v>
      </c>
      <c r="H46" s="224" t="s">
        <v>44</v>
      </c>
      <c r="I46" s="224" t="s">
        <v>44</v>
      </c>
      <c r="J46" s="224" t="s">
        <v>44</v>
      </c>
      <c r="K46" s="224" t="s">
        <v>44</v>
      </c>
      <c r="L46" s="223"/>
      <c r="M46" s="223"/>
      <c r="N46" s="223"/>
      <c r="R46" s="182"/>
    </row>
    <row r="47" spans="1:18" ht="12.75">
      <c r="A47" s="6" t="s">
        <v>201</v>
      </c>
      <c r="B47" s="177" t="s">
        <v>44</v>
      </c>
      <c r="C47" s="224" t="s">
        <v>44</v>
      </c>
      <c r="D47" s="224" t="s">
        <v>44</v>
      </c>
      <c r="E47" s="177" t="s">
        <v>44</v>
      </c>
      <c r="F47" s="224" t="s">
        <v>44</v>
      </c>
      <c r="G47" s="224" t="s">
        <v>44</v>
      </c>
      <c r="H47" s="177" t="s">
        <v>44</v>
      </c>
      <c r="I47" s="224" t="s">
        <v>44</v>
      </c>
      <c r="J47" s="224" t="s">
        <v>44</v>
      </c>
      <c r="K47" s="224" t="s">
        <v>44</v>
      </c>
      <c r="L47" s="223"/>
      <c r="M47" s="223"/>
      <c r="N47" s="223"/>
      <c r="R47" s="182"/>
    </row>
    <row r="48" spans="1:18" ht="12.75">
      <c r="A48" s="6" t="s">
        <v>202</v>
      </c>
      <c r="B48" s="177" t="s">
        <v>44</v>
      </c>
      <c r="C48" s="224" t="s">
        <v>44</v>
      </c>
      <c r="D48" s="224" t="s">
        <v>44</v>
      </c>
      <c r="E48" s="177" t="s">
        <v>44</v>
      </c>
      <c r="F48" s="224" t="s">
        <v>44</v>
      </c>
      <c r="G48" s="224" t="s">
        <v>44</v>
      </c>
      <c r="H48" s="177" t="s">
        <v>44</v>
      </c>
      <c r="I48" s="224" t="s">
        <v>44</v>
      </c>
      <c r="J48" s="224" t="s">
        <v>44</v>
      </c>
      <c r="K48" s="224" t="s">
        <v>44</v>
      </c>
      <c r="L48" s="223"/>
      <c r="M48" s="223"/>
      <c r="N48" s="223"/>
      <c r="R48" s="182"/>
    </row>
    <row r="49" spans="1:18" ht="12.75">
      <c r="A49" s="6" t="s">
        <v>203</v>
      </c>
      <c r="B49" s="224" t="s">
        <v>44</v>
      </c>
      <c r="C49" s="224" t="s">
        <v>44</v>
      </c>
      <c r="D49" s="224" t="s">
        <v>44</v>
      </c>
      <c r="E49" s="224" t="s">
        <v>44</v>
      </c>
      <c r="F49" s="224" t="s">
        <v>44</v>
      </c>
      <c r="G49" s="224" t="s">
        <v>44</v>
      </c>
      <c r="H49" s="224" t="s">
        <v>44</v>
      </c>
      <c r="I49" s="224" t="s">
        <v>44</v>
      </c>
      <c r="J49" s="224" t="s">
        <v>44</v>
      </c>
      <c r="K49" s="224" t="s">
        <v>44</v>
      </c>
      <c r="L49" s="223"/>
      <c r="M49" s="223"/>
      <c r="N49" s="223"/>
      <c r="R49" s="182"/>
    </row>
    <row r="50" spans="1:18" ht="12.75">
      <c r="A50" s="225" t="s">
        <v>284</v>
      </c>
      <c r="B50" s="226" t="s">
        <v>44</v>
      </c>
      <c r="C50" s="226" t="s">
        <v>44</v>
      </c>
      <c r="D50" s="226" t="s">
        <v>44</v>
      </c>
      <c r="E50" s="226" t="s">
        <v>44</v>
      </c>
      <c r="F50" s="226" t="s">
        <v>44</v>
      </c>
      <c r="G50" s="226">
        <v>349</v>
      </c>
      <c r="H50" s="227" t="s">
        <v>44</v>
      </c>
      <c r="I50" s="227" t="s">
        <v>44</v>
      </c>
      <c r="J50" s="227">
        <v>7</v>
      </c>
      <c r="K50" s="226">
        <v>2</v>
      </c>
      <c r="L50" s="223"/>
      <c r="M50" s="223"/>
      <c r="N50" s="223"/>
      <c r="R50" s="182"/>
    </row>
    <row r="51" spans="1:18" ht="12.75">
      <c r="A51" s="225"/>
      <c r="B51" s="226"/>
      <c r="C51" s="226"/>
      <c r="D51" s="226"/>
      <c r="E51" s="226"/>
      <c r="F51" s="226"/>
      <c r="G51" s="226"/>
      <c r="H51" s="227"/>
      <c r="I51" s="227"/>
      <c r="J51" s="227"/>
      <c r="K51" s="226"/>
      <c r="L51" s="223"/>
      <c r="M51" s="223"/>
      <c r="N51" s="223"/>
      <c r="R51" s="182"/>
    </row>
    <row r="52" spans="1:18" ht="12.75">
      <c r="A52" s="225" t="s">
        <v>204</v>
      </c>
      <c r="B52" s="227" t="s">
        <v>44</v>
      </c>
      <c r="C52" s="227" t="s">
        <v>44</v>
      </c>
      <c r="D52" s="227" t="s">
        <v>44</v>
      </c>
      <c r="E52" s="227" t="s">
        <v>44</v>
      </c>
      <c r="F52" s="227" t="s">
        <v>44</v>
      </c>
      <c r="G52" s="228">
        <v>73</v>
      </c>
      <c r="H52" s="226" t="s">
        <v>44</v>
      </c>
      <c r="I52" s="227" t="s">
        <v>44</v>
      </c>
      <c r="J52" s="228">
        <v>12</v>
      </c>
      <c r="K52" s="227">
        <v>1</v>
      </c>
      <c r="L52" s="223"/>
      <c r="M52" s="223"/>
      <c r="N52" s="223"/>
      <c r="R52" s="182"/>
    </row>
    <row r="53" spans="1:18" ht="12.75">
      <c r="A53" s="6"/>
      <c r="B53" s="177"/>
      <c r="C53" s="177"/>
      <c r="D53" s="177"/>
      <c r="E53" s="177"/>
      <c r="F53" s="177"/>
      <c r="G53" s="177"/>
      <c r="H53" s="224"/>
      <c r="I53" s="224"/>
      <c r="J53" s="224"/>
      <c r="K53" s="177"/>
      <c r="L53" s="223"/>
      <c r="M53" s="223"/>
      <c r="N53" s="223"/>
      <c r="R53" s="182"/>
    </row>
    <row r="54" spans="1:18" ht="12.75">
      <c r="A54" s="6" t="s">
        <v>205</v>
      </c>
      <c r="B54" s="177" t="s">
        <v>44</v>
      </c>
      <c r="C54" s="224" t="s">
        <v>44</v>
      </c>
      <c r="D54" s="224" t="s">
        <v>44</v>
      </c>
      <c r="E54" s="177" t="s">
        <v>44</v>
      </c>
      <c r="F54" s="224" t="s">
        <v>44</v>
      </c>
      <c r="G54" s="224">
        <v>210</v>
      </c>
      <c r="H54" s="177" t="s">
        <v>44</v>
      </c>
      <c r="I54" s="224" t="s">
        <v>44</v>
      </c>
      <c r="J54" s="224">
        <v>24</v>
      </c>
      <c r="K54" s="224">
        <v>5</v>
      </c>
      <c r="L54" s="223"/>
      <c r="M54" s="223"/>
      <c r="N54" s="223"/>
      <c r="R54" s="182"/>
    </row>
    <row r="55" spans="1:18" ht="12.75">
      <c r="A55" s="6" t="s">
        <v>206</v>
      </c>
      <c r="B55" s="224" t="s">
        <v>44</v>
      </c>
      <c r="C55" s="224" t="s">
        <v>44</v>
      </c>
      <c r="D55" s="224" t="s">
        <v>44</v>
      </c>
      <c r="E55" s="224" t="s">
        <v>44</v>
      </c>
      <c r="F55" s="224" t="s">
        <v>44</v>
      </c>
      <c r="G55" s="224">
        <v>173</v>
      </c>
      <c r="H55" s="224" t="s">
        <v>44</v>
      </c>
      <c r="I55" s="224" t="s">
        <v>44</v>
      </c>
      <c r="J55" s="224" t="s">
        <v>44</v>
      </c>
      <c r="K55" s="224" t="s">
        <v>44</v>
      </c>
      <c r="L55" s="223"/>
      <c r="M55" s="223"/>
      <c r="N55" s="223"/>
      <c r="R55" s="182"/>
    </row>
    <row r="56" spans="1:18" ht="12.75">
      <c r="A56" s="6" t="s">
        <v>207</v>
      </c>
      <c r="B56" s="224" t="s">
        <v>44</v>
      </c>
      <c r="C56" s="224" t="s">
        <v>44</v>
      </c>
      <c r="D56" s="224" t="s">
        <v>44</v>
      </c>
      <c r="E56" s="224" t="s">
        <v>44</v>
      </c>
      <c r="F56" s="224" t="s">
        <v>44</v>
      </c>
      <c r="G56" s="224" t="s">
        <v>44</v>
      </c>
      <c r="H56" s="224" t="s">
        <v>44</v>
      </c>
      <c r="I56" s="224" t="s">
        <v>44</v>
      </c>
      <c r="J56" s="224" t="s">
        <v>44</v>
      </c>
      <c r="K56" s="224" t="s">
        <v>44</v>
      </c>
      <c r="L56" s="223"/>
      <c r="M56" s="223"/>
      <c r="N56" s="223"/>
      <c r="R56" s="182"/>
    </row>
    <row r="57" spans="1:18" ht="12.75">
      <c r="A57" s="6" t="s">
        <v>208</v>
      </c>
      <c r="B57" s="224" t="s">
        <v>44</v>
      </c>
      <c r="C57" s="224" t="s">
        <v>44</v>
      </c>
      <c r="D57" s="224" t="s">
        <v>44</v>
      </c>
      <c r="E57" s="224" t="s">
        <v>44</v>
      </c>
      <c r="F57" s="224" t="s">
        <v>44</v>
      </c>
      <c r="G57" s="224" t="s">
        <v>44</v>
      </c>
      <c r="H57" s="224" t="s">
        <v>44</v>
      </c>
      <c r="I57" s="224" t="s">
        <v>44</v>
      </c>
      <c r="J57" s="224" t="s">
        <v>44</v>
      </c>
      <c r="K57" s="224" t="s">
        <v>44</v>
      </c>
      <c r="L57" s="223"/>
      <c r="M57" s="223"/>
      <c r="N57" s="223"/>
      <c r="R57" s="182"/>
    </row>
    <row r="58" spans="1:18" ht="12.75">
      <c r="A58" s="6" t="s">
        <v>209</v>
      </c>
      <c r="B58" s="224" t="s">
        <v>44</v>
      </c>
      <c r="C58" s="224" t="s">
        <v>44</v>
      </c>
      <c r="D58" s="224" t="s">
        <v>44</v>
      </c>
      <c r="E58" s="224" t="s">
        <v>44</v>
      </c>
      <c r="F58" s="224" t="s">
        <v>44</v>
      </c>
      <c r="G58" s="224" t="s">
        <v>44</v>
      </c>
      <c r="H58" s="224" t="s">
        <v>44</v>
      </c>
      <c r="I58" s="224" t="s">
        <v>44</v>
      </c>
      <c r="J58" s="224" t="s">
        <v>44</v>
      </c>
      <c r="K58" s="224" t="s">
        <v>44</v>
      </c>
      <c r="L58" s="223"/>
      <c r="M58" s="223"/>
      <c r="N58" s="223"/>
      <c r="R58" s="182"/>
    </row>
    <row r="59" spans="1:18" s="230" customFormat="1" ht="12.75">
      <c r="A59" s="225" t="s">
        <v>210</v>
      </c>
      <c r="B59" s="226" t="s">
        <v>44</v>
      </c>
      <c r="C59" s="226" t="s">
        <v>44</v>
      </c>
      <c r="D59" s="226" t="s">
        <v>44</v>
      </c>
      <c r="E59" s="226" t="s">
        <v>44</v>
      </c>
      <c r="F59" s="226" t="s">
        <v>44</v>
      </c>
      <c r="G59" s="226">
        <v>383</v>
      </c>
      <c r="H59" s="227" t="s">
        <v>44</v>
      </c>
      <c r="I59" s="227" t="s">
        <v>44</v>
      </c>
      <c r="J59" s="227">
        <v>13</v>
      </c>
      <c r="K59" s="226">
        <v>5</v>
      </c>
      <c r="L59" s="229"/>
      <c r="M59" s="229"/>
      <c r="N59" s="229"/>
      <c r="R59" s="275"/>
    </row>
    <row r="60" spans="1:18" ht="12.75">
      <c r="A60" s="6"/>
      <c r="B60" s="177"/>
      <c r="C60" s="177"/>
      <c r="D60" s="177"/>
      <c r="E60" s="177"/>
      <c r="F60" s="177"/>
      <c r="G60" s="177"/>
      <c r="H60" s="224"/>
      <c r="I60" s="224"/>
      <c r="J60" s="224"/>
      <c r="K60" s="177"/>
      <c r="L60" s="223"/>
      <c r="M60" s="223"/>
      <c r="N60" s="223"/>
      <c r="R60" s="182"/>
    </row>
    <row r="61" spans="1:18" ht="12.75">
      <c r="A61" s="6" t="s">
        <v>211</v>
      </c>
      <c r="B61" s="224" t="s">
        <v>44</v>
      </c>
      <c r="C61" s="224">
        <v>1298</v>
      </c>
      <c r="D61" s="224">
        <v>1298</v>
      </c>
      <c r="E61" s="224" t="s">
        <v>44</v>
      </c>
      <c r="F61" s="224">
        <v>1293</v>
      </c>
      <c r="G61" s="224">
        <v>7500</v>
      </c>
      <c r="H61" s="224" t="s">
        <v>44</v>
      </c>
      <c r="I61" s="224">
        <v>20668</v>
      </c>
      <c r="J61" s="224">
        <v>15</v>
      </c>
      <c r="K61" s="224">
        <v>26837</v>
      </c>
      <c r="L61" s="223"/>
      <c r="M61" s="223"/>
      <c r="N61" s="223"/>
      <c r="R61" s="182"/>
    </row>
    <row r="62" spans="1:18" ht="12.75">
      <c r="A62" s="6" t="s">
        <v>212</v>
      </c>
      <c r="B62" s="224">
        <v>4</v>
      </c>
      <c r="C62" s="224">
        <v>370</v>
      </c>
      <c r="D62" s="224">
        <v>374</v>
      </c>
      <c r="E62" s="224">
        <v>4</v>
      </c>
      <c r="F62" s="224">
        <v>359</v>
      </c>
      <c r="G62" s="224">
        <v>225</v>
      </c>
      <c r="H62" s="224">
        <v>2000</v>
      </c>
      <c r="I62" s="224">
        <v>5381</v>
      </c>
      <c r="J62" s="224">
        <v>10</v>
      </c>
      <c r="K62" s="224">
        <v>1942</v>
      </c>
      <c r="L62" s="223"/>
      <c r="M62" s="223"/>
      <c r="N62" s="223"/>
      <c r="R62" s="182"/>
    </row>
    <row r="63" spans="1:18" ht="12.75">
      <c r="A63" s="6" t="s">
        <v>213</v>
      </c>
      <c r="B63" s="224" t="s">
        <v>44</v>
      </c>
      <c r="C63" s="224">
        <v>90</v>
      </c>
      <c r="D63" s="224">
        <v>90</v>
      </c>
      <c r="E63" s="224" t="s">
        <v>44</v>
      </c>
      <c r="F63" s="224">
        <v>90</v>
      </c>
      <c r="G63" s="224">
        <v>12181</v>
      </c>
      <c r="H63" s="224" t="s">
        <v>44</v>
      </c>
      <c r="I63" s="224">
        <v>5000</v>
      </c>
      <c r="J63" s="224">
        <v>3</v>
      </c>
      <c r="K63" s="224">
        <v>487</v>
      </c>
      <c r="L63" s="223"/>
      <c r="M63" s="223"/>
      <c r="N63" s="223"/>
      <c r="R63" s="182"/>
    </row>
    <row r="64" spans="1:18" s="230" customFormat="1" ht="12.75">
      <c r="A64" s="225" t="s">
        <v>214</v>
      </c>
      <c r="B64" s="226">
        <v>4</v>
      </c>
      <c r="C64" s="226">
        <v>1758</v>
      </c>
      <c r="D64" s="226">
        <v>1762</v>
      </c>
      <c r="E64" s="226">
        <v>4</v>
      </c>
      <c r="F64" s="226">
        <v>1742</v>
      </c>
      <c r="G64" s="226">
        <v>19906</v>
      </c>
      <c r="H64" s="227">
        <v>2000</v>
      </c>
      <c r="I64" s="227">
        <v>16708</v>
      </c>
      <c r="J64" s="227">
        <v>8</v>
      </c>
      <c r="K64" s="226">
        <v>29266</v>
      </c>
      <c r="L64" s="229"/>
      <c r="M64" s="229"/>
      <c r="N64" s="229"/>
      <c r="R64" s="275"/>
    </row>
    <row r="65" spans="1:18" ht="12.75">
      <c r="A65" s="6"/>
      <c r="B65" s="177"/>
      <c r="C65" s="177"/>
      <c r="D65" s="177"/>
      <c r="E65" s="177"/>
      <c r="F65" s="177"/>
      <c r="G65" s="177"/>
      <c r="H65" s="224"/>
      <c r="I65" s="224"/>
      <c r="J65" s="224"/>
      <c r="K65" s="177"/>
      <c r="L65" s="223"/>
      <c r="M65" s="223"/>
      <c r="N65" s="223"/>
      <c r="R65" s="182"/>
    </row>
    <row r="66" spans="1:18" s="230" customFormat="1" ht="12.75">
      <c r="A66" s="225" t="s">
        <v>215</v>
      </c>
      <c r="B66" s="227" t="s">
        <v>44</v>
      </c>
      <c r="C66" s="227">
        <v>14</v>
      </c>
      <c r="D66" s="227">
        <v>14</v>
      </c>
      <c r="E66" s="227" t="s">
        <v>44</v>
      </c>
      <c r="F66" s="227">
        <v>14</v>
      </c>
      <c r="G66" s="227">
        <v>975</v>
      </c>
      <c r="H66" s="227" t="s">
        <v>44</v>
      </c>
      <c r="I66" s="227">
        <v>11268</v>
      </c>
      <c r="J66" s="227">
        <v>9</v>
      </c>
      <c r="K66" s="227">
        <v>167</v>
      </c>
      <c r="L66" s="229"/>
      <c r="M66" s="229"/>
      <c r="N66" s="229"/>
      <c r="R66" s="275"/>
    </row>
    <row r="67" spans="1:19" ht="12.75">
      <c r="A67" s="6"/>
      <c r="B67" s="177"/>
      <c r="C67" s="177"/>
      <c r="D67" s="177"/>
      <c r="E67" s="177"/>
      <c r="F67" s="177"/>
      <c r="G67" s="177"/>
      <c r="H67" s="224"/>
      <c r="I67" s="224"/>
      <c r="J67" s="224"/>
      <c r="K67" s="177"/>
      <c r="L67" s="223"/>
      <c r="M67" s="223"/>
      <c r="N67" s="223"/>
      <c r="R67" s="182"/>
      <c r="S67" s="220"/>
    </row>
    <row r="68" spans="1:19" ht="12.75">
      <c r="A68" s="6" t="s">
        <v>216</v>
      </c>
      <c r="B68" s="177" t="s">
        <v>44</v>
      </c>
      <c r="C68" s="224" t="s">
        <v>44</v>
      </c>
      <c r="D68" s="224" t="s">
        <v>44</v>
      </c>
      <c r="E68" s="177" t="s">
        <v>44</v>
      </c>
      <c r="F68" s="224" t="s">
        <v>44</v>
      </c>
      <c r="G68" s="224">
        <v>5000</v>
      </c>
      <c r="H68" s="177" t="s">
        <v>44</v>
      </c>
      <c r="I68" s="224" t="s">
        <v>44</v>
      </c>
      <c r="J68" s="224">
        <v>10</v>
      </c>
      <c r="K68" s="224">
        <v>50</v>
      </c>
      <c r="L68" s="223"/>
      <c r="M68" s="223"/>
      <c r="N68" s="223"/>
      <c r="R68" s="182"/>
      <c r="S68" s="220"/>
    </row>
    <row r="69" spans="1:18" ht="12.75">
      <c r="A69" s="6" t="s">
        <v>217</v>
      </c>
      <c r="B69" s="177" t="s">
        <v>44</v>
      </c>
      <c r="C69" s="224" t="s">
        <v>44</v>
      </c>
      <c r="D69" s="224" t="s">
        <v>44</v>
      </c>
      <c r="E69" s="177" t="s">
        <v>44</v>
      </c>
      <c r="F69" s="224" t="s">
        <v>44</v>
      </c>
      <c r="G69" s="224">
        <v>3000</v>
      </c>
      <c r="H69" s="177" t="s">
        <v>44</v>
      </c>
      <c r="I69" s="224" t="s">
        <v>44</v>
      </c>
      <c r="J69" s="224">
        <v>10</v>
      </c>
      <c r="K69" s="224">
        <v>30</v>
      </c>
      <c r="L69" s="223"/>
      <c r="M69" s="223"/>
      <c r="N69" s="223"/>
      <c r="R69" s="182"/>
    </row>
    <row r="70" spans="1:18" s="230" customFormat="1" ht="12.75">
      <c r="A70" s="225" t="s">
        <v>218</v>
      </c>
      <c r="B70" s="226" t="s">
        <v>44</v>
      </c>
      <c r="C70" s="226" t="s">
        <v>44</v>
      </c>
      <c r="D70" s="226" t="s">
        <v>44</v>
      </c>
      <c r="E70" s="226" t="s">
        <v>44</v>
      </c>
      <c r="F70" s="226" t="s">
        <v>44</v>
      </c>
      <c r="G70" s="226">
        <v>8000</v>
      </c>
      <c r="H70" s="226" t="s">
        <v>44</v>
      </c>
      <c r="I70" s="227" t="s">
        <v>44</v>
      </c>
      <c r="J70" s="227">
        <v>10</v>
      </c>
      <c r="K70" s="226">
        <v>80</v>
      </c>
      <c r="L70" s="229"/>
      <c r="M70" s="229"/>
      <c r="N70" s="229"/>
      <c r="R70" s="275"/>
    </row>
    <row r="71" spans="1:18" ht="12.75">
      <c r="A71" s="6"/>
      <c r="B71" s="177"/>
      <c r="C71" s="177"/>
      <c r="D71" s="177"/>
      <c r="E71" s="177"/>
      <c r="F71" s="177"/>
      <c r="G71" s="177"/>
      <c r="H71" s="224"/>
      <c r="I71" s="224"/>
      <c r="J71" s="224"/>
      <c r="K71" s="177"/>
      <c r="L71" s="223"/>
      <c r="M71" s="223"/>
      <c r="N71" s="223"/>
      <c r="R71" s="182"/>
    </row>
    <row r="72" spans="1:18" ht="12.75">
      <c r="A72" s="6" t="s">
        <v>219</v>
      </c>
      <c r="B72" s="177" t="s">
        <v>44</v>
      </c>
      <c r="C72" s="224">
        <v>30</v>
      </c>
      <c r="D72" s="224">
        <v>30</v>
      </c>
      <c r="E72" s="177" t="s">
        <v>44</v>
      </c>
      <c r="F72" s="224">
        <v>30</v>
      </c>
      <c r="G72" s="177" t="s">
        <v>44</v>
      </c>
      <c r="H72" s="177" t="s">
        <v>44</v>
      </c>
      <c r="I72" s="224">
        <v>9300</v>
      </c>
      <c r="J72" s="177" t="s">
        <v>44</v>
      </c>
      <c r="K72" s="224">
        <v>279</v>
      </c>
      <c r="L72" s="223"/>
      <c r="M72" s="223"/>
      <c r="N72" s="223"/>
      <c r="R72" s="182"/>
    </row>
    <row r="73" spans="1:18" ht="12.75">
      <c r="A73" s="6" t="s">
        <v>220</v>
      </c>
      <c r="B73" s="177" t="s">
        <v>44</v>
      </c>
      <c r="C73" s="224">
        <v>27</v>
      </c>
      <c r="D73" s="224">
        <v>27</v>
      </c>
      <c r="E73" s="177" t="s">
        <v>44</v>
      </c>
      <c r="F73" s="224">
        <v>27</v>
      </c>
      <c r="G73" s="177" t="s">
        <v>44</v>
      </c>
      <c r="H73" s="177" t="s">
        <v>44</v>
      </c>
      <c r="I73" s="224">
        <v>3000</v>
      </c>
      <c r="J73" s="177" t="s">
        <v>44</v>
      </c>
      <c r="K73" s="224">
        <v>81</v>
      </c>
      <c r="L73" s="223"/>
      <c r="M73" s="223"/>
      <c r="N73" s="223"/>
      <c r="R73" s="182"/>
    </row>
    <row r="74" spans="1:18" ht="12.75">
      <c r="A74" s="6" t="s">
        <v>221</v>
      </c>
      <c r="B74" s="224" t="s">
        <v>44</v>
      </c>
      <c r="C74" s="224">
        <v>24</v>
      </c>
      <c r="D74" s="224">
        <v>24</v>
      </c>
      <c r="E74" s="224" t="s">
        <v>44</v>
      </c>
      <c r="F74" s="224">
        <v>24</v>
      </c>
      <c r="G74" s="224">
        <v>628</v>
      </c>
      <c r="H74" s="224" t="s">
        <v>44</v>
      </c>
      <c r="I74" s="224">
        <v>8500</v>
      </c>
      <c r="J74" s="224" t="s">
        <v>44</v>
      </c>
      <c r="K74" s="224">
        <v>204</v>
      </c>
      <c r="L74" s="223"/>
      <c r="M74" s="223"/>
      <c r="N74" s="223"/>
      <c r="R74" s="182"/>
    </row>
    <row r="75" spans="1:18" ht="12.75">
      <c r="A75" s="6" t="s">
        <v>222</v>
      </c>
      <c r="B75" s="177" t="s">
        <v>44</v>
      </c>
      <c r="C75" s="224">
        <v>785</v>
      </c>
      <c r="D75" s="224">
        <v>785</v>
      </c>
      <c r="E75" s="177" t="s">
        <v>44</v>
      </c>
      <c r="F75" s="224">
        <v>785</v>
      </c>
      <c r="G75" s="224">
        <v>20000</v>
      </c>
      <c r="H75" s="177" t="s">
        <v>44</v>
      </c>
      <c r="I75" s="224">
        <v>12000</v>
      </c>
      <c r="J75" s="188">
        <v>15</v>
      </c>
      <c r="K75" s="224">
        <v>9720</v>
      </c>
      <c r="L75" s="223"/>
      <c r="M75" s="223"/>
      <c r="N75" s="223"/>
      <c r="R75" s="182"/>
    </row>
    <row r="76" spans="1:18" ht="12.75">
      <c r="A76" s="6" t="s">
        <v>223</v>
      </c>
      <c r="B76" s="224">
        <v>2</v>
      </c>
      <c r="C76" s="224">
        <v>7</v>
      </c>
      <c r="D76" s="224">
        <v>9</v>
      </c>
      <c r="E76" s="224" t="s">
        <v>44</v>
      </c>
      <c r="F76" s="224">
        <v>3</v>
      </c>
      <c r="G76" s="224">
        <v>788</v>
      </c>
      <c r="H76" s="224" t="s">
        <v>44</v>
      </c>
      <c r="I76" s="224">
        <v>8000</v>
      </c>
      <c r="J76" s="224">
        <v>7</v>
      </c>
      <c r="K76" s="224">
        <v>30</v>
      </c>
      <c r="L76" s="223"/>
      <c r="M76" s="223"/>
      <c r="N76" s="223"/>
      <c r="R76" s="182"/>
    </row>
    <row r="77" spans="1:18" ht="12.75">
      <c r="A77" s="6" t="s">
        <v>224</v>
      </c>
      <c r="B77" s="224" t="s">
        <v>44</v>
      </c>
      <c r="C77" s="224" t="s">
        <v>44</v>
      </c>
      <c r="D77" s="224" t="s">
        <v>44</v>
      </c>
      <c r="E77" s="224" t="s">
        <v>44</v>
      </c>
      <c r="F77" s="224" t="s">
        <v>44</v>
      </c>
      <c r="G77" s="224">
        <v>2251</v>
      </c>
      <c r="H77" s="224" t="s">
        <v>44</v>
      </c>
      <c r="I77" s="224" t="s">
        <v>44</v>
      </c>
      <c r="J77" s="224">
        <v>6</v>
      </c>
      <c r="K77" s="224">
        <v>14</v>
      </c>
      <c r="L77" s="223"/>
      <c r="M77" s="223"/>
      <c r="N77" s="223"/>
      <c r="R77" s="182"/>
    </row>
    <row r="78" spans="1:18" ht="12.75">
      <c r="A78" s="6" t="s">
        <v>225</v>
      </c>
      <c r="B78" s="177" t="s">
        <v>44</v>
      </c>
      <c r="C78" s="224">
        <v>390</v>
      </c>
      <c r="D78" s="224">
        <v>390</v>
      </c>
      <c r="E78" s="177" t="s">
        <v>44</v>
      </c>
      <c r="F78" s="224">
        <v>390</v>
      </c>
      <c r="G78" s="177" t="s">
        <v>44</v>
      </c>
      <c r="H78" s="177" t="s">
        <v>44</v>
      </c>
      <c r="I78" s="224">
        <v>8500</v>
      </c>
      <c r="J78" s="177" t="s">
        <v>44</v>
      </c>
      <c r="K78" s="224">
        <v>3315</v>
      </c>
      <c r="L78" s="223"/>
      <c r="M78" s="223"/>
      <c r="N78" s="223"/>
      <c r="R78" s="182"/>
    </row>
    <row r="79" spans="1:18" ht="12.75">
      <c r="A79" s="6" t="s">
        <v>226</v>
      </c>
      <c r="B79" s="177" t="s">
        <v>44</v>
      </c>
      <c r="C79" s="224">
        <v>11</v>
      </c>
      <c r="D79" s="224">
        <v>11</v>
      </c>
      <c r="E79" s="177" t="s">
        <v>44</v>
      </c>
      <c r="F79" s="224">
        <v>11</v>
      </c>
      <c r="G79" s="177" t="s">
        <v>44</v>
      </c>
      <c r="H79" s="177" t="s">
        <v>44</v>
      </c>
      <c r="I79" s="224">
        <v>7750</v>
      </c>
      <c r="J79" s="177" t="s">
        <v>44</v>
      </c>
      <c r="K79" s="224">
        <v>85</v>
      </c>
      <c r="L79" s="223"/>
      <c r="M79" s="223"/>
      <c r="N79" s="223"/>
      <c r="R79" s="182"/>
    </row>
    <row r="80" spans="1:18" s="230" customFormat="1" ht="12.75">
      <c r="A80" s="225" t="s">
        <v>286</v>
      </c>
      <c r="B80" s="226">
        <v>2</v>
      </c>
      <c r="C80" s="226">
        <v>1274</v>
      </c>
      <c r="D80" s="226">
        <v>1276</v>
      </c>
      <c r="E80" s="226" t="s">
        <v>44</v>
      </c>
      <c r="F80" s="226">
        <v>1270</v>
      </c>
      <c r="G80" s="226">
        <v>23667</v>
      </c>
      <c r="H80" s="227" t="s">
        <v>44</v>
      </c>
      <c r="I80" s="227">
        <v>10558</v>
      </c>
      <c r="J80" s="227">
        <v>13</v>
      </c>
      <c r="K80" s="226">
        <v>13728</v>
      </c>
      <c r="L80" s="229"/>
      <c r="M80" s="229"/>
      <c r="N80" s="229"/>
      <c r="R80" s="275"/>
    </row>
    <row r="81" spans="1:18" ht="12.75">
      <c r="A81" s="6"/>
      <c r="B81" s="177"/>
      <c r="C81" s="177"/>
      <c r="D81" s="177"/>
      <c r="E81" s="177"/>
      <c r="F81" s="177"/>
      <c r="G81" s="177"/>
      <c r="H81" s="224"/>
      <c r="I81" s="224"/>
      <c r="J81" s="224"/>
      <c r="K81" s="177"/>
      <c r="L81" s="223"/>
      <c r="M81" s="223"/>
      <c r="N81" s="223"/>
      <c r="R81" s="182"/>
    </row>
    <row r="82" spans="1:18" ht="12.75">
      <c r="A82" s="6" t="s">
        <v>227</v>
      </c>
      <c r="B82" s="224" t="s">
        <v>44</v>
      </c>
      <c r="C82" s="224" t="s">
        <v>44</v>
      </c>
      <c r="D82" s="224" t="s">
        <v>44</v>
      </c>
      <c r="E82" s="224" t="s">
        <v>44</v>
      </c>
      <c r="F82" s="224" t="s">
        <v>44</v>
      </c>
      <c r="G82" s="224">
        <v>15780</v>
      </c>
      <c r="H82" s="224" t="s">
        <v>44</v>
      </c>
      <c r="I82" s="224" t="s">
        <v>44</v>
      </c>
      <c r="J82" s="224">
        <v>15</v>
      </c>
      <c r="K82" s="224">
        <v>237</v>
      </c>
      <c r="L82" s="223"/>
      <c r="M82" s="223"/>
      <c r="N82" s="223"/>
      <c r="R82" s="182"/>
    </row>
    <row r="83" spans="1:18" ht="12.75">
      <c r="A83" s="6" t="s">
        <v>228</v>
      </c>
      <c r="B83" s="224">
        <v>1</v>
      </c>
      <c r="C83" s="224">
        <v>2</v>
      </c>
      <c r="D83" s="224">
        <v>3</v>
      </c>
      <c r="E83" s="224">
        <v>1</v>
      </c>
      <c r="F83" s="224">
        <v>2</v>
      </c>
      <c r="G83" s="224">
        <v>24060</v>
      </c>
      <c r="H83" s="224">
        <v>1000</v>
      </c>
      <c r="I83" s="224">
        <v>6000</v>
      </c>
      <c r="J83" s="224">
        <v>10</v>
      </c>
      <c r="K83" s="224">
        <v>253</v>
      </c>
      <c r="L83" s="223"/>
      <c r="M83" s="223"/>
      <c r="N83" s="223"/>
      <c r="R83" s="182"/>
    </row>
    <row r="84" spans="1:18" s="230" customFormat="1" ht="12.75">
      <c r="A84" s="225" t="s">
        <v>229</v>
      </c>
      <c r="B84" s="226">
        <v>1</v>
      </c>
      <c r="C84" s="226">
        <v>2</v>
      </c>
      <c r="D84" s="226">
        <v>3</v>
      </c>
      <c r="E84" s="226">
        <v>1</v>
      </c>
      <c r="F84" s="226">
        <v>2</v>
      </c>
      <c r="G84" s="226">
        <v>39840</v>
      </c>
      <c r="H84" s="227">
        <v>1000</v>
      </c>
      <c r="I84" s="227">
        <v>6000</v>
      </c>
      <c r="J84" s="227">
        <v>12</v>
      </c>
      <c r="K84" s="226">
        <v>490</v>
      </c>
      <c r="L84" s="229"/>
      <c r="M84" s="229"/>
      <c r="N84" s="229"/>
      <c r="R84" s="275"/>
    </row>
    <row r="85" spans="1:18" ht="12.75">
      <c r="A85" s="6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223"/>
      <c r="M85" s="223"/>
      <c r="N85" s="223"/>
      <c r="R85" s="182"/>
    </row>
    <row r="86" spans="1:18" ht="13.5" thickBot="1">
      <c r="A86" s="232" t="s">
        <v>230</v>
      </c>
      <c r="B86" s="191">
        <v>20</v>
      </c>
      <c r="C86" s="191">
        <v>3093</v>
      </c>
      <c r="D86" s="191">
        <v>3113</v>
      </c>
      <c r="E86" s="191">
        <v>18</v>
      </c>
      <c r="F86" s="191">
        <v>3073</v>
      </c>
      <c r="G86" s="191">
        <v>110755</v>
      </c>
      <c r="H86" s="191">
        <v>500</v>
      </c>
      <c r="I86" s="191">
        <v>14044</v>
      </c>
      <c r="J86" s="191">
        <v>12</v>
      </c>
      <c r="K86" s="191">
        <v>44445</v>
      </c>
      <c r="L86" s="223"/>
      <c r="M86" s="223"/>
      <c r="N86" s="223"/>
      <c r="R86" s="182"/>
    </row>
    <row r="87" spans="1:18" ht="12.75">
      <c r="A87" s="233"/>
      <c r="D87" s="234"/>
      <c r="E87" s="234"/>
      <c r="R87" s="182"/>
    </row>
    <row r="88" spans="5:18" ht="12.75">
      <c r="E88" s="247"/>
      <c r="R88" s="182"/>
    </row>
    <row r="89" ht="12.75">
      <c r="R89" s="182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4014">
    <pageSetUpPr fitToPage="1"/>
  </sheetPr>
  <dimension ref="A1:S8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1" customWidth="1"/>
    <col min="2" max="16384" width="11.421875" style="101" customWidth="1"/>
  </cols>
  <sheetData>
    <row r="1" spans="1:11" s="167" customFormat="1" ht="18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3" spans="1:11" s="169" customFormat="1" ht="15">
      <c r="A3" s="320" t="s">
        <v>264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s="169" customFormat="1" ht="1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ht="12.75">
      <c r="A5" s="281"/>
      <c r="B5" s="326" t="s">
        <v>168</v>
      </c>
      <c r="C5" s="316"/>
      <c r="D5" s="316"/>
      <c r="E5" s="316"/>
      <c r="F5" s="316"/>
      <c r="G5" s="337" t="s">
        <v>169</v>
      </c>
      <c r="H5" s="285"/>
      <c r="I5" s="166" t="s">
        <v>4</v>
      </c>
      <c r="J5" s="286"/>
      <c r="K5" s="41"/>
    </row>
    <row r="6" spans="1:11" ht="12.75">
      <c r="A6" s="40" t="s">
        <v>170</v>
      </c>
      <c r="B6" s="324" t="s">
        <v>42</v>
      </c>
      <c r="C6" s="317"/>
      <c r="D6" s="317"/>
      <c r="E6" s="317"/>
      <c r="F6" s="325"/>
      <c r="G6" s="314"/>
      <c r="H6" s="326" t="s">
        <v>171</v>
      </c>
      <c r="I6" s="327"/>
      <c r="J6" s="41" t="s">
        <v>3</v>
      </c>
      <c r="K6" s="9" t="s">
        <v>11</v>
      </c>
    </row>
    <row r="7" spans="1:11" ht="12.75">
      <c r="A7" s="40" t="s">
        <v>172</v>
      </c>
      <c r="B7" s="216"/>
      <c r="C7" s="166" t="s">
        <v>15</v>
      </c>
      <c r="D7" s="217"/>
      <c r="E7" s="321" t="s">
        <v>16</v>
      </c>
      <c r="F7" s="323"/>
      <c r="G7" s="314"/>
      <c r="H7" s="324" t="s">
        <v>173</v>
      </c>
      <c r="I7" s="325"/>
      <c r="J7" s="9" t="s">
        <v>9</v>
      </c>
      <c r="K7" s="9" t="s">
        <v>14</v>
      </c>
    </row>
    <row r="8" spans="1:17" ht="13.5" thickBot="1">
      <c r="A8" s="218"/>
      <c r="B8" s="219" t="s">
        <v>100</v>
      </c>
      <c r="C8" s="219" t="s">
        <v>101</v>
      </c>
      <c r="D8" s="219" t="s">
        <v>15</v>
      </c>
      <c r="E8" s="219" t="s">
        <v>100</v>
      </c>
      <c r="F8" s="219" t="s">
        <v>101</v>
      </c>
      <c r="G8" s="315"/>
      <c r="H8" s="219" t="s">
        <v>100</v>
      </c>
      <c r="I8" s="219" t="s">
        <v>101</v>
      </c>
      <c r="J8" s="174" t="s">
        <v>146</v>
      </c>
      <c r="K8" s="174"/>
      <c r="P8" s="220"/>
      <c r="Q8" s="220"/>
    </row>
    <row r="9" spans="1:18" ht="12.75">
      <c r="A9" s="170" t="s">
        <v>174</v>
      </c>
      <c r="B9" s="221" t="s">
        <v>44</v>
      </c>
      <c r="C9" s="221" t="s">
        <v>44</v>
      </c>
      <c r="D9" s="222" t="s">
        <v>44</v>
      </c>
      <c r="E9" s="221" t="s">
        <v>44</v>
      </c>
      <c r="F9" s="221" t="s">
        <v>44</v>
      </c>
      <c r="G9" s="221" t="s">
        <v>44</v>
      </c>
      <c r="H9" s="221" t="s">
        <v>44</v>
      </c>
      <c r="I9" s="221" t="s">
        <v>44</v>
      </c>
      <c r="J9" s="221" t="s">
        <v>44</v>
      </c>
      <c r="K9" s="221" t="s">
        <v>44</v>
      </c>
      <c r="L9" s="223"/>
      <c r="M9" s="223"/>
      <c r="N9" s="223"/>
      <c r="R9" s="182"/>
    </row>
    <row r="10" spans="1:18" ht="12.75">
      <c r="A10" s="6" t="s">
        <v>175</v>
      </c>
      <c r="B10" s="224" t="s">
        <v>44</v>
      </c>
      <c r="C10" s="224" t="s">
        <v>44</v>
      </c>
      <c r="D10" s="224" t="s">
        <v>44</v>
      </c>
      <c r="E10" s="224" t="s">
        <v>44</v>
      </c>
      <c r="F10" s="224" t="s">
        <v>44</v>
      </c>
      <c r="G10" s="224" t="s">
        <v>44</v>
      </c>
      <c r="H10" s="224" t="s">
        <v>44</v>
      </c>
      <c r="I10" s="224" t="s">
        <v>44</v>
      </c>
      <c r="J10" s="224" t="s">
        <v>44</v>
      </c>
      <c r="K10" s="224" t="s">
        <v>44</v>
      </c>
      <c r="L10" s="223"/>
      <c r="M10" s="223"/>
      <c r="N10" s="223"/>
      <c r="R10" s="182"/>
    </row>
    <row r="11" spans="1:18" ht="12.75">
      <c r="A11" s="6" t="s">
        <v>176</v>
      </c>
      <c r="B11" s="177" t="s">
        <v>44</v>
      </c>
      <c r="C11" s="177" t="s">
        <v>44</v>
      </c>
      <c r="D11" s="177" t="s">
        <v>44</v>
      </c>
      <c r="E11" s="177" t="s">
        <v>44</v>
      </c>
      <c r="F11" s="177" t="s">
        <v>44</v>
      </c>
      <c r="G11" s="224" t="s">
        <v>44</v>
      </c>
      <c r="H11" s="177" t="s">
        <v>44</v>
      </c>
      <c r="I11" s="177" t="s">
        <v>44</v>
      </c>
      <c r="J11" s="224" t="s">
        <v>44</v>
      </c>
      <c r="K11" s="224" t="s">
        <v>44</v>
      </c>
      <c r="L11" s="223"/>
      <c r="M11" s="223"/>
      <c r="N11" s="223"/>
      <c r="R11" s="182"/>
    </row>
    <row r="12" spans="1:18" ht="12.75">
      <c r="A12" s="6" t="s">
        <v>177</v>
      </c>
      <c r="B12" s="224" t="s">
        <v>44</v>
      </c>
      <c r="C12" s="224" t="s">
        <v>44</v>
      </c>
      <c r="D12" s="224" t="s">
        <v>44</v>
      </c>
      <c r="E12" s="224" t="s">
        <v>44</v>
      </c>
      <c r="F12" s="224" t="s">
        <v>44</v>
      </c>
      <c r="G12" s="224" t="s">
        <v>44</v>
      </c>
      <c r="H12" s="224" t="s">
        <v>44</v>
      </c>
      <c r="I12" s="224" t="s">
        <v>44</v>
      </c>
      <c r="J12" s="224" t="s">
        <v>44</v>
      </c>
      <c r="K12" s="224" t="s">
        <v>44</v>
      </c>
      <c r="L12" s="223"/>
      <c r="M12" s="223"/>
      <c r="N12" s="223"/>
      <c r="R12" s="182"/>
    </row>
    <row r="13" spans="1:18" ht="12.75">
      <c r="A13" s="225" t="s">
        <v>178</v>
      </c>
      <c r="B13" s="226" t="s">
        <v>44</v>
      </c>
      <c r="C13" s="226" t="s">
        <v>44</v>
      </c>
      <c r="D13" s="226" t="s">
        <v>44</v>
      </c>
      <c r="E13" s="226" t="s">
        <v>44</v>
      </c>
      <c r="F13" s="226" t="s">
        <v>44</v>
      </c>
      <c r="G13" s="226" t="s">
        <v>44</v>
      </c>
      <c r="H13" s="227" t="s">
        <v>44</v>
      </c>
      <c r="I13" s="227" t="s">
        <v>44</v>
      </c>
      <c r="J13" s="227" t="s">
        <v>44</v>
      </c>
      <c r="K13" s="226" t="s">
        <v>44</v>
      </c>
      <c r="L13" s="223"/>
      <c r="M13" s="223"/>
      <c r="N13" s="223"/>
      <c r="R13" s="182"/>
    </row>
    <row r="14" spans="1:18" ht="12.75">
      <c r="A14" s="225"/>
      <c r="B14" s="226"/>
      <c r="C14" s="226"/>
      <c r="D14" s="226"/>
      <c r="E14" s="226"/>
      <c r="F14" s="226"/>
      <c r="G14" s="226"/>
      <c r="H14" s="227"/>
      <c r="I14" s="227"/>
      <c r="J14" s="227"/>
      <c r="K14" s="226"/>
      <c r="L14" s="223"/>
      <c r="M14" s="223"/>
      <c r="N14" s="223"/>
      <c r="R14" s="182"/>
    </row>
    <row r="15" spans="1:18" ht="12.75">
      <c r="A15" s="225" t="s">
        <v>179</v>
      </c>
      <c r="B15" s="227" t="s">
        <v>44</v>
      </c>
      <c r="C15" s="226" t="s">
        <v>44</v>
      </c>
      <c r="D15" s="227" t="s">
        <v>44</v>
      </c>
      <c r="E15" s="226" t="s">
        <v>44</v>
      </c>
      <c r="F15" s="226" t="s">
        <v>44</v>
      </c>
      <c r="G15" s="227" t="s">
        <v>44</v>
      </c>
      <c r="H15" s="226" t="s">
        <v>44</v>
      </c>
      <c r="I15" s="226" t="s">
        <v>44</v>
      </c>
      <c r="J15" s="227" t="s">
        <v>44</v>
      </c>
      <c r="K15" s="227" t="s">
        <v>44</v>
      </c>
      <c r="L15" s="223"/>
      <c r="M15" s="223"/>
      <c r="N15" s="223"/>
      <c r="R15" s="182"/>
    </row>
    <row r="16" spans="1:18" ht="12.75">
      <c r="A16" s="225"/>
      <c r="B16" s="226"/>
      <c r="C16" s="226"/>
      <c r="D16" s="226"/>
      <c r="E16" s="226"/>
      <c r="F16" s="226"/>
      <c r="G16" s="226"/>
      <c r="H16" s="227"/>
      <c r="I16" s="227"/>
      <c r="J16" s="227"/>
      <c r="K16" s="226"/>
      <c r="L16" s="223"/>
      <c r="M16" s="223"/>
      <c r="N16" s="223"/>
      <c r="R16" s="182"/>
    </row>
    <row r="17" spans="1:18" ht="12.75">
      <c r="A17" s="225" t="s">
        <v>180</v>
      </c>
      <c r="B17" s="227" t="s">
        <v>44</v>
      </c>
      <c r="C17" s="227" t="s">
        <v>44</v>
      </c>
      <c r="D17" s="227" t="s">
        <v>44</v>
      </c>
      <c r="E17" s="227" t="s">
        <v>44</v>
      </c>
      <c r="F17" s="227" t="s">
        <v>44</v>
      </c>
      <c r="G17" s="227" t="s">
        <v>44</v>
      </c>
      <c r="H17" s="227" t="s">
        <v>44</v>
      </c>
      <c r="I17" s="227" t="s">
        <v>44</v>
      </c>
      <c r="J17" s="227" t="s">
        <v>44</v>
      </c>
      <c r="K17" s="227" t="s">
        <v>44</v>
      </c>
      <c r="L17" s="223"/>
      <c r="M17" s="223"/>
      <c r="N17" s="223"/>
      <c r="R17" s="182"/>
    </row>
    <row r="18" spans="1:18" ht="12.75">
      <c r="A18" s="6"/>
      <c r="B18" s="177"/>
      <c r="C18" s="177"/>
      <c r="D18" s="177"/>
      <c r="E18" s="177"/>
      <c r="F18" s="177"/>
      <c r="G18" s="177"/>
      <c r="H18" s="224"/>
      <c r="I18" s="224"/>
      <c r="J18" s="224"/>
      <c r="K18" s="177"/>
      <c r="L18" s="223"/>
      <c r="M18" s="223"/>
      <c r="N18" s="223"/>
      <c r="R18" s="182"/>
    </row>
    <row r="19" spans="1:18" ht="12.75">
      <c r="A19" s="6" t="s">
        <v>181</v>
      </c>
      <c r="B19" s="224" t="s">
        <v>44</v>
      </c>
      <c r="C19" s="224" t="s">
        <v>44</v>
      </c>
      <c r="D19" s="224" t="s">
        <v>44</v>
      </c>
      <c r="E19" s="224" t="s">
        <v>44</v>
      </c>
      <c r="F19" s="224" t="s">
        <v>44</v>
      </c>
      <c r="G19" s="224" t="s">
        <v>44</v>
      </c>
      <c r="H19" s="224" t="s">
        <v>44</v>
      </c>
      <c r="I19" s="224" t="s">
        <v>44</v>
      </c>
      <c r="J19" s="224" t="s">
        <v>44</v>
      </c>
      <c r="K19" s="224" t="s">
        <v>44</v>
      </c>
      <c r="L19" s="223"/>
      <c r="M19" s="223"/>
      <c r="N19" s="223"/>
      <c r="R19" s="182"/>
    </row>
    <row r="20" spans="1:18" ht="12.75">
      <c r="A20" s="6" t="s">
        <v>182</v>
      </c>
      <c r="B20" s="224" t="s">
        <v>44</v>
      </c>
      <c r="C20" s="177" t="s">
        <v>44</v>
      </c>
      <c r="D20" s="224" t="s">
        <v>44</v>
      </c>
      <c r="E20" s="224" t="s">
        <v>44</v>
      </c>
      <c r="F20" s="177" t="s">
        <v>44</v>
      </c>
      <c r="G20" s="224" t="s">
        <v>44</v>
      </c>
      <c r="H20" s="224" t="s">
        <v>44</v>
      </c>
      <c r="I20" s="177" t="s">
        <v>44</v>
      </c>
      <c r="J20" s="224" t="s">
        <v>44</v>
      </c>
      <c r="K20" s="224" t="s">
        <v>44</v>
      </c>
      <c r="L20" s="223"/>
      <c r="M20" s="223"/>
      <c r="N20" s="223"/>
      <c r="R20" s="182"/>
    </row>
    <row r="21" spans="1:18" ht="12.75">
      <c r="A21" s="6" t="s">
        <v>183</v>
      </c>
      <c r="B21" s="224" t="s">
        <v>44</v>
      </c>
      <c r="C21" s="224" t="s">
        <v>44</v>
      </c>
      <c r="D21" s="224" t="s">
        <v>44</v>
      </c>
      <c r="E21" s="224" t="s">
        <v>44</v>
      </c>
      <c r="F21" s="224" t="s">
        <v>44</v>
      </c>
      <c r="G21" s="224" t="s">
        <v>44</v>
      </c>
      <c r="H21" s="224" t="s">
        <v>44</v>
      </c>
      <c r="I21" s="224" t="s">
        <v>44</v>
      </c>
      <c r="J21" s="224" t="s">
        <v>44</v>
      </c>
      <c r="K21" s="224" t="s">
        <v>44</v>
      </c>
      <c r="L21" s="223"/>
      <c r="M21" s="223"/>
      <c r="N21" s="223"/>
      <c r="R21" s="182"/>
    </row>
    <row r="22" spans="1:18" ht="12.75">
      <c r="A22" s="225" t="s">
        <v>282</v>
      </c>
      <c r="B22" s="226" t="s">
        <v>44</v>
      </c>
      <c r="C22" s="226" t="s">
        <v>44</v>
      </c>
      <c r="D22" s="226" t="s">
        <v>44</v>
      </c>
      <c r="E22" s="226" t="s">
        <v>44</v>
      </c>
      <c r="F22" s="226" t="s">
        <v>44</v>
      </c>
      <c r="G22" s="226" t="s">
        <v>44</v>
      </c>
      <c r="H22" s="227" t="s">
        <v>44</v>
      </c>
      <c r="I22" s="227" t="s">
        <v>44</v>
      </c>
      <c r="J22" s="227" t="s">
        <v>44</v>
      </c>
      <c r="K22" s="226" t="s">
        <v>44</v>
      </c>
      <c r="L22" s="223"/>
      <c r="M22" s="223"/>
      <c r="N22" s="223"/>
      <c r="R22" s="182"/>
    </row>
    <row r="23" spans="1:18" ht="12.75">
      <c r="A23" s="225"/>
      <c r="B23" s="226"/>
      <c r="C23" s="226"/>
      <c r="D23" s="226"/>
      <c r="E23" s="226"/>
      <c r="F23" s="226"/>
      <c r="G23" s="226"/>
      <c r="H23" s="227"/>
      <c r="I23" s="227"/>
      <c r="J23" s="227"/>
      <c r="K23" s="226"/>
      <c r="L23" s="223"/>
      <c r="M23" s="223"/>
      <c r="N23" s="223"/>
      <c r="R23" s="182"/>
    </row>
    <row r="24" spans="1:18" ht="12.75">
      <c r="A24" s="225" t="s">
        <v>184</v>
      </c>
      <c r="B24" s="227" t="s">
        <v>44</v>
      </c>
      <c r="C24" s="227" t="s">
        <v>44</v>
      </c>
      <c r="D24" s="227" t="s">
        <v>44</v>
      </c>
      <c r="E24" s="227" t="s">
        <v>44</v>
      </c>
      <c r="F24" s="227" t="s">
        <v>44</v>
      </c>
      <c r="G24" s="227" t="s">
        <v>44</v>
      </c>
      <c r="H24" s="227" t="s">
        <v>44</v>
      </c>
      <c r="I24" s="227" t="s">
        <v>44</v>
      </c>
      <c r="J24" s="227" t="s">
        <v>44</v>
      </c>
      <c r="K24" s="227" t="s">
        <v>44</v>
      </c>
      <c r="L24" s="223"/>
      <c r="M24" s="223"/>
      <c r="N24" s="223"/>
      <c r="R24" s="182"/>
    </row>
    <row r="25" spans="1:18" ht="12.75">
      <c r="A25" s="225"/>
      <c r="B25" s="226"/>
      <c r="C25" s="226"/>
      <c r="D25" s="226"/>
      <c r="E25" s="226"/>
      <c r="F25" s="226"/>
      <c r="G25" s="226"/>
      <c r="H25" s="227"/>
      <c r="I25" s="227"/>
      <c r="J25" s="227"/>
      <c r="K25" s="226"/>
      <c r="L25" s="223"/>
      <c r="M25" s="223"/>
      <c r="N25" s="223"/>
      <c r="R25" s="182"/>
    </row>
    <row r="26" spans="1:18" ht="12.75">
      <c r="A26" s="225" t="s">
        <v>185</v>
      </c>
      <c r="B26" s="227" t="s">
        <v>44</v>
      </c>
      <c r="C26" s="227" t="s">
        <v>44</v>
      </c>
      <c r="D26" s="227" t="s">
        <v>44</v>
      </c>
      <c r="E26" s="227" t="s">
        <v>44</v>
      </c>
      <c r="F26" s="227" t="s">
        <v>44</v>
      </c>
      <c r="G26" s="227">
        <v>180</v>
      </c>
      <c r="H26" s="227" t="s">
        <v>44</v>
      </c>
      <c r="I26" s="227" t="s">
        <v>44</v>
      </c>
      <c r="J26" s="227" t="s">
        <v>44</v>
      </c>
      <c r="K26" s="227" t="s">
        <v>44</v>
      </c>
      <c r="L26" s="223"/>
      <c r="M26" s="223"/>
      <c r="N26" s="223"/>
      <c r="R26" s="182"/>
    </row>
    <row r="27" spans="1:18" ht="12.75">
      <c r="A27" s="6"/>
      <c r="B27" s="177"/>
      <c r="C27" s="177"/>
      <c r="D27" s="177"/>
      <c r="E27" s="177"/>
      <c r="F27" s="177"/>
      <c r="G27" s="177"/>
      <c r="H27" s="224"/>
      <c r="I27" s="224"/>
      <c r="J27" s="224"/>
      <c r="K27" s="177"/>
      <c r="L27" s="223"/>
      <c r="M27" s="223"/>
      <c r="N27" s="223"/>
      <c r="R27" s="182"/>
    </row>
    <row r="28" spans="1:18" ht="12.75">
      <c r="A28" s="6" t="s">
        <v>186</v>
      </c>
      <c r="B28" s="177" t="s">
        <v>44</v>
      </c>
      <c r="C28" s="177" t="s">
        <v>44</v>
      </c>
      <c r="D28" s="224" t="s">
        <v>44</v>
      </c>
      <c r="E28" s="177" t="s">
        <v>44</v>
      </c>
      <c r="F28" s="177" t="s">
        <v>44</v>
      </c>
      <c r="G28" s="177" t="s">
        <v>44</v>
      </c>
      <c r="H28" s="177" t="s">
        <v>44</v>
      </c>
      <c r="I28" s="224" t="s">
        <v>44</v>
      </c>
      <c r="J28" s="177" t="s">
        <v>44</v>
      </c>
      <c r="K28" s="177" t="s">
        <v>44</v>
      </c>
      <c r="L28" s="223"/>
      <c r="M28" s="223"/>
      <c r="N28" s="223"/>
      <c r="R28" s="182"/>
    </row>
    <row r="29" spans="1:18" ht="12.75">
      <c r="A29" s="6" t="s">
        <v>187</v>
      </c>
      <c r="B29" s="177" t="s">
        <v>44</v>
      </c>
      <c r="C29" s="224" t="s">
        <v>44</v>
      </c>
      <c r="D29" s="224" t="s">
        <v>44</v>
      </c>
      <c r="E29" s="177" t="s">
        <v>44</v>
      </c>
      <c r="F29" s="224" t="s">
        <v>44</v>
      </c>
      <c r="G29" s="224">
        <v>387</v>
      </c>
      <c r="H29" s="177" t="s">
        <v>44</v>
      </c>
      <c r="I29" s="224" t="s">
        <v>44</v>
      </c>
      <c r="J29" s="224">
        <v>5</v>
      </c>
      <c r="K29" s="224">
        <v>2</v>
      </c>
      <c r="L29" s="223"/>
      <c r="M29" s="223"/>
      <c r="N29" s="223"/>
      <c r="R29" s="182"/>
    </row>
    <row r="30" spans="1:18" ht="12.75">
      <c r="A30" s="6" t="s">
        <v>188</v>
      </c>
      <c r="B30" s="177" t="s">
        <v>44</v>
      </c>
      <c r="C30" s="224" t="s">
        <v>44</v>
      </c>
      <c r="D30" s="224" t="s">
        <v>44</v>
      </c>
      <c r="E30" s="177" t="s">
        <v>44</v>
      </c>
      <c r="F30" s="224" t="s">
        <v>44</v>
      </c>
      <c r="G30" s="177" t="s">
        <v>44</v>
      </c>
      <c r="H30" s="177" t="s">
        <v>44</v>
      </c>
      <c r="I30" s="224" t="s">
        <v>44</v>
      </c>
      <c r="J30" s="177" t="s">
        <v>44</v>
      </c>
      <c r="K30" s="224" t="s">
        <v>44</v>
      </c>
      <c r="L30" s="223"/>
      <c r="M30" s="223"/>
      <c r="N30" s="223"/>
      <c r="R30" s="182"/>
    </row>
    <row r="31" spans="1:18" s="230" customFormat="1" ht="12.75">
      <c r="A31" s="225" t="s">
        <v>283</v>
      </c>
      <c r="B31" s="226" t="s">
        <v>44</v>
      </c>
      <c r="C31" s="226" t="s">
        <v>44</v>
      </c>
      <c r="D31" s="226" t="s">
        <v>44</v>
      </c>
      <c r="E31" s="226" t="s">
        <v>44</v>
      </c>
      <c r="F31" s="226" t="s">
        <v>44</v>
      </c>
      <c r="G31" s="226">
        <v>387</v>
      </c>
      <c r="H31" s="226" t="s">
        <v>44</v>
      </c>
      <c r="I31" s="227" t="s">
        <v>44</v>
      </c>
      <c r="J31" s="227">
        <v>5</v>
      </c>
      <c r="K31" s="226">
        <v>2</v>
      </c>
      <c r="L31" s="229"/>
      <c r="M31" s="229"/>
      <c r="N31" s="229"/>
      <c r="R31" s="275"/>
    </row>
    <row r="32" spans="1:18" ht="12.75">
      <c r="A32" s="6"/>
      <c r="B32" s="177"/>
      <c r="C32" s="177"/>
      <c r="D32" s="177"/>
      <c r="E32" s="177"/>
      <c r="F32" s="177"/>
      <c r="G32" s="177"/>
      <c r="H32" s="224"/>
      <c r="I32" s="224"/>
      <c r="J32" s="224"/>
      <c r="K32" s="177"/>
      <c r="L32" s="223"/>
      <c r="M32" s="223"/>
      <c r="N32" s="223"/>
      <c r="R32" s="182"/>
    </row>
    <row r="33" spans="1:18" ht="12.75">
      <c r="A33" s="6" t="s">
        <v>189</v>
      </c>
      <c r="B33" s="231" t="s">
        <v>44</v>
      </c>
      <c r="C33" s="231" t="s">
        <v>44</v>
      </c>
      <c r="D33" s="224" t="s">
        <v>44</v>
      </c>
      <c r="E33" s="231" t="s">
        <v>44</v>
      </c>
      <c r="F33" s="231" t="s">
        <v>44</v>
      </c>
      <c r="G33" s="224" t="s">
        <v>44</v>
      </c>
      <c r="H33" s="231" t="s">
        <v>44</v>
      </c>
      <c r="I33" s="231" t="s">
        <v>44</v>
      </c>
      <c r="J33" s="231" t="s">
        <v>44</v>
      </c>
      <c r="K33" s="231" t="s">
        <v>44</v>
      </c>
      <c r="L33" s="223"/>
      <c r="M33" s="223"/>
      <c r="N33" s="223"/>
      <c r="R33" s="182"/>
    </row>
    <row r="34" spans="1:18" ht="12.75">
      <c r="A34" s="6" t="s">
        <v>190</v>
      </c>
      <c r="B34" s="231" t="s">
        <v>44</v>
      </c>
      <c r="C34" s="231">
        <v>8</v>
      </c>
      <c r="D34" s="224">
        <v>8</v>
      </c>
      <c r="E34" s="231" t="s">
        <v>44</v>
      </c>
      <c r="F34" s="231">
        <v>1</v>
      </c>
      <c r="G34" s="224" t="s">
        <v>44</v>
      </c>
      <c r="H34" s="231" t="s">
        <v>44</v>
      </c>
      <c r="I34" s="231">
        <v>3000</v>
      </c>
      <c r="J34" s="231">
        <v>3</v>
      </c>
      <c r="K34" s="224">
        <v>3</v>
      </c>
      <c r="L34" s="223"/>
      <c r="M34" s="223"/>
      <c r="N34" s="223"/>
      <c r="R34" s="182"/>
    </row>
    <row r="35" spans="1:18" ht="12.75">
      <c r="A35" s="6" t="s">
        <v>191</v>
      </c>
      <c r="B35" s="231" t="s">
        <v>44</v>
      </c>
      <c r="C35" s="231" t="s">
        <v>44</v>
      </c>
      <c r="D35" s="224" t="s">
        <v>44</v>
      </c>
      <c r="E35" s="231" t="s">
        <v>44</v>
      </c>
      <c r="F35" s="231" t="s">
        <v>44</v>
      </c>
      <c r="G35" s="224" t="s">
        <v>44</v>
      </c>
      <c r="H35" s="231" t="s">
        <v>44</v>
      </c>
      <c r="I35" s="231" t="s">
        <v>44</v>
      </c>
      <c r="J35" s="231" t="s">
        <v>44</v>
      </c>
      <c r="K35" s="224" t="s">
        <v>44</v>
      </c>
      <c r="L35" s="223"/>
      <c r="M35" s="223"/>
      <c r="N35" s="223"/>
      <c r="R35" s="182"/>
    </row>
    <row r="36" spans="1:18" ht="12.75">
      <c r="A36" s="6" t="s">
        <v>192</v>
      </c>
      <c r="B36" s="231" t="s">
        <v>44</v>
      </c>
      <c r="C36" s="231" t="s">
        <v>44</v>
      </c>
      <c r="D36" s="224" t="s">
        <v>44</v>
      </c>
      <c r="E36" s="231" t="s">
        <v>44</v>
      </c>
      <c r="F36" s="231" t="s">
        <v>44</v>
      </c>
      <c r="G36" s="224" t="s">
        <v>44</v>
      </c>
      <c r="H36" s="231" t="s">
        <v>44</v>
      </c>
      <c r="I36" s="231" t="s">
        <v>44</v>
      </c>
      <c r="J36" s="231" t="s">
        <v>44</v>
      </c>
      <c r="K36" s="224" t="s">
        <v>44</v>
      </c>
      <c r="L36" s="223"/>
      <c r="M36" s="223"/>
      <c r="N36" s="223"/>
      <c r="R36" s="182"/>
    </row>
    <row r="37" spans="1:18" ht="12.75">
      <c r="A37" s="225" t="s">
        <v>193</v>
      </c>
      <c r="B37" s="226" t="s">
        <v>44</v>
      </c>
      <c r="C37" s="226">
        <v>8</v>
      </c>
      <c r="D37" s="226">
        <v>8</v>
      </c>
      <c r="E37" s="226" t="s">
        <v>44</v>
      </c>
      <c r="F37" s="226">
        <v>1</v>
      </c>
      <c r="G37" s="226" t="s">
        <v>44</v>
      </c>
      <c r="H37" s="227" t="s">
        <v>44</v>
      </c>
      <c r="I37" s="227">
        <v>3000</v>
      </c>
      <c r="J37" s="227" t="s">
        <v>44</v>
      </c>
      <c r="K37" s="226">
        <v>3</v>
      </c>
      <c r="L37" s="223"/>
      <c r="M37" s="223"/>
      <c r="N37" s="223"/>
      <c r="R37" s="182"/>
    </row>
    <row r="38" spans="1:18" ht="12.75">
      <c r="A38" s="225"/>
      <c r="B38" s="226"/>
      <c r="C38" s="226"/>
      <c r="D38" s="226"/>
      <c r="E38" s="226"/>
      <c r="F38" s="226"/>
      <c r="G38" s="226"/>
      <c r="H38" s="227"/>
      <c r="I38" s="227"/>
      <c r="J38" s="227"/>
      <c r="K38" s="226"/>
      <c r="L38" s="223"/>
      <c r="M38" s="223"/>
      <c r="N38" s="223"/>
      <c r="R38" s="182"/>
    </row>
    <row r="39" spans="1:18" ht="12.75">
      <c r="A39" s="225" t="s">
        <v>194</v>
      </c>
      <c r="B39" s="227" t="s">
        <v>44</v>
      </c>
      <c r="C39" s="227" t="s">
        <v>44</v>
      </c>
      <c r="D39" s="227" t="s">
        <v>44</v>
      </c>
      <c r="E39" s="227" t="s">
        <v>44</v>
      </c>
      <c r="F39" s="227" t="s">
        <v>44</v>
      </c>
      <c r="G39" s="227">
        <v>830</v>
      </c>
      <c r="H39" s="227" t="s">
        <v>44</v>
      </c>
      <c r="I39" s="227" t="s">
        <v>44</v>
      </c>
      <c r="J39" s="227">
        <v>10</v>
      </c>
      <c r="K39" s="227">
        <v>8</v>
      </c>
      <c r="L39" s="223"/>
      <c r="M39" s="223"/>
      <c r="N39" s="223"/>
      <c r="R39" s="182"/>
    </row>
    <row r="40" spans="1:18" ht="12.75">
      <c r="A40" s="6"/>
      <c r="B40" s="177"/>
      <c r="C40" s="177"/>
      <c r="D40" s="177"/>
      <c r="E40" s="177"/>
      <c r="F40" s="177"/>
      <c r="G40" s="177"/>
      <c r="H40" s="224"/>
      <c r="I40" s="224"/>
      <c r="J40" s="224"/>
      <c r="K40" s="177"/>
      <c r="L40" s="223"/>
      <c r="M40" s="223"/>
      <c r="N40" s="223"/>
      <c r="R40" s="182"/>
    </row>
    <row r="41" spans="1:18" ht="12.75">
      <c r="A41" s="6" t="s">
        <v>195</v>
      </c>
      <c r="B41" s="177" t="s">
        <v>44</v>
      </c>
      <c r="C41" s="224" t="s">
        <v>44</v>
      </c>
      <c r="D41" s="224" t="s">
        <v>44</v>
      </c>
      <c r="E41" s="177" t="s">
        <v>44</v>
      </c>
      <c r="F41" s="224" t="s">
        <v>44</v>
      </c>
      <c r="G41" s="224" t="s">
        <v>44</v>
      </c>
      <c r="H41" s="177" t="s">
        <v>44</v>
      </c>
      <c r="I41" s="224" t="s">
        <v>44</v>
      </c>
      <c r="J41" s="224" t="s">
        <v>44</v>
      </c>
      <c r="K41" s="224" t="s">
        <v>44</v>
      </c>
      <c r="L41" s="223"/>
      <c r="M41" s="223"/>
      <c r="N41" s="223"/>
      <c r="R41" s="182"/>
    </row>
    <row r="42" spans="1:18" ht="12.75">
      <c r="A42" s="6" t="s">
        <v>196</v>
      </c>
      <c r="B42" s="224" t="s">
        <v>44</v>
      </c>
      <c r="C42" s="224" t="s">
        <v>44</v>
      </c>
      <c r="D42" s="224" t="s">
        <v>44</v>
      </c>
      <c r="E42" s="224" t="s">
        <v>44</v>
      </c>
      <c r="F42" s="224" t="s">
        <v>44</v>
      </c>
      <c r="G42" s="224" t="s">
        <v>44</v>
      </c>
      <c r="H42" s="224" t="s">
        <v>44</v>
      </c>
      <c r="I42" s="224" t="s">
        <v>44</v>
      </c>
      <c r="J42" s="224" t="s">
        <v>44</v>
      </c>
      <c r="K42" s="224" t="s">
        <v>44</v>
      </c>
      <c r="L42" s="223"/>
      <c r="M42" s="223"/>
      <c r="N42" s="223"/>
      <c r="R42" s="182"/>
    </row>
    <row r="43" spans="1:18" ht="12.75">
      <c r="A43" s="6" t="s">
        <v>197</v>
      </c>
      <c r="B43" s="224" t="s">
        <v>44</v>
      </c>
      <c r="C43" s="224" t="s">
        <v>44</v>
      </c>
      <c r="D43" s="224" t="s">
        <v>44</v>
      </c>
      <c r="E43" s="224" t="s">
        <v>44</v>
      </c>
      <c r="F43" s="224" t="s">
        <v>44</v>
      </c>
      <c r="G43" s="224" t="s">
        <v>44</v>
      </c>
      <c r="H43" s="224" t="s">
        <v>44</v>
      </c>
      <c r="I43" s="224" t="s">
        <v>44</v>
      </c>
      <c r="J43" s="224" t="s">
        <v>44</v>
      </c>
      <c r="K43" s="224" t="s">
        <v>44</v>
      </c>
      <c r="L43" s="223"/>
      <c r="M43" s="223"/>
      <c r="N43" s="223"/>
      <c r="R43" s="182"/>
    </row>
    <row r="44" spans="1:18" ht="12.75">
      <c r="A44" s="6" t="s">
        <v>198</v>
      </c>
      <c r="B44" s="177" t="s">
        <v>44</v>
      </c>
      <c r="C44" s="224" t="s">
        <v>44</v>
      </c>
      <c r="D44" s="224" t="s">
        <v>44</v>
      </c>
      <c r="E44" s="177" t="s">
        <v>44</v>
      </c>
      <c r="F44" s="224" t="s">
        <v>44</v>
      </c>
      <c r="G44" s="224" t="s">
        <v>44</v>
      </c>
      <c r="H44" s="177" t="s">
        <v>44</v>
      </c>
      <c r="I44" s="224" t="s">
        <v>44</v>
      </c>
      <c r="J44" s="224" t="s">
        <v>44</v>
      </c>
      <c r="K44" s="224" t="s">
        <v>44</v>
      </c>
      <c r="L44" s="223"/>
      <c r="M44" s="223"/>
      <c r="N44" s="223"/>
      <c r="R44" s="182"/>
    </row>
    <row r="45" spans="1:18" ht="12.75">
      <c r="A45" s="6" t="s">
        <v>199</v>
      </c>
      <c r="B45" s="224" t="s">
        <v>44</v>
      </c>
      <c r="C45" s="224" t="s">
        <v>44</v>
      </c>
      <c r="D45" s="224" t="s">
        <v>44</v>
      </c>
      <c r="E45" s="224" t="s">
        <v>44</v>
      </c>
      <c r="F45" s="224" t="s">
        <v>44</v>
      </c>
      <c r="G45" s="224">
        <v>28</v>
      </c>
      <c r="H45" s="224" t="s">
        <v>44</v>
      </c>
      <c r="I45" s="224" t="s">
        <v>44</v>
      </c>
      <c r="J45" s="224" t="s">
        <v>44</v>
      </c>
      <c r="K45" s="224" t="s">
        <v>44</v>
      </c>
      <c r="L45" s="223"/>
      <c r="M45" s="223"/>
      <c r="N45" s="223"/>
      <c r="R45" s="182"/>
    </row>
    <row r="46" spans="1:18" ht="12.75">
      <c r="A46" s="6" t="s">
        <v>200</v>
      </c>
      <c r="B46" s="224" t="s">
        <v>44</v>
      </c>
      <c r="C46" s="224" t="s">
        <v>44</v>
      </c>
      <c r="D46" s="224" t="s">
        <v>44</v>
      </c>
      <c r="E46" s="224" t="s">
        <v>44</v>
      </c>
      <c r="F46" s="224" t="s">
        <v>44</v>
      </c>
      <c r="G46" s="224">
        <v>10</v>
      </c>
      <c r="H46" s="224" t="s">
        <v>44</v>
      </c>
      <c r="I46" s="224" t="s">
        <v>44</v>
      </c>
      <c r="J46" s="224">
        <v>10</v>
      </c>
      <c r="K46" s="224" t="s">
        <v>44</v>
      </c>
      <c r="L46" s="223"/>
      <c r="M46" s="223"/>
      <c r="N46" s="223"/>
      <c r="R46" s="182"/>
    </row>
    <row r="47" spans="1:18" ht="12.75">
      <c r="A47" s="6" t="s">
        <v>201</v>
      </c>
      <c r="B47" s="177" t="s">
        <v>44</v>
      </c>
      <c r="C47" s="224" t="s">
        <v>44</v>
      </c>
      <c r="D47" s="224" t="s">
        <v>44</v>
      </c>
      <c r="E47" s="177" t="s">
        <v>44</v>
      </c>
      <c r="F47" s="224" t="s">
        <v>44</v>
      </c>
      <c r="G47" s="224" t="s">
        <v>44</v>
      </c>
      <c r="H47" s="177" t="s">
        <v>44</v>
      </c>
      <c r="I47" s="224" t="s">
        <v>44</v>
      </c>
      <c r="J47" s="224" t="s">
        <v>44</v>
      </c>
      <c r="K47" s="224" t="s">
        <v>44</v>
      </c>
      <c r="L47" s="223"/>
      <c r="M47" s="223"/>
      <c r="N47" s="223"/>
      <c r="R47" s="182"/>
    </row>
    <row r="48" spans="1:18" ht="12.75">
      <c r="A48" s="6" t="s">
        <v>202</v>
      </c>
      <c r="B48" s="177" t="s">
        <v>44</v>
      </c>
      <c r="C48" s="224" t="s">
        <v>44</v>
      </c>
      <c r="D48" s="224" t="s">
        <v>44</v>
      </c>
      <c r="E48" s="177" t="s">
        <v>44</v>
      </c>
      <c r="F48" s="224" t="s">
        <v>44</v>
      </c>
      <c r="G48" s="224">
        <v>322</v>
      </c>
      <c r="H48" s="177" t="s">
        <v>44</v>
      </c>
      <c r="I48" s="224" t="s">
        <v>44</v>
      </c>
      <c r="J48" s="224">
        <v>1</v>
      </c>
      <c r="K48" s="224" t="s">
        <v>44</v>
      </c>
      <c r="L48" s="223"/>
      <c r="M48" s="223"/>
      <c r="N48" s="223"/>
      <c r="R48" s="182"/>
    </row>
    <row r="49" spans="1:18" ht="12.75">
      <c r="A49" s="6" t="s">
        <v>203</v>
      </c>
      <c r="B49" s="224" t="s">
        <v>44</v>
      </c>
      <c r="C49" s="224" t="s">
        <v>44</v>
      </c>
      <c r="D49" s="224" t="s">
        <v>44</v>
      </c>
      <c r="E49" s="224" t="s">
        <v>44</v>
      </c>
      <c r="F49" s="224" t="s">
        <v>44</v>
      </c>
      <c r="G49" s="224" t="s">
        <v>44</v>
      </c>
      <c r="H49" s="224" t="s">
        <v>44</v>
      </c>
      <c r="I49" s="224" t="s">
        <v>44</v>
      </c>
      <c r="J49" s="224" t="s">
        <v>44</v>
      </c>
      <c r="K49" s="224" t="s">
        <v>44</v>
      </c>
      <c r="L49" s="223"/>
      <c r="M49" s="223"/>
      <c r="N49" s="223"/>
      <c r="R49" s="182"/>
    </row>
    <row r="50" spans="1:18" ht="12.75">
      <c r="A50" s="225" t="s">
        <v>284</v>
      </c>
      <c r="B50" s="226" t="s">
        <v>44</v>
      </c>
      <c r="C50" s="226" t="s">
        <v>44</v>
      </c>
      <c r="D50" s="226" t="s">
        <v>44</v>
      </c>
      <c r="E50" s="226" t="s">
        <v>44</v>
      </c>
      <c r="F50" s="226" t="s">
        <v>44</v>
      </c>
      <c r="G50" s="226">
        <v>360</v>
      </c>
      <c r="H50" s="227" t="s">
        <v>44</v>
      </c>
      <c r="I50" s="227" t="s">
        <v>44</v>
      </c>
      <c r="J50" s="227">
        <v>1</v>
      </c>
      <c r="K50" s="226" t="s">
        <v>44</v>
      </c>
      <c r="L50" s="223"/>
      <c r="M50" s="223"/>
      <c r="N50" s="223"/>
      <c r="R50" s="182"/>
    </row>
    <row r="51" spans="1:18" ht="12.75">
      <c r="A51" s="225"/>
      <c r="B51" s="226"/>
      <c r="C51" s="226"/>
      <c r="D51" s="226"/>
      <c r="E51" s="226"/>
      <c r="F51" s="226"/>
      <c r="G51" s="226"/>
      <c r="H51" s="227"/>
      <c r="I51" s="227"/>
      <c r="J51" s="227"/>
      <c r="K51" s="226"/>
      <c r="L51" s="223"/>
      <c r="M51" s="223"/>
      <c r="N51" s="223"/>
      <c r="R51" s="182"/>
    </row>
    <row r="52" spans="1:18" ht="12.75">
      <c r="A52" s="225" t="s">
        <v>204</v>
      </c>
      <c r="B52" s="227" t="s">
        <v>44</v>
      </c>
      <c r="C52" s="227" t="s">
        <v>44</v>
      </c>
      <c r="D52" s="227" t="s">
        <v>44</v>
      </c>
      <c r="E52" s="227" t="s">
        <v>44</v>
      </c>
      <c r="F52" s="227" t="s">
        <v>44</v>
      </c>
      <c r="G52" s="228">
        <v>336</v>
      </c>
      <c r="H52" s="226" t="s">
        <v>44</v>
      </c>
      <c r="I52" s="227" t="s">
        <v>44</v>
      </c>
      <c r="J52" s="228">
        <v>4</v>
      </c>
      <c r="K52" s="227">
        <v>1</v>
      </c>
      <c r="L52" s="223"/>
      <c r="M52" s="223"/>
      <c r="N52" s="223"/>
      <c r="R52" s="182"/>
    </row>
    <row r="53" spans="1:18" ht="12.75">
      <c r="A53" s="6"/>
      <c r="B53" s="177"/>
      <c r="C53" s="177"/>
      <c r="D53" s="177"/>
      <c r="E53" s="177"/>
      <c r="F53" s="177"/>
      <c r="G53" s="177"/>
      <c r="H53" s="224"/>
      <c r="I53" s="224"/>
      <c r="J53" s="224"/>
      <c r="K53" s="177"/>
      <c r="L53" s="223"/>
      <c r="M53" s="223"/>
      <c r="N53" s="223"/>
      <c r="R53" s="182"/>
    </row>
    <row r="54" spans="1:18" ht="12.75">
      <c r="A54" s="6" t="s">
        <v>205</v>
      </c>
      <c r="B54" s="177" t="s">
        <v>44</v>
      </c>
      <c r="C54" s="224" t="s">
        <v>44</v>
      </c>
      <c r="D54" s="224" t="s">
        <v>44</v>
      </c>
      <c r="E54" s="177" t="s">
        <v>44</v>
      </c>
      <c r="F54" s="224" t="s">
        <v>44</v>
      </c>
      <c r="G54" s="224">
        <v>10</v>
      </c>
      <c r="H54" s="177" t="s">
        <v>44</v>
      </c>
      <c r="I54" s="224" t="s">
        <v>44</v>
      </c>
      <c r="J54" s="224">
        <v>19</v>
      </c>
      <c r="K54" s="224" t="s">
        <v>44</v>
      </c>
      <c r="L54" s="223"/>
      <c r="M54" s="223"/>
      <c r="N54" s="223"/>
      <c r="R54" s="182"/>
    </row>
    <row r="55" spans="1:18" ht="12.75">
      <c r="A55" s="6" t="s">
        <v>206</v>
      </c>
      <c r="B55" s="224" t="s">
        <v>44</v>
      </c>
      <c r="C55" s="224" t="s">
        <v>44</v>
      </c>
      <c r="D55" s="224" t="s">
        <v>44</v>
      </c>
      <c r="E55" s="224" t="s">
        <v>44</v>
      </c>
      <c r="F55" s="224" t="s">
        <v>44</v>
      </c>
      <c r="G55" s="224">
        <v>6</v>
      </c>
      <c r="H55" s="224" t="s">
        <v>44</v>
      </c>
      <c r="I55" s="224" t="s">
        <v>44</v>
      </c>
      <c r="J55" s="224" t="s">
        <v>44</v>
      </c>
      <c r="K55" s="224" t="s">
        <v>44</v>
      </c>
      <c r="L55" s="223"/>
      <c r="M55" s="223"/>
      <c r="N55" s="223"/>
      <c r="R55" s="182"/>
    </row>
    <row r="56" spans="1:18" ht="12.75">
      <c r="A56" s="6" t="s">
        <v>207</v>
      </c>
      <c r="B56" s="224" t="s">
        <v>44</v>
      </c>
      <c r="C56" s="224" t="s">
        <v>44</v>
      </c>
      <c r="D56" s="224" t="s">
        <v>44</v>
      </c>
      <c r="E56" s="224" t="s">
        <v>44</v>
      </c>
      <c r="F56" s="224" t="s">
        <v>44</v>
      </c>
      <c r="G56" s="224" t="s">
        <v>44</v>
      </c>
      <c r="H56" s="224" t="s">
        <v>44</v>
      </c>
      <c r="I56" s="224" t="s">
        <v>44</v>
      </c>
      <c r="J56" s="224" t="s">
        <v>44</v>
      </c>
      <c r="K56" s="224" t="s">
        <v>44</v>
      </c>
      <c r="L56" s="223"/>
      <c r="M56" s="223"/>
      <c r="N56" s="223"/>
      <c r="R56" s="182"/>
    </row>
    <row r="57" spans="1:18" ht="12.75">
      <c r="A57" s="6" t="s">
        <v>208</v>
      </c>
      <c r="B57" s="224" t="s">
        <v>44</v>
      </c>
      <c r="C57" s="224" t="s">
        <v>44</v>
      </c>
      <c r="D57" s="224" t="s">
        <v>44</v>
      </c>
      <c r="E57" s="224" t="s">
        <v>44</v>
      </c>
      <c r="F57" s="224" t="s">
        <v>44</v>
      </c>
      <c r="G57" s="224" t="s">
        <v>44</v>
      </c>
      <c r="H57" s="224" t="s">
        <v>44</v>
      </c>
      <c r="I57" s="224" t="s">
        <v>44</v>
      </c>
      <c r="J57" s="224" t="s">
        <v>44</v>
      </c>
      <c r="K57" s="224" t="s">
        <v>44</v>
      </c>
      <c r="L57" s="223"/>
      <c r="M57" s="223"/>
      <c r="N57" s="223"/>
      <c r="R57" s="182"/>
    </row>
    <row r="58" spans="1:18" ht="12.75">
      <c r="A58" s="6" t="s">
        <v>209</v>
      </c>
      <c r="B58" s="224" t="s">
        <v>44</v>
      </c>
      <c r="C58" s="224" t="s">
        <v>44</v>
      </c>
      <c r="D58" s="224" t="s">
        <v>44</v>
      </c>
      <c r="E58" s="224" t="s">
        <v>44</v>
      </c>
      <c r="F58" s="224" t="s">
        <v>44</v>
      </c>
      <c r="G58" s="224" t="s">
        <v>44</v>
      </c>
      <c r="H58" s="224" t="s">
        <v>44</v>
      </c>
      <c r="I58" s="224" t="s">
        <v>44</v>
      </c>
      <c r="J58" s="224" t="s">
        <v>44</v>
      </c>
      <c r="K58" s="224" t="s">
        <v>44</v>
      </c>
      <c r="L58" s="223"/>
      <c r="M58" s="223"/>
      <c r="N58" s="223"/>
      <c r="R58" s="182"/>
    </row>
    <row r="59" spans="1:18" s="230" customFormat="1" ht="12.75">
      <c r="A59" s="225" t="s">
        <v>210</v>
      </c>
      <c r="B59" s="226" t="s">
        <v>44</v>
      </c>
      <c r="C59" s="226" t="s">
        <v>44</v>
      </c>
      <c r="D59" s="226" t="s">
        <v>44</v>
      </c>
      <c r="E59" s="226" t="s">
        <v>44</v>
      </c>
      <c r="F59" s="226" t="s">
        <v>44</v>
      </c>
      <c r="G59" s="226">
        <v>16</v>
      </c>
      <c r="H59" s="227" t="s">
        <v>44</v>
      </c>
      <c r="I59" s="227" t="s">
        <v>44</v>
      </c>
      <c r="J59" s="227">
        <v>12</v>
      </c>
      <c r="K59" s="226" t="s">
        <v>44</v>
      </c>
      <c r="L59" s="229"/>
      <c r="M59" s="229"/>
      <c r="N59" s="229"/>
      <c r="R59" s="275"/>
    </row>
    <row r="60" spans="1:18" ht="12.75">
      <c r="A60" s="6"/>
      <c r="B60" s="177"/>
      <c r="C60" s="177"/>
      <c r="D60" s="177"/>
      <c r="E60" s="177"/>
      <c r="F60" s="177"/>
      <c r="G60" s="177"/>
      <c r="H60" s="224"/>
      <c r="I60" s="224"/>
      <c r="J60" s="224"/>
      <c r="K60" s="177"/>
      <c r="L60" s="223"/>
      <c r="M60" s="223"/>
      <c r="N60" s="223"/>
      <c r="R60" s="182"/>
    </row>
    <row r="61" spans="1:18" ht="12.75">
      <c r="A61" s="6" t="s">
        <v>211</v>
      </c>
      <c r="B61" s="224" t="s">
        <v>44</v>
      </c>
      <c r="C61" s="224">
        <v>1</v>
      </c>
      <c r="D61" s="224">
        <v>1</v>
      </c>
      <c r="E61" s="224" t="s">
        <v>44</v>
      </c>
      <c r="F61" s="224">
        <v>1</v>
      </c>
      <c r="G61" s="224">
        <v>3100</v>
      </c>
      <c r="H61" s="224" t="s">
        <v>44</v>
      </c>
      <c r="I61" s="224">
        <v>3000</v>
      </c>
      <c r="J61" s="224">
        <v>8</v>
      </c>
      <c r="K61" s="224">
        <v>28</v>
      </c>
      <c r="L61" s="223"/>
      <c r="M61" s="223"/>
      <c r="N61" s="223"/>
      <c r="R61" s="182"/>
    </row>
    <row r="62" spans="1:18" ht="12.75">
      <c r="A62" s="6" t="s">
        <v>212</v>
      </c>
      <c r="B62" s="224" t="s">
        <v>44</v>
      </c>
      <c r="C62" s="224" t="s">
        <v>44</v>
      </c>
      <c r="D62" s="224" t="s">
        <v>44</v>
      </c>
      <c r="E62" s="224" t="s">
        <v>44</v>
      </c>
      <c r="F62" s="224" t="s">
        <v>44</v>
      </c>
      <c r="G62" s="224" t="s">
        <v>44</v>
      </c>
      <c r="H62" s="224" t="s">
        <v>44</v>
      </c>
      <c r="I62" s="224" t="s">
        <v>44</v>
      </c>
      <c r="J62" s="224" t="s">
        <v>44</v>
      </c>
      <c r="K62" s="224" t="s">
        <v>44</v>
      </c>
      <c r="L62" s="223"/>
      <c r="M62" s="223"/>
      <c r="N62" s="223"/>
      <c r="R62" s="182"/>
    </row>
    <row r="63" spans="1:18" ht="12.75">
      <c r="A63" s="6" t="s">
        <v>213</v>
      </c>
      <c r="B63" s="224">
        <v>4</v>
      </c>
      <c r="C63" s="224">
        <v>3</v>
      </c>
      <c r="D63" s="224">
        <v>7</v>
      </c>
      <c r="E63" s="224">
        <v>4</v>
      </c>
      <c r="F63" s="224">
        <v>3</v>
      </c>
      <c r="G63" s="224">
        <v>926</v>
      </c>
      <c r="H63" s="224">
        <v>600</v>
      </c>
      <c r="I63" s="224">
        <v>3000</v>
      </c>
      <c r="J63" s="224">
        <v>2</v>
      </c>
      <c r="K63" s="224">
        <v>13</v>
      </c>
      <c r="L63" s="223"/>
      <c r="M63" s="223"/>
      <c r="N63" s="223"/>
      <c r="R63" s="182"/>
    </row>
    <row r="64" spans="1:18" s="230" customFormat="1" ht="12.75">
      <c r="A64" s="225" t="s">
        <v>214</v>
      </c>
      <c r="B64" s="226">
        <v>4</v>
      </c>
      <c r="C64" s="226">
        <v>4</v>
      </c>
      <c r="D64" s="226">
        <v>8</v>
      </c>
      <c r="E64" s="226">
        <v>4</v>
      </c>
      <c r="F64" s="226">
        <v>4</v>
      </c>
      <c r="G64" s="226">
        <v>4026</v>
      </c>
      <c r="H64" s="227">
        <v>600</v>
      </c>
      <c r="I64" s="227">
        <v>3000</v>
      </c>
      <c r="J64" s="227">
        <v>7</v>
      </c>
      <c r="K64" s="226">
        <v>41</v>
      </c>
      <c r="L64" s="229"/>
      <c r="M64" s="229"/>
      <c r="N64" s="229"/>
      <c r="R64" s="275"/>
    </row>
    <row r="65" spans="1:18" ht="12.75">
      <c r="A65" s="6"/>
      <c r="B65" s="177"/>
      <c r="C65" s="177"/>
      <c r="D65" s="177"/>
      <c r="E65" s="177"/>
      <c r="F65" s="177"/>
      <c r="G65" s="177"/>
      <c r="H65" s="224"/>
      <c r="I65" s="224"/>
      <c r="J65" s="224"/>
      <c r="K65" s="177"/>
      <c r="L65" s="223"/>
      <c r="M65" s="223"/>
      <c r="N65" s="223"/>
      <c r="R65" s="182"/>
    </row>
    <row r="66" spans="1:18" s="230" customFormat="1" ht="12.75">
      <c r="A66" s="225" t="s">
        <v>215</v>
      </c>
      <c r="B66" s="227" t="s">
        <v>44</v>
      </c>
      <c r="C66" s="227" t="s">
        <v>44</v>
      </c>
      <c r="D66" s="227" t="s">
        <v>44</v>
      </c>
      <c r="E66" s="227" t="s">
        <v>44</v>
      </c>
      <c r="F66" s="227" t="s">
        <v>44</v>
      </c>
      <c r="G66" s="227">
        <v>5</v>
      </c>
      <c r="H66" s="227" t="s">
        <v>44</v>
      </c>
      <c r="I66" s="227" t="s">
        <v>44</v>
      </c>
      <c r="J66" s="227" t="s">
        <v>44</v>
      </c>
      <c r="K66" s="227" t="s">
        <v>44</v>
      </c>
      <c r="L66" s="229"/>
      <c r="M66" s="229"/>
      <c r="N66" s="229"/>
      <c r="R66" s="275"/>
    </row>
    <row r="67" spans="1:19" ht="12.75">
      <c r="A67" s="6"/>
      <c r="B67" s="177"/>
      <c r="C67" s="177"/>
      <c r="D67" s="177"/>
      <c r="E67" s="177"/>
      <c r="F67" s="177"/>
      <c r="G67" s="177"/>
      <c r="H67" s="224"/>
      <c r="I67" s="224"/>
      <c r="J67" s="224"/>
      <c r="K67" s="177"/>
      <c r="L67" s="223"/>
      <c r="M67" s="223"/>
      <c r="N67" s="223"/>
      <c r="R67" s="182"/>
      <c r="S67" s="220"/>
    </row>
    <row r="68" spans="1:19" ht="12.75">
      <c r="A68" s="6" t="s">
        <v>216</v>
      </c>
      <c r="B68" s="177" t="s">
        <v>44</v>
      </c>
      <c r="C68" s="224">
        <v>75</v>
      </c>
      <c r="D68" s="224">
        <v>75</v>
      </c>
      <c r="E68" s="177" t="s">
        <v>44</v>
      </c>
      <c r="F68" s="224" t="s">
        <v>44</v>
      </c>
      <c r="G68" s="224" t="s">
        <v>44</v>
      </c>
      <c r="H68" s="177" t="s">
        <v>44</v>
      </c>
      <c r="I68" s="224" t="s">
        <v>44</v>
      </c>
      <c r="J68" s="224" t="s">
        <v>44</v>
      </c>
      <c r="K68" s="224" t="s">
        <v>44</v>
      </c>
      <c r="L68" s="223"/>
      <c r="M68" s="223"/>
      <c r="N68" s="223"/>
      <c r="R68" s="182"/>
      <c r="S68" s="220"/>
    </row>
    <row r="69" spans="1:18" ht="12.75">
      <c r="A69" s="6" t="s">
        <v>217</v>
      </c>
      <c r="B69" s="177" t="s">
        <v>44</v>
      </c>
      <c r="C69" s="224" t="s">
        <v>44</v>
      </c>
      <c r="D69" s="224" t="s">
        <v>44</v>
      </c>
      <c r="E69" s="177" t="s">
        <v>44</v>
      </c>
      <c r="F69" s="224" t="s">
        <v>44</v>
      </c>
      <c r="G69" s="224" t="s">
        <v>44</v>
      </c>
      <c r="H69" s="177" t="s">
        <v>44</v>
      </c>
      <c r="I69" s="224" t="s">
        <v>44</v>
      </c>
      <c r="J69" s="224" t="s">
        <v>44</v>
      </c>
      <c r="K69" s="224" t="s">
        <v>44</v>
      </c>
      <c r="L69" s="223"/>
      <c r="M69" s="223"/>
      <c r="N69" s="223"/>
      <c r="R69" s="182"/>
    </row>
    <row r="70" spans="1:18" s="230" customFormat="1" ht="12.75">
      <c r="A70" s="225" t="s">
        <v>218</v>
      </c>
      <c r="B70" s="226" t="s">
        <v>44</v>
      </c>
      <c r="C70" s="226">
        <v>75</v>
      </c>
      <c r="D70" s="226">
        <v>75</v>
      </c>
      <c r="E70" s="226" t="s">
        <v>44</v>
      </c>
      <c r="F70" s="226" t="s">
        <v>44</v>
      </c>
      <c r="G70" s="226" t="s">
        <v>44</v>
      </c>
      <c r="H70" s="226" t="s">
        <v>44</v>
      </c>
      <c r="I70" s="227" t="s">
        <v>44</v>
      </c>
      <c r="J70" s="227" t="s">
        <v>44</v>
      </c>
      <c r="K70" s="226" t="s">
        <v>44</v>
      </c>
      <c r="L70" s="229"/>
      <c r="M70" s="229"/>
      <c r="N70" s="229"/>
      <c r="R70" s="275"/>
    </row>
    <row r="71" spans="1:18" ht="12.75">
      <c r="A71" s="6"/>
      <c r="B71" s="177"/>
      <c r="C71" s="177"/>
      <c r="D71" s="177"/>
      <c r="E71" s="177"/>
      <c r="F71" s="177"/>
      <c r="G71" s="177"/>
      <c r="H71" s="224"/>
      <c r="I71" s="224"/>
      <c r="J71" s="224"/>
      <c r="K71" s="177"/>
      <c r="L71" s="223"/>
      <c r="M71" s="223"/>
      <c r="N71" s="223"/>
      <c r="R71" s="182"/>
    </row>
    <row r="72" spans="1:18" ht="12.75">
      <c r="A72" s="6" t="s">
        <v>219</v>
      </c>
      <c r="B72" s="177" t="s">
        <v>44</v>
      </c>
      <c r="C72" s="224" t="s">
        <v>44</v>
      </c>
      <c r="D72" s="224" t="s">
        <v>44</v>
      </c>
      <c r="E72" s="177" t="s">
        <v>44</v>
      </c>
      <c r="F72" s="224" t="s">
        <v>44</v>
      </c>
      <c r="G72" s="177" t="s">
        <v>44</v>
      </c>
      <c r="H72" s="177" t="s">
        <v>44</v>
      </c>
      <c r="I72" s="224" t="s">
        <v>44</v>
      </c>
      <c r="J72" s="177" t="s">
        <v>44</v>
      </c>
      <c r="K72" s="224" t="s">
        <v>44</v>
      </c>
      <c r="L72" s="223"/>
      <c r="M72" s="223"/>
      <c r="N72" s="223"/>
      <c r="R72" s="182"/>
    </row>
    <row r="73" spans="1:18" ht="12.75">
      <c r="A73" s="6" t="s">
        <v>220</v>
      </c>
      <c r="B73" s="177" t="s">
        <v>44</v>
      </c>
      <c r="C73" s="224" t="s">
        <v>44</v>
      </c>
      <c r="D73" s="224" t="s">
        <v>44</v>
      </c>
      <c r="E73" s="177" t="s">
        <v>44</v>
      </c>
      <c r="F73" s="224" t="s">
        <v>44</v>
      </c>
      <c r="G73" s="177" t="s">
        <v>44</v>
      </c>
      <c r="H73" s="177" t="s">
        <v>44</v>
      </c>
      <c r="I73" s="224" t="s">
        <v>44</v>
      </c>
      <c r="J73" s="177" t="s">
        <v>44</v>
      </c>
      <c r="K73" s="224" t="s">
        <v>44</v>
      </c>
      <c r="L73" s="223"/>
      <c r="M73" s="223"/>
      <c r="N73" s="223"/>
      <c r="R73" s="182"/>
    </row>
    <row r="74" spans="1:18" ht="12.75">
      <c r="A74" s="6" t="s">
        <v>221</v>
      </c>
      <c r="B74" s="224" t="s">
        <v>44</v>
      </c>
      <c r="C74" s="224" t="s">
        <v>44</v>
      </c>
      <c r="D74" s="224" t="s">
        <v>44</v>
      </c>
      <c r="E74" s="224" t="s">
        <v>44</v>
      </c>
      <c r="F74" s="224" t="s">
        <v>44</v>
      </c>
      <c r="G74" s="224">
        <v>118</v>
      </c>
      <c r="H74" s="224" t="s">
        <v>44</v>
      </c>
      <c r="I74" s="224" t="s">
        <v>44</v>
      </c>
      <c r="J74" s="224" t="s">
        <v>44</v>
      </c>
      <c r="K74" s="224" t="s">
        <v>44</v>
      </c>
      <c r="L74" s="223"/>
      <c r="M74" s="223"/>
      <c r="N74" s="223"/>
      <c r="R74" s="182"/>
    </row>
    <row r="75" spans="1:18" ht="12.75">
      <c r="A75" s="6" t="s">
        <v>222</v>
      </c>
      <c r="B75" s="177" t="s">
        <v>44</v>
      </c>
      <c r="C75" s="224">
        <v>5</v>
      </c>
      <c r="D75" s="224">
        <v>5</v>
      </c>
      <c r="E75" s="177" t="s">
        <v>44</v>
      </c>
      <c r="F75" s="224">
        <v>5</v>
      </c>
      <c r="G75" s="224">
        <v>2000</v>
      </c>
      <c r="H75" s="177" t="s">
        <v>44</v>
      </c>
      <c r="I75" s="224">
        <v>6000</v>
      </c>
      <c r="J75" s="188">
        <v>5</v>
      </c>
      <c r="K75" s="224">
        <v>40</v>
      </c>
      <c r="L75" s="223"/>
      <c r="M75" s="223"/>
      <c r="N75" s="223"/>
      <c r="R75" s="182"/>
    </row>
    <row r="76" spans="1:18" ht="12.75">
      <c r="A76" s="6" t="s">
        <v>223</v>
      </c>
      <c r="B76" s="224" t="s">
        <v>44</v>
      </c>
      <c r="C76" s="224" t="s">
        <v>44</v>
      </c>
      <c r="D76" s="224" t="s">
        <v>44</v>
      </c>
      <c r="E76" s="224" t="s">
        <v>44</v>
      </c>
      <c r="F76" s="224" t="s">
        <v>44</v>
      </c>
      <c r="G76" s="224" t="s">
        <v>44</v>
      </c>
      <c r="H76" s="224" t="s">
        <v>44</v>
      </c>
      <c r="I76" s="224" t="s">
        <v>44</v>
      </c>
      <c r="J76" s="224">
        <v>28</v>
      </c>
      <c r="K76" s="224" t="s">
        <v>44</v>
      </c>
      <c r="L76" s="223"/>
      <c r="M76" s="223"/>
      <c r="N76" s="223"/>
      <c r="R76" s="182"/>
    </row>
    <row r="77" spans="1:18" ht="12.75">
      <c r="A77" s="6" t="s">
        <v>224</v>
      </c>
      <c r="B77" s="224" t="s">
        <v>44</v>
      </c>
      <c r="C77" s="224" t="s">
        <v>44</v>
      </c>
      <c r="D77" s="224" t="s">
        <v>44</v>
      </c>
      <c r="E77" s="224" t="s">
        <v>44</v>
      </c>
      <c r="F77" s="224" t="s">
        <v>44</v>
      </c>
      <c r="G77" s="224">
        <v>1738</v>
      </c>
      <c r="H77" s="224" t="s">
        <v>44</v>
      </c>
      <c r="I77" s="224" t="s">
        <v>44</v>
      </c>
      <c r="J77" s="224">
        <v>6</v>
      </c>
      <c r="K77" s="224">
        <v>10</v>
      </c>
      <c r="L77" s="223"/>
      <c r="M77" s="223"/>
      <c r="N77" s="223"/>
      <c r="R77" s="182"/>
    </row>
    <row r="78" spans="1:18" ht="12.75">
      <c r="A78" s="6" t="s">
        <v>225</v>
      </c>
      <c r="B78" s="177" t="s">
        <v>44</v>
      </c>
      <c r="C78" s="224" t="s">
        <v>44</v>
      </c>
      <c r="D78" s="224" t="s">
        <v>44</v>
      </c>
      <c r="E78" s="177" t="s">
        <v>44</v>
      </c>
      <c r="F78" s="224" t="s">
        <v>44</v>
      </c>
      <c r="G78" s="177" t="s">
        <v>44</v>
      </c>
      <c r="H78" s="177" t="s">
        <v>44</v>
      </c>
      <c r="I78" s="224" t="s">
        <v>44</v>
      </c>
      <c r="J78" s="177" t="s">
        <v>44</v>
      </c>
      <c r="K78" s="224" t="s">
        <v>44</v>
      </c>
      <c r="L78" s="223"/>
      <c r="M78" s="223"/>
      <c r="N78" s="223"/>
      <c r="R78" s="182"/>
    </row>
    <row r="79" spans="1:18" ht="12.75">
      <c r="A79" s="6" t="s">
        <v>226</v>
      </c>
      <c r="B79" s="177" t="s">
        <v>44</v>
      </c>
      <c r="C79" s="224">
        <v>170</v>
      </c>
      <c r="D79" s="224">
        <v>170</v>
      </c>
      <c r="E79" s="177" t="s">
        <v>44</v>
      </c>
      <c r="F79" s="224">
        <v>170</v>
      </c>
      <c r="G79" s="177" t="s">
        <v>44</v>
      </c>
      <c r="H79" s="177" t="s">
        <v>44</v>
      </c>
      <c r="I79" s="224">
        <v>9071</v>
      </c>
      <c r="J79" s="177" t="s">
        <v>44</v>
      </c>
      <c r="K79" s="224">
        <v>1542</v>
      </c>
      <c r="L79" s="223"/>
      <c r="M79" s="223"/>
      <c r="N79" s="223"/>
      <c r="R79" s="182"/>
    </row>
    <row r="80" spans="1:18" s="230" customFormat="1" ht="12.75">
      <c r="A80" s="225" t="s">
        <v>286</v>
      </c>
      <c r="B80" s="226" t="s">
        <v>44</v>
      </c>
      <c r="C80" s="226">
        <v>175</v>
      </c>
      <c r="D80" s="226">
        <v>175</v>
      </c>
      <c r="E80" s="226" t="s">
        <v>44</v>
      </c>
      <c r="F80" s="226">
        <v>175</v>
      </c>
      <c r="G80" s="226">
        <v>3856</v>
      </c>
      <c r="H80" s="227" t="s">
        <v>44</v>
      </c>
      <c r="I80" s="227">
        <v>8983</v>
      </c>
      <c r="J80" s="227">
        <v>5</v>
      </c>
      <c r="K80" s="226">
        <v>1592</v>
      </c>
      <c r="L80" s="229"/>
      <c r="M80" s="229"/>
      <c r="N80" s="229"/>
      <c r="R80" s="275"/>
    </row>
    <row r="81" spans="1:18" ht="12.75">
      <c r="A81" s="6"/>
      <c r="B81" s="177"/>
      <c r="C81" s="177"/>
      <c r="D81" s="177"/>
      <c r="E81" s="177"/>
      <c r="F81" s="177"/>
      <c r="G81" s="177"/>
      <c r="H81" s="224"/>
      <c r="I81" s="224"/>
      <c r="J81" s="224"/>
      <c r="K81" s="177"/>
      <c r="L81" s="223"/>
      <c r="M81" s="223"/>
      <c r="N81" s="223"/>
      <c r="R81" s="182"/>
    </row>
    <row r="82" spans="1:18" ht="12.75">
      <c r="A82" s="6" t="s">
        <v>227</v>
      </c>
      <c r="B82" s="224" t="s">
        <v>44</v>
      </c>
      <c r="C82" s="224" t="s">
        <v>44</v>
      </c>
      <c r="D82" s="224" t="s">
        <v>44</v>
      </c>
      <c r="E82" s="224" t="s">
        <v>44</v>
      </c>
      <c r="F82" s="224" t="s">
        <v>44</v>
      </c>
      <c r="G82" s="224">
        <v>100</v>
      </c>
      <c r="H82" s="224" t="s">
        <v>44</v>
      </c>
      <c r="I82" s="224" t="s">
        <v>44</v>
      </c>
      <c r="J82" s="224" t="s">
        <v>44</v>
      </c>
      <c r="K82" s="224" t="s">
        <v>44</v>
      </c>
      <c r="L82" s="223"/>
      <c r="M82" s="223"/>
      <c r="N82" s="223"/>
      <c r="R82" s="182"/>
    </row>
    <row r="83" spans="1:18" ht="12.75">
      <c r="A83" s="6" t="s">
        <v>228</v>
      </c>
      <c r="B83" s="224" t="s">
        <v>44</v>
      </c>
      <c r="C83" s="224" t="s">
        <v>44</v>
      </c>
      <c r="D83" s="224" t="s">
        <v>44</v>
      </c>
      <c r="E83" s="224" t="s">
        <v>44</v>
      </c>
      <c r="F83" s="224" t="s">
        <v>44</v>
      </c>
      <c r="G83" s="224" t="s">
        <v>44</v>
      </c>
      <c r="H83" s="224" t="s">
        <v>44</v>
      </c>
      <c r="I83" s="224" t="s">
        <v>44</v>
      </c>
      <c r="J83" s="224" t="s">
        <v>44</v>
      </c>
      <c r="K83" s="224" t="s">
        <v>44</v>
      </c>
      <c r="L83" s="223"/>
      <c r="M83" s="223"/>
      <c r="N83" s="223"/>
      <c r="R83" s="182"/>
    </row>
    <row r="84" spans="1:18" s="230" customFormat="1" ht="12.75">
      <c r="A84" s="225" t="s">
        <v>229</v>
      </c>
      <c r="B84" s="226" t="s">
        <v>44</v>
      </c>
      <c r="C84" s="226" t="s">
        <v>44</v>
      </c>
      <c r="D84" s="226" t="s">
        <v>44</v>
      </c>
      <c r="E84" s="226" t="s">
        <v>44</v>
      </c>
      <c r="F84" s="226" t="s">
        <v>44</v>
      </c>
      <c r="G84" s="226">
        <v>100</v>
      </c>
      <c r="H84" s="227" t="s">
        <v>44</v>
      </c>
      <c r="I84" s="227" t="s">
        <v>44</v>
      </c>
      <c r="J84" s="227" t="s">
        <v>44</v>
      </c>
      <c r="K84" s="226" t="s">
        <v>44</v>
      </c>
      <c r="L84" s="229"/>
      <c r="M84" s="229"/>
      <c r="N84" s="229"/>
      <c r="R84" s="275"/>
    </row>
    <row r="85" spans="1:18" ht="12.75">
      <c r="A85" s="6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223"/>
      <c r="M85" s="223"/>
      <c r="N85" s="223"/>
      <c r="R85" s="182"/>
    </row>
    <row r="86" spans="1:18" ht="13.5" thickBot="1">
      <c r="A86" s="232" t="s">
        <v>230</v>
      </c>
      <c r="B86" s="191">
        <v>4</v>
      </c>
      <c r="C86" s="191">
        <v>262</v>
      </c>
      <c r="D86" s="191">
        <v>266</v>
      </c>
      <c r="E86" s="191">
        <v>4</v>
      </c>
      <c r="F86" s="191">
        <v>180</v>
      </c>
      <c r="G86" s="191">
        <v>10096</v>
      </c>
      <c r="H86" s="191">
        <v>600</v>
      </c>
      <c r="I86" s="191">
        <v>8817</v>
      </c>
      <c r="J86" s="191">
        <v>6</v>
      </c>
      <c r="K86" s="191">
        <v>1647</v>
      </c>
      <c r="L86" s="223"/>
      <c r="M86" s="223"/>
      <c r="N86" s="223"/>
      <c r="R86" s="182"/>
    </row>
    <row r="87" spans="1:18" ht="12.75">
      <c r="A87" s="233"/>
      <c r="D87" s="234"/>
      <c r="E87" s="234"/>
      <c r="R87" s="182"/>
    </row>
    <row r="88" ht="12.75">
      <c r="R88" s="182"/>
    </row>
    <row r="89" ht="12.75">
      <c r="R89" s="182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931">
    <pageSetUpPr fitToPage="1"/>
  </sheetPr>
  <dimension ref="A1:K53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4.7109375" style="101" customWidth="1"/>
    <col min="2" max="9" width="12.7109375" style="101" customWidth="1"/>
    <col min="10" max="16384" width="11.421875" style="101" customWidth="1"/>
  </cols>
  <sheetData>
    <row r="1" spans="1:9" s="167" customFormat="1" ht="18">
      <c r="A1" s="319" t="s">
        <v>0</v>
      </c>
      <c r="B1" s="319"/>
      <c r="C1" s="319"/>
      <c r="D1" s="319"/>
      <c r="E1" s="319"/>
      <c r="F1" s="319"/>
      <c r="G1" s="319"/>
      <c r="H1" s="319"/>
      <c r="I1" s="319"/>
    </row>
    <row r="3" spans="1:9" s="169" customFormat="1" ht="15">
      <c r="A3" s="320" t="s">
        <v>292</v>
      </c>
      <c r="B3" s="320"/>
      <c r="C3" s="320"/>
      <c r="D3" s="320"/>
      <c r="E3" s="320"/>
      <c r="F3" s="320"/>
      <c r="G3" s="320"/>
      <c r="H3" s="320"/>
      <c r="I3" s="320"/>
    </row>
    <row r="4" spans="1:9" s="169" customFormat="1" ht="15">
      <c r="A4" s="168"/>
      <c r="B4" s="168"/>
      <c r="C4" s="168"/>
      <c r="D4" s="168"/>
      <c r="E4" s="168"/>
      <c r="F4" s="168"/>
      <c r="G4" s="168"/>
      <c r="H4" s="168"/>
      <c r="I4" s="168"/>
    </row>
    <row r="5" spans="1:9" ht="12.75">
      <c r="A5" s="107"/>
      <c r="B5" s="280"/>
      <c r="C5" s="166" t="s">
        <v>4</v>
      </c>
      <c r="D5" s="166"/>
      <c r="E5" s="41"/>
      <c r="F5" s="321" t="s">
        <v>137</v>
      </c>
      <c r="G5" s="322"/>
      <c r="H5" s="322"/>
      <c r="I5" s="322"/>
    </row>
    <row r="6" spans="1:9" ht="12.75">
      <c r="A6" s="40" t="s">
        <v>98</v>
      </c>
      <c r="B6" s="326" t="s">
        <v>138</v>
      </c>
      <c r="C6" s="327"/>
      <c r="D6" s="41" t="s">
        <v>139</v>
      </c>
      <c r="E6" s="9" t="s">
        <v>11</v>
      </c>
      <c r="F6" s="321" t="s">
        <v>140</v>
      </c>
      <c r="G6" s="323"/>
      <c r="H6" s="321" t="s">
        <v>141</v>
      </c>
      <c r="I6" s="322"/>
    </row>
    <row r="7" spans="1:9" ht="12.75">
      <c r="A7" s="6"/>
      <c r="B7" s="324" t="s">
        <v>142</v>
      </c>
      <c r="C7" s="325"/>
      <c r="D7" s="9" t="s">
        <v>9</v>
      </c>
      <c r="E7" s="9" t="s">
        <v>14</v>
      </c>
      <c r="F7" s="9" t="s">
        <v>143</v>
      </c>
      <c r="G7" s="9" t="s">
        <v>143</v>
      </c>
      <c r="H7" s="9" t="s">
        <v>144</v>
      </c>
      <c r="I7" s="9" t="s">
        <v>145</v>
      </c>
    </row>
    <row r="8" spans="1:9" ht="13.5" thickBot="1">
      <c r="A8" s="173"/>
      <c r="B8" s="174" t="s">
        <v>100</v>
      </c>
      <c r="C8" s="174" t="s">
        <v>101</v>
      </c>
      <c r="D8" s="174" t="s">
        <v>146</v>
      </c>
      <c r="E8" s="174"/>
      <c r="F8" s="174" t="s">
        <v>147</v>
      </c>
      <c r="G8" s="174" t="s">
        <v>148</v>
      </c>
      <c r="H8" s="174" t="s">
        <v>149</v>
      </c>
      <c r="I8" s="174" t="s">
        <v>150</v>
      </c>
    </row>
    <row r="9" spans="1:9" ht="12.75">
      <c r="A9" s="175" t="s">
        <v>103</v>
      </c>
      <c r="B9" s="176"/>
      <c r="C9" s="176"/>
      <c r="D9" s="176"/>
      <c r="E9" s="176"/>
      <c r="F9" s="176"/>
      <c r="G9" s="176"/>
      <c r="H9" s="176"/>
      <c r="I9" s="176"/>
    </row>
    <row r="10" spans="1:9" ht="12.75">
      <c r="A10" s="6" t="s">
        <v>104</v>
      </c>
      <c r="B10" s="177"/>
      <c r="C10" s="177"/>
      <c r="D10" s="177"/>
      <c r="E10" s="177">
        <v>67861</v>
      </c>
      <c r="F10" s="177">
        <v>1233</v>
      </c>
      <c r="G10" s="177">
        <v>3643</v>
      </c>
      <c r="H10" s="177" t="s">
        <v>44</v>
      </c>
      <c r="I10" s="177">
        <v>62985</v>
      </c>
    </row>
    <row r="11" spans="1:9" ht="12.75">
      <c r="A11" s="6" t="s">
        <v>105</v>
      </c>
      <c r="B11" s="177"/>
      <c r="C11" s="177"/>
      <c r="D11" s="177"/>
      <c r="E11" s="177">
        <v>80387</v>
      </c>
      <c r="F11" s="177">
        <v>444</v>
      </c>
      <c r="G11" s="177">
        <v>1557</v>
      </c>
      <c r="H11" s="177">
        <v>70690</v>
      </c>
      <c r="I11" s="177">
        <v>7696</v>
      </c>
    </row>
    <row r="12" spans="1:9" ht="12.75">
      <c r="A12" s="6" t="s">
        <v>106</v>
      </c>
      <c r="B12" s="177"/>
      <c r="C12" s="177"/>
      <c r="D12" s="177"/>
      <c r="E12" s="177">
        <v>470617</v>
      </c>
      <c r="F12" s="177">
        <v>1937</v>
      </c>
      <c r="G12" s="177">
        <v>10861</v>
      </c>
      <c r="H12" s="177">
        <v>386576</v>
      </c>
      <c r="I12" s="177">
        <v>71243</v>
      </c>
    </row>
    <row r="13" spans="1:9" ht="12.75">
      <c r="A13" s="6" t="s">
        <v>107</v>
      </c>
      <c r="B13" s="177"/>
      <c r="C13" s="177"/>
      <c r="D13" s="177"/>
      <c r="E13" s="177">
        <v>297560</v>
      </c>
      <c r="F13" s="177">
        <v>2018</v>
      </c>
      <c r="G13" s="177">
        <v>28941</v>
      </c>
      <c r="H13" s="177">
        <v>218342</v>
      </c>
      <c r="I13" s="177">
        <v>48259</v>
      </c>
    </row>
    <row r="14" spans="1:11" ht="12.75">
      <c r="A14" s="6" t="s">
        <v>108</v>
      </c>
      <c r="B14" s="178">
        <v>8277</v>
      </c>
      <c r="C14" s="178">
        <v>24373</v>
      </c>
      <c r="D14" s="178">
        <v>25</v>
      </c>
      <c r="E14" s="178">
        <v>917409</v>
      </c>
      <c r="F14" s="178">
        <v>5682</v>
      </c>
      <c r="G14" s="178">
        <v>45386</v>
      </c>
      <c r="H14" s="178">
        <v>676158</v>
      </c>
      <c r="I14" s="178">
        <v>190183</v>
      </c>
      <c r="J14" s="182"/>
      <c r="K14" s="182"/>
    </row>
    <row r="15" spans="1:11" ht="12.75">
      <c r="A15" s="6"/>
      <c r="B15" s="177"/>
      <c r="C15" s="177"/>
      <c r="D15" s="177"/>
      <c r="E15" s="177"/>
      <c r="F15" s="177"/>
      <c r="G15" s="177"/>
      <c r="H15" s="177"/>
      <c r="I15" s="177"/>
      <c r="J15" s="182"/>
      <c r="K15" s="182"/>
    </row>
    <row r="16" spans="1:9" ht="12.75">
      <c r="A16" s="6" t="s">
        <v>109</v>
      </c>
      <c r="B16" s="177"/>
      <c r="C16" s="177"/>
      <c r="D16" s="177"/>
      <c r="E16" s="177">
        <v>63540</v>
      </c>
      <c r="F16" s="177"/>
      <c r="G16" s="177"/>
      <c r="H16" s="177"/>
      <c r="I16" s="177"/>
    </row>
    <row r="17" spans="1:9" ht="12.75">
      <c r="A17" s="6" t="s">
        <v>110</v>
      </c>
      <c r="B17" s="177"/>
      <c r="C17" s="177"/>
      <c r="D17" s="177"/>
      <c r="E17" s="177">
        <v>66794</v>
      </c>
      <c r="F17" s="177"/>
      <c r="G17" s="177"/>
      <c r="H17" s="177"/>
      <c r="I17" s="177"/>
    </row>
    <row r="18" spans="1:9" ht="12.75">
      <c r="A18" s="6" t="s">
        <v>111</v>
      </c>
      <c r="B18" s="177"/>
      <c r="C18" s="177"/>
      <c r="D18" s="177"/>
      <c r="E18" s="177">
        <v>183143</v>
      </c>
      <c r="F18" s="177"/>
      <c r="G18" s="177"/>
      <c r="H18" s="177"/>
      <c r="I18" s="177"/>
    </row>
    <row r="19" spans="1:9" ht="12.75">
      <c r="A19" s="6" t="s">
        <v>107</v>
      </c>
      <c r="B19" s="177"/>
      <c r="C19" s="177"/>
      <c r="D19" s="177"/>
      <c r="E19" s="177">
        <v>356551</v>
      </c>
      <c r="F19" s="177"/>
      <c r="G19" s="177"/>
      <c r="H19" s="177"/>
      <c r="I19" s="177"/>
    </row>
    <row r="20" spans="1:11" ht="12.75">
      <c r="A20" s="6" t="s">
        <v>112</v>
      </c>
      <c r="B20" s="178">
        <v>7083</v>
      </c>
      <c r="C20" s="178">
        <v>18803</v>
      </c>
      <c r="D20" s="178">
        <v>16</v>
      </c>
      <c r="E20" s="178">
        <v>673457</v>
      </c>
      <c r="F20" s="178">
        <v>2473</v>
      </c>
      <c r="G20" s="178">
        <v>19278</v>
      </c>
      <c r="H20" s="178">
        <v>605605</v>
      </c>
      <c r="I20" s="178">
        <v>46101</v>
      </c>
      <c r="J20" s="182"/>
      <c r="K20" s="182"/>
    </row>
    <row r="21" spans="1:11" ht="12.75">
      <c r="A21" s="6"/>
      <c r="B21" s="177"/>
      <c r="C21" s="177"/>
      <c r="D21" s="177"/>
      <c r="E21" s="177"/>
      <c r="F21" s="177"/>
      <c r="G21" s="177"/>
      <c r="H21" s="177"/>
      <c r="I21" s="177"/>
      <c r="J21" s="182"/>
      <c r="K21" s="182"/>
    </row>
    <row r="22" spans="1:11" ht="12.75">
      <c r="A22" s="6" t="s">
        <v>309</v>
      </c>
      <c r="B22" s="177">
        <v>500</v>
      </c>
      <c r="C22" s="177">
        <v>14044</v>
      </c>
      <c r="D22" s="177">
        <v>12</v>
      </c>
      <c r="E22" s="177">
        <v>44445</v>
      </c>
      <c r="F22" s="177">
        <v>270</v>
      </c>
      <c r="G22" s="177">
        <v>1512</v>
      </c>
      <c r="H22" s="177">
        <v>42140</v>
      </c>
      <c r="I22" s="177">
        <v>523</v>
      </c>
      <c r="J22" s="182"/>
      <c r="K22" s="182"/>
    </row>
    <row r="23" spans="1:11" ht="12.75">
      <c r="A23" s="6" t="s">
        <v>113</v>
      </c>
      <c r="B23" s="177">
        <v>1893</v>
      </c>
      <c r="C23" s="177">
        <v>8978</v>
      </c>
      <c r="D23" s="177">
        <v>12</v>
      </c>
      <c r="E23" s="177">
        <v>6283</v>
      </c>
      <c r="F23" s="177">
        <v>202</v>
      </c>
      <c r="G23" s="177">
        <v>648</v>
      </c>
      <c r="H23" s="177">
        <v>1609</v>
      </c>
      <c r="I23" s="177">
        <v>3824</v>
      </c>
      <c r="J23" s="182"/>
      <c r="K23" s="182"/>
    </row>
    <row r="24" spans="1:11" ht="12.75">
      <c r="A24" s="56" t="s">
        <v>114</v>
      </c>
      <c r="B24" s="178">
        <v>600</v>
      </c>
      <c r="C24" s="178">
        <v>8817</v>
      </c>
      <c r="D24" s="183">
        <v>6</v>
      </c>
      <c r="E24" s="178">
        <v>1647</v>
      </c>
      <c r="F24" s="178">
        <v>1</v>
      </c>
      <c r="G24" s="178">
        <v>47</v>
      </c>
      <c r="H24" s="178">
        <v>1599</v>
      </c>
      <c r="I24" s="178" t="s">
        <v>44</v>
      </c>
      <c r="J24" s="182"/>
      <c r="K24" s="182"/>
    </row>
    <row r="25" spans="1:11" ht="12.75">
      <c r="A25" s="184" t="s">
        <v>115</v>
      </c>
      <c r="B25" s="177"/>
      <c r="C25" s="177"/>
      <c r="D25" s="177"/>
      <c r="E25" s="177"/>
      <c r="F25" s="177"/>
      <c r="G25" s="177"/>
      <c r="H25" s="177"/>
      <c r="I25" s="177"/>
      <c r="J25" s="182"/>
      <c r="K25" s="182"/>
    </row>
    <row r="26" spans="1:11" ht="12.75">
      <c r="A26" s="6"/>
      <c r="B26" s="177"/>
      <c r="C26" s="177"/>
      <c r="D26" s="177"/>
      <c r="E26" s="177"/>
      <c r="F26" s="177"/>
      <c r="G26" s="177"/>
      <c r="H26" s="177"/>
      <c r="I26" s="177"/>
      <c r="J26" s="182"/>
      <c r="K26" s="182"/>
    </row>
    <row r="27" spans="1:11" ht="12.75">
      <c r="A27" s="6" t="s">
        <v>116</v>
      </c>
      <c r="B27" s="177">
        <v>2920</v>
      </c>
      <c r="C27" s="177">
        <v>7099</v>
      </c>
      <c r="D27" s="177">
        <v>15</v>
      </c>
      <c r="E27" s="177">
        <v>134767</v>
      </c>
      <c r="F27" s="177">
        <v>617</v>
      </c>
      <c r="G27" s="177">
        <v>2506</v>
      </c>
      <c r="H27" s="177">
        <v>87704</v>
      </c>
      <c r="I27" s="177">
        <v>43940</v>
      </c>
      <c r="J27" s="182"/>
      <c r="K27" s="182"/>
    </row>
    <row r="28" spans="1:11" ht="12.75">
      <c r="A28" s="6" t="s">
        <v>117</v>
      </c>
      <c r="B28" s="177">
        <v>1824</v>
      </c>
      <c r="C28" s="177">
        <v>5005</v>
      </c>
      <c r="D28" s="177">
        <v>18</v>
      </c>
      <c r="E28" s="177">
        <v>90112</v>
      </c>
      <c r="F28" s="177">
        <v>212</v>
      </c>
      <c r="G28" s="177">
        <v>7211</v>
      </c>
      <c r="H28" s="177">
        <v>70265</v>
      </c>
      <c r="I28" s="177">
        <v>12424</v>
      </c>
      <c r="J28" s="182"/>
      <c r="K28" s="182"/>
    </row>
    <row r="29" spans="1:11" ht="12.75">
      <c r="A29" s="6"/>
      <c r="B29" s="177"/>
      <c r="C29" s="177"/>
      <c r="D29" s="177"/>
      <c r="E29" s="177"/>
      <c r="F29" s="177"/>
      <c r="G29" s="177"/>
      <c r="H29" s="177"/>
      <c r="I29" s="177"/>
      <c r="J29" s="182"/>
      <c r="K29" s="182"/>
    </row>
    <row r="30" spans="1:11" ht="12.75">
      <c r="A30" s="185" t="s">
        <v>118</v>
      </c>
      <c r="B30" s="177"/>
      <c r="C30" s="177"/>
      <c r="D30" s="177"/>
      <c r="E30" s="177">
        <v>787395</v>
      </c>
      <c r="F30" s="177"/>
      <c r="G30" s="177"/>
      <c r="H30" s="177"/>
      <c r="I30" s="177"/>
      <c r="J30" s="182"/>
      <c r="K30" s="182"/>
    </row>
    <row r="31" spans="1:9" ht="12.75">
      <c r="A31" s="185" t="s">
        <v>119</v>
      </c>
      <c r="B31" s="177"/>
      <c r="C31" s="177"/>
      <c r="D31" s="177"/>
      <c r="E31" s="177">
        <v>294093</v>
      </c>
      <c r="F31" s="177"/>
      <c r="G31" s="177"/>
      <c r="H31" s="177"/>
      <c r="I31" s="177"/>
    </row>
    <row r="32" spans="1:9" ht="12.75">
      <c r="A32" s="185" t="s">
        <v>120</v>
      </c>
      <c r="B32" s="178">
        <v>4344.772266997314</v>
      </c>
      <c r="C32" s="178">
        <v>16434.685292558996</v>
      </c>
      <c r="D32" s="178">
        <v>10.829917992610245</v>
      </c>
      <c r="E32" s="178">
        <v>1081488</v>
      </c>
      <c r="F32" s="178">
        <v>1673</v>
      </c>
      <c r="G32" s="183">
        <v>6144</v>
      </c>
      <c r="H32" s="178">
        <v>862151</v>
      </c>
      <c r="I32" s="178">
        <v>211520</v>
      </c>
    </row>
    <row r="33" spans="1:9" ht="12.75">
      <c r="A33" s="185"/>
      <c r="B33" s="177"/>
      <c r="C33" s="177"/>
      <c r="D33" s="186"/>
      <c r="E33" s="177"/>
      <c r="F33" s="177"/>
      <c r="G33" s="177"/>
      <c r="H33" s="177"/>
      <c r="I33" s="177"/>
    </row>
    <row r="34" spans="1:11" ht="12.75">
      <c r="A34" s="187" t="s">
        <v>121</v>
      </c>
      <c r="B34" s="183">
        <v>2726.382000855066</v>
      </c>
      <c r="C34" s="183">
        <v>10571.774967148489</v>
      </c>
      <c r="D34" s="183">
        <v>12.80664384834507</v>
      </c>
      <c r="E34" s="183">
        <v>150579</v>
      </c>
      <c r="F34" s="178">
        <v>509</v>
      </c>
      <c r="G34" s="178">
        <v>5560</v>
      </c>
      <c r="H34" s="178">
        <v>138880</v>
      </c>
      <c r="I34" s="178">
        <v>5630</v>
      </c>
      <c r="J34" s="182"/>
      <c r="K34" s="182"/>
    </row>
    <row r="35" spans="1:11" ht="12.75">
      <c r="A35" s="184" t="s">
        <v>122</v>
      </c>
      <c r="B35" s="177"/>
      <c r="C35" s="177"/>
      <c r="D35" s="177"/>
      <c r="E35" s="177"/>
      <c r="F35" s="177"/>
      <c r="G35" s="177"/>
      <c r="H35" s="177"/>
      <c r="I35" s="177"/>
      <c r="J35" s="182"/>
      <c r="K35" s="182"/>
    </row>
    <row r="36" spans="1:11" ht="12.75">
      <c r="A36" s="184" t="s">
        <v>123</v>
      </c>
      <c r="B36" s="177"/>
      <c r="C36" s="177"/>
      <c r="D36" s="177"/>
      <c r="E36" s="177"/>
      <c r="F36" s="177"/>
      <c r="G36" s="177"/>
      <c r="H36" s="177"/>
      <c r="I36" s="177"/>
      <c r="J36" s="182"/>
      <c r="K36" s="182"/>
    </row>
    <row r="37" spans="1:11" ht="12.75">
      <c r="A37" s="6"/>
      <c r="B37" s="177"/>
      <c r="C37" s="177"/>
      <c r="D37" s="177"/>
      <c r="E37" s="177"/>
      <c r="F37" s="177"/>
      <c r="G37" s="177"/>
      <c r="H37" s="177"/>
      <c r="I37" s="177"/>
      <c r="J37" s="182"/>
      <c r="K37" s="182"/>
    </row>
    <row r="38" spans="1:11" ht="12.75">
      <c r="A38" s="6" t="s">
        <v>124</v>
      </c>
      <c r="B38" s="177">
        <v>1430.0028290143714</v>
      </c>
      <c r="C38" s="177">
        <v>4086.9105839416056</v>
      </c>
      <c r="D38" s="177">
        <v>19.255427933785835</v>
      </c>
      <c r="E38" s="177">
        <v>43536</v>
      </c>
      <c r="F38" s="177">
        <v>13659</v>
      </c>
      <c r="G38" s="177">
        <v>3282</v>
      </c>
      <c r="H38" s="177">
        <v>21253</v>
      </c>
      <c r="I38" s="177">
        <v>5342</v>
      </c>
      <c r="J38" s="182"/>
      <c r="K38" s="182"/>
    </row>
    <row r="39" spans="1:11" ht="12.75">
      <c r="A39" s="6" t="s">
        <v>125</v>
      </c>
      <c r="B39" s="177">
        <v>900</v>
      </c>
      <c r="C39" s="177">
        <v>9792.80987654321</v>
      </c>
      <c r="D39" s="177">
        <v>17.468535591766724</v>
      </c>
      <c r="E39" s="177">
        <v>32053</v>
      </c>
      <c r="F39" s="177" t="s">
        <v>44</v>
      </c>
      <c r="G39" s="177">
        <v>814</v>
      </c>
      <c r="H39" s="177">
        <v>31168</v>
      </c>
      <c r="I39" s="177">
        <v>71</v>
      </c>
      <c r="J39" s="182"/>
      <c r="K39" s="182"/>
    </row>
    <row r="40" spans="1:11" ht="12.75">
      <c r="A40" s="6" t="s">
        <v>126</v>
      </c>
      <c r="B40" s="177">
        <v>1798</v>
      </c>
      <c r="C40" s="177">
        <v>12527</v>
      </c>
      <c r="D40" s="177">
        <v>7</v>
      </c>
      <c r="E40" s="177">
        <v>33322</v>
      </c>
      <c r="F40" s="177">
        <v>241</v>
      </c>
      <c r="G40" s="177">
        <v>693</v>
      </c>
      <c r="H40" s="177">
        <v>32388</v>
      </c>
      <c r="I40" s="177" t="s">
        <v>44</v>
      </c>
      <c r="J40" s="182"/>
      <c r="K40" s="182"/>
    </row>
    <row r="41" spans="1:11" ht="12.75">
      <c r="A41" s="6" t="s">
        <v>127</v>
      </c>
      <c r="B41" s="177" t="s">
        <v>44</v>
      </c>
      <c r="C41" s="177">
        <v>8544</v>
      </c>
      <c r="D41" s="177">
        <v>24</v>
      </c>
      <c r="E41" s="177">
        <v>74981</v>
      </c>
      <c r="F41" s="177">
        <v>40</v>
      </c>
      <c r="G41" s="177">
        <v>1002</v>
      </c>
      <c r="H41" s="177">
        <v>73939</v>
      </c>
      <c r="I41" s="177" t="s">
        <v>44</v>
      </c>
      <c r="J41" s="182"/>
      <c r="K41" s="182"/>
    </row>
    <row r="42" spans="1:11" ht="12.75">
      <c r="A42" s="6" t="s">
        <v>128</v>
      </c>
      <c r="B42" s="177" t="s">
        <v>44</v>
      </c>
      <c r="C42" s="177">
        <v>45903</v>
      </c>
      <c r="D42" s="177">
        <v>14</v>
      </c>
      <c r="E42" s="177">
        <v>421931</v>
      </c>
      <c r="F42" s="177" t="s">
        <v>44</v>
      </c>
      <c r="G42" s="177">
        <v>337</v>
      </c>
      <c r="H42" s="177">
        <v>421594</v>
      </c>
      <c r="I42" s="177" t="s">
        <v>44</v>
      </c>
      <c r="J42" s="182"/>
      <c r="K42" s="182"/>
    </row>
    <row r="43" spans="1:11" ht="12.75">
      <c r="A43" s="6" t="s">
        <v>129</v>
      </c>
      <c r="B43" s="177">
        <v>7237</v>
      </c>
      <c r="C43" s="177">
        <v>11072</v>
      </c>
      <c r="D43" s="177">
        <v>11</v>
      </c>
      <c r="E43" s="177">
        <v>8935</v>
      </c>
      <c r="F43" s="177">
        <v>5</v>
      </c>
      <c r="G43" s="177">
        <v>1160</v>
      </c>
      <c r="H43" s="177">
        <v>7742</v>
      </c>
      <c r="I43" s="177">
        <v>28</v>
      </c>
      <c r="J43" s="182"/>
      <c r="K43" s="182"/>
    </row>
    <row r="44" spans="1:11" ht="12.75">
      <c r="A44" s="6" t="s">
        <v>130</v>
      </c>
      <c r="B44" s="177">
        <v>120</v>
      </c>
      <c r="C44" s="177">
        <v>4466</v>
      </c>
      <c r="D44" s="177">
        <v>11</v>
      </c>
      <c r="E44" s="177">
        <v>3732</v>
      </c>
      <c r="F44" s="177">
        <v>1785</v>
      </c>
      <c r="G44" s="177">
        <v>124</v>
      </c>
      <c r="H44" s="188">
        <v>1002</v>
      </c>
      <c r="I44" s="177">
        <v>821</v>
      </c>
      <c r="J44" s="182"/>
      <c r="K44" s="182"/>
    </row>
    <row r="45" spans="1:11" ht="12.75">
      <c r="A45" s="6" t="s">
        <v>131</v>
      </c>
      <c r="B45" s="177">
        <v>1325</v>
      </c>
      <c r="C45" s="177">
        <v>6425</v>
      </c>
      <c r="D45" s="177">
        <v>5</v>
      </c>
      <c r="E45" s="177">
        <v>1913</v>
      </c>
      <c r="F45" s="177">
        <v>217</v>
      </c>
      <c r="G45" s="177">
        <v>220</v>
      </c>
      <c r="H45" s="177">
        <v>1476</v>
      </c>
      <c r="I45" s="177" t="s">
        <v>44</v>
      </c>
      <c r="J45" s="182"/>
      <c r="K45" s="182"/>
    </row>
    <row r="46" spans="1:11" ht="12.75">
      <c r="A46" s="187" t="s">
        <v>132</v>
      </c>
      <c r="B46" s="178">
        <v>4690</v>
      </c>
      <c r="C46" s="178">
        <v>16532</v>
      </c>
      <c r="D46" s="183">
        <v>17</v>
      </c>
      <c r="E46" s="178">
        <v>59997</v>
      </c>
      <c r="F46" s="178">
        <v>206</v>
      </c>
      <c r="G46" s="178">
        <v>1023</v>
      </c>
      <c r="H46" s="178">
        <v>58532</v>
      </c>
      <c r="I46" s="178">
        <v>236</v>
      </c>
      <c r="J46" s="182"/>
      <c r="K46" s="182"/>
    </row>
    <row r="47" spans="1:11" ht="12.75">
      <c r="A47" s="184" t="s">
        <v>133</v>
      </c>
      <c r="B47" s="177"/>
      <c r="C47" s="177"/>
      <c r="D47" s="177"/>
      <c r="E47" s="177"/>
      <c r="F47" s="177"/>
      <c r="G47" s="177"/>
      <c r="H47" s="177"/>
      <c r="I47" s="177"/>
      <c r="J47" s="182"/>
      <c r="K47" s="182"/>
    </row>
    <row r="48" spans="1:11" ht="12.75">
      <c r="A48" s="6"/>
      <c r="B48" s="177"/>
      <c r="C48" s="177"/>
      <c r="D48" s="177"/>
      <c r="E48" s="177"/>
      <c r="F48" s="177"/>
      <c r="G48" s="177"/>
      <c r="H48" s="177"/>
      <c r="I48" s="177"/>
      <c r="J48" s="182"/>
      <c r="K48" s="182"/>
    </row>
    <row r="49" spans="1:11" ht="12.75">
      <c r="A49" s="6" t="s">
        <v>134</v>
      </c>
      <c r="B49" s="177">
        <v>318</v>
      </c>
      <c r="C49" s="177">
        <v>1547</v>
      </c>
      <c r="D49" s="177">
        <v>3</v>
      </c>
      <c r="E49" s="177">
        <v>254620</v>
      </c>
      <c r="F49" s="177">
        <v>970</v>
      </c>
      <c r="G49" s="177">
        <v>6076</v>
      </c>
      <c r="H49" s="177">
        <v>71350</v>
      </c>
      <c r="I49" s="177">
        <v>176224</v>
      </c>
      <c r="J49" s="182"/>
      <c r="K49" s="182"/>
    </row>
    <row r="50" spans="1:11" ht="12.75">
      <c r="A50" s="6" t="s">
        <v>135</v>
      </c>
      <c r="B50" s="177">
        <v>1127</v>
      </c>
      <c r="C50" s="177">
        <v>2128</v>
      </c>
      <c r="D50" s="177">
        <v>15</v>
      </c>
      <c r="E50" s="177">
        <v>11903</v>
      </c>
      <c r="F50" s="177">
        <v>11</v>
      </c>
      <c r="G50" s="177">
        <v>3969</v>
      </c>
      <c r="H50" s="177">
        <v>6392</v>
      </c>
      <c r="I50" s="177">
        <v>1531</v>
      </c>
      <c r="J50" s="182"/>
      <c r="K50" s="182"/>
    </row>
    <row r="51" spans="1:11" ht="12.75">
      <c r="A51" s="6" t="s">
        <v>136</v>
      </c>
      <c r="B51" s="177">
        <v>735</v>
      </c>
      <c r="C51" s="178">
        <v>1509</v>
      </c>
      <c r="D51" s="183">
        <v>2</v>
      </c>
      <c r="E51" s="178">
        <v>26711</v>
      </c>
      <c r="F51" s="178">
        <v>4</v>
      </c>
      <c r="G51" s="178">
        <v>511</v>
      </c>
      <c r="H51" s="178">
        <v>3090</v>
      </c>
      <c r="I51" s="178">
        <v>23106</v>
      </c>
      <c r="J51" s="182"/>
      <c r="K51" s="182"/>
    </row>
    <row r="52" spans="1:9" ht="13.5" thickBot="1">
      <c r="A52" s="189" t="s">
        <v>310</v>
      </c>
      <c r="B52" s="190"/>
      <c r="C52" s="191"/>
      <c r="D52" s="191"/>
      <c r="E52" s="191">
        <v>4073381</v>
      </c>
      <c r="F52" s="191">
        <v>28777</v>
      </c>
      <c r="G52" s="191">
        <v>107503</v>
      </c>
      <c r="H52" s="191">
        <v>3216037</v>
      </c>
      <c r="I52" s="192">
        <v>721504</v>
      </c>
    </row>
    <row r="53" spans="1:8" ht="12.75">
      <c r="A53" s="101" t="s">
        <v>312</v>
      </c>
      <c r="E53" s="247"/>
      <c r="F53" s="247"/>
      <c r="G53" s="247"/>
      <c r="H53" s="247"/>
    </row>
  </sheetData>
  <mergeCells count="7">
    <mergeCell ref="A1:I1"/>
    <mergeCell ref="A3:I3"/>
    <mergeCell ref="B7:C7"/>
    <mergeCell ref="F5:I5"/>
    <mergeCell ref="B6:C6"/>
    <mergeCell ref="F6:G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J2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3" customWidth="1"/>
    <col min="11" max="11" width="11.140625" style="13" customWidth="1"/>
    <col min="12" max="19" width="12.00390625" style="13" customWidth="1"/>
    <col min="20" max="16384" width="11.421875" style="13" customWidth="1"/>
  </cols>
  <sheetData>
    <row r="1" spans="1:10" s="2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</row>
    <row r="3" spans="1:10" s="3" customFormat="1" ht="15">
      <c r="A3" s="333" t="s">
        <v>43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01"/>
      <c r="B5" s="7" t="s">
        <v>2</v>
      </c>
      <c r="C5" s="8"/>
      <c r="D5" s="9" t="s">
        <v>3</v>
      </c>
      <c r="E5" s="9" t="s">
        <v>4</v>
      </c>
      <c r="F5" s="10"/>
      <c r="G5" s="11" t="s">
        <v>5</v>
      </c>
      <c r="H5" s="10"/>
      <c r="I5" s="12" t="s">
        <v>6</v>
      </c>
      <c r="J5" s="102"/>
    </row>
    <row r="6" spans="1:10" ht="12.75">
      <c r="A6" s="103" t="s">
        <v>7</v>
      </c>
      <c r="B6" s="15" t="s">
        <v>8</v>
      </c>
      <c r="C6" s="16"/>
      <c r="D6" s="9" t="s">
        <v>9</v>
      </c>
      <c r="E6" s="9" t="s">
        <v>10</v>
      </c>
      <c r="F6" s="11" t="s">
        <v>11</v>
      </c>
      <c r="G6" s="11" t="s">
        <v>12</v>
      </c>
      <c r="H6" s="11" t="s">
        <v>13</v>
      </c>
      <c r="I6" s="17" t="s">
        <v>14</v>
      </c>
      <c r="J6" s="16"/>
    </row>
    <row r="7" spans="1:10" ht="12.75">
      <c r="A7" s="101"/>
      <c r="B7" s="9" t="s">
        <v>15</v>
      </c>
      <c r="C7" s="9" t="s">
        <v>16</v>
      </c>
      <c r="D7" s="11"/>
      <c r="E7" s="9" t="s">
        <v>17</v>
      </c>
      <c r="F7" s="9" t="s">
        <v>18</v>
      </c>
      <c r="G7" s="11" t="s">
        <v>19</v>
      </c>
      <c r="H7" s="11" t="s">
        <v>20</v>
      </c>
      <c r="I7" s="11" t="s">
        <v>21</v>
      </c>
      <c r="J7" s="11" t="s">
        <v>22</v>
      </c>
    </row>
    <row r="8" spans="1:10" ht="13.5" thickBot="1">
      <c r="A8" s="6"/>
      <c r="B8" s="11" t="s">
        <v>23</v>
      </c>
      <c r="C8" s="11" t="s">
        <v>23</v>
      </c>
      <c r="D8" s="11" t="s">
        <v>24</v>
      </c>
      <c r="E8" s="9" t="s">
        <v>25</v>
      </c>
      <c r="F8" s="10"/>
      <c r="G8" s="11" t="s">
        <v>26</v>
      </c>
      <c r="H8" s="10"/>
      <c r="I8" s="10"/>
      <c r="J8" s="10"/>
    </row>
    <row r="9" spans="1:10" ht="12.75">
      <c r="A9" s="18">
        <v>1985</v>
      </c>
      <c r="B9" s="71">
        <v>20.8</v>
      </c>
      <c r="C9" s="71">
        <v>18.9</v>
      </c>
      <c r="D9" s="20">
        <v>446</v>
      </c>
      <c r="E9" s="71">
        <v>76.2</v>
      </c>
      <c r="F9" s="71">
        <v>150.7</v>
      </c>
      <c r="G9" s="104">
        <v>24.455182527376103</v>
      </c>
      <c r="H9" s="72">
        <v>32767.179931003808</v>
      </c>
      <c r="I9" s="20" t="s">
        <v>44</v>
      </c>
      <c r="J9" s="20">
        <v>24429</v>
      </c>
    </row>
    <row r="10" spans="1:10" ht="12.75">
      <c r="A10" s="22">
        <v>1986</v>
      </c>
      <c r="B10" s="73">
        <v>21.4</v>
      </c>
      <c r="C10" s="73">
        <v>19.4</v>
      </c>
      <c r="D10" s="24">
        <v>393</v>
      </c>
      <c r="E10" s="73">
        <v>75</v>
      </c>
      <c r="F10" s="73">
        <v>150.9</v>
      </c>
      <c r="G10" s="105">
        <v>28.758429194763984</v>
      </c>
      <c r="H10" s="33">
        <v>47059.24777325015</v>
      </c>
      <c r="I10" s="24" t="s">
        <v>44</v>
      </c>
      <c r="J10" s="24">
        <v>23692</v>
      </c>
    </row>
    <row r="11" spans="1:10" ht="12.75">
      <c r="A11" s="22">
        <v>1987</v>
      </c>
      <c r="B11" s="73">
        <v>22.1</v>
      </c>
      <c r="C11" s="73">
        <v>20.5</v>
      </c>
      <c r="D11" s="24">
        <v>368</v>
      </c>
      <c r="E11" s="73">
        <v>66.4</v>
      </c>
      <c r="F11" s="73">
        <v>141.7</v>
      </c>
      <c r="G11" s="105">
        <v>37.23269986657532</v>
      </c>
      <c r="H11" s="33">
        <v>56200.64188092748</v>
      </c>
      <c r="I11" s="24">
        <v>50</v>
      </c>
      <c r="J11" s="24">
        <v>31222</v>
      </c>
    </row>
    <row r="12" spans="1:10" ht="12.75">
      <c r="A12" s="22">
        <v>1988</v>
      </c>
      <c r="B12" s="73">
        <v>23.5</v>
      </c>
      <c r="C12" s="73">
        <v>21</v>
      </c>
      <c r="D12" s="24">
        <v>362</v>
      </c>
      <c r="E12" s="73">
        <v>72.6</v>
      </c>
      <c r="F12" s="73">
        <v>157.4</v>
      </c>
      <c r="G12" s="105">
        <v>23.848160301948482</v>
      </c>
      <c r="H12" s="33">
        <v>37491.13507146034</v>
      </c>
      <c r="I12" s="24">
        <v>394</v>
      </c>
      <c r="J12" s="24">
        <v>31245</v>
      </c>
    </row>
    <row r="13" spans="1:10" ht="12.75">
      <c r="A13" s="22">
        <v>1989</v>
      </c>
      <c r="B13" s="73">
        <v>24.9</v>
      </c>
      <c r="C13" s="73">
        <v>22</v>
      </c>
      <c r="D13" s="24">
        <v>327</v>
      </c>
      <c r="E13" s="73">
        <v>74.8</v>
      </c>
      <c r="F13" s="73">
        <v>165</v>
      </c>
      <c r="G13" s="105">
        <v>21.660476241991514</v>
      </c>
      <c r="H13" s="33">
        <v>35739.785799286</v>
      </c>
      <c r="I13" s="24">
        <v>127</v>
      </c>
      <c r="J13" s="24">
        <v>20716</v>
      </c>
    </row>
    <row r="14" spans="1:10" ht="12.75">
      <c r="A14" s="22">
        <v>1990</v>
      </c>
      <c r="B14" s="73">
        <v>24.6</v>
      </c>
      <c r="C14" s="73">
        <v>22</v>
      </c>
      <c r="D14" s="24">
        <v>318</v>
      </c>
      <c r="E14" s="73">
        <v>52.773636363636356</v>
      </c>
      <c r="F14" s="73">
        <v>119.6</v>
      </c>
      <c r="G14" s="105">
        <v>30.994194223071656</v>
      </c>
      <c r="H14" s="33">
        <v>37069.0562907937</v>
      </c>
      <c r="I14" s="24">
        <v>363</v>
      </c>
      <c r="J14" s="24">
        <v>11625</v>
      </c>
    </row>
    <row r="15" spans="1:10" ht="12.75">
      <c r="A15" s="22">
        <v>1991</v>
      </c>
      <c r="B15" s="73">
        <v>25.8</v>
      </c>
      <c r="C15" s="73">
        <v>23.1</v>
      </c>
      <c r="D15" s="24">
        <v>310</v>
      </c>
      <c r="E15" s="73">
        <v>91.29870129870129</v>
      </c>
      <c r="F15" s="73">
        <v>210.9</v>
      </c>
      <c r="G15" s="105">
        <v>27.14170663397161</v>
      </c>
      <c r="H15" s="33">
        <v>57241.859291046116</v>
      </c>
      <c r="I15" s="24">
        <v>169</v>
      </c>
      <c r="J15" s="24">
        <v>36406</v>
      </c>
    </row>
    <row r="16" spans="1:10" ht="12.75">
      <c r="A16" s="26">
        <v>1992</v>
      </c>
      <c r="B16" s="30">
        <v>25.7</v>
      </c>
      <c r="C16" s="30">
        <v>23.3</v>
      </c>
      <c r="D16" s="28">
        <v>319</v>
      </c>
      <c r="E16" s="30">
        <v>85.3</v>
      </c>
      <c r="F16" s="30">
        <v>198.7</v>
      </c>
      <c r="G16" s="31">
        <v>29.96045340353155</v>
      </c>
      <c r="H16" s="32">
        <v>59531.42091281718</v>
      </c>
      <c r="I16" s="28">
        <v>237</v>
      </c>
      <c r="J16" s="24">
        <v>27999</v>
      </c>
    </row>
    <row r="17" spans="1:10" ht="12.75">
      <c r="A17" s="26">
        <v>1993</v>
      </c>
      <c r="B17" s="30">
        <v>25.6</v>
      </c>
      <c r="C17" s="30">
        <v>23.3</v>
      </c>
      <c r="D17" s="28">
        <v>254</v>
      </c>
      <c r="E17" s="30">
        <v>88.5</v>
      </c>
      <c r="F17" s="30">
        <v>210</v>
      </c>
      <c r="G17" s="31">
        <v>21.510223215895568</v>
      </c>
      <c r="H17" s="32">
        <v>45171.46875338069</v>
      </c>
      <c r="I17" s="28">
        <v>62</v>
      </c>
      <c r="J17" s="24">
        <v>49259</v>
      </c>
    </row>
    <row r="18" spans="1:10" ht="12.75">
      <c r="A18" s="26">
        <v>1994</v>
      </c>
      <c r="B18" s="30">
        <v>25</v>
      </c>
      <c r="C18" s="30">
        <v>22.8</v>
      </c>
      <c r="D18" s="28">
        <v>257</v>
      </c>
      <c r="E18" s="30">
        <v>86.4</v>
      </c>
      <c r="F18" s="30">
        <v>200.2</v>
      </c>
      <c r="G18" s="31">
        <v>29.227218636183338</v>
      </c>
      <c r="H18" s="32">
        <v>58512.891709639036</v>
      </c>
      <c r="I18" s="28">
        <v>185</v>
      </c>
      <c r="J18" s="24">
        <v>64146</v>
      </c>
    </row>
    <row r="19" spans="1:10" ht="12.75">
      <c r="A19" s="26">
        <v>1995</v>
      </c>
      <c r="B19" s="30">
        <v>24.5</v>
      </c>
      <c r="C19" s="30">
        <v>22.5</v>
      </c>
      <c r="D19" s="28">
        <v>240</v>
      </c>
      <c r="E19" s="27">
        <v>60.5</v>
      </c>
      <c r="F19" s="30">
        <v>138.7</v>
      </c>
      <c r="G19" s="31">
        <v>44.7934321397233</v>
      </c>
      <c r="H19" s="32">
        <v>62128.4903777962</v>
      </c>
      <c r="I19" s="28">
        <v>142</v>
      </c>
      <c r="J19" s="24">
        <v>57205</v>
      </c>
    </row>
    <row r="20" spans="1:10" ht="12.75">
      <c r="A20" s="26">
        <v>1996</v>
      </c>
      <c r="B20" s="30">
        <v>25</v>
      </c>
      <c r="C20" s="30">
        <v>23.3</v>
      </c>
      <c r="D20" s="28">
        <v>229</v>
      </c>
      <c r="E20" s="27">
        <v>83.5</v>
      </c>
      <c r="F20" s="30">
        <v>197.9</v>
      </c>
      <c r="G20" s="31">
        <v>35.85638214753645</v>
      </c>
      <c r="H20" s="32">
        <v>70959.78026997464</v>
      </c>
      <c r="I20" s="32">
        <v>368</v>
      </c>
      <c r="J20" s="33">
        <v>66508</v>
      </c>
    </row>
    <row r="21" spans="1:10" ht="12.75">
      <c r="A21" s="26">
        <v>1997</v>
      </c>
      <c r="B21" s="30">
        <v>24.5</v>
      </c>
      <c r="C21" s="30">
        <v>22.6</v>
      </c>
      <c r="D21" s="32">
        <v>223</v>
      </c>
      <c r="E21" s="30">
        <v>61.6</v>
      </c>
      <c r="F21" s="30">
        <v>141.9</v>
      </c>
      <c r="G21" s="31">
        <v>40.41205389876552</v>
      </c>
      <c r="H21" s="32">
        <v>57344.70448234827</v>
      </c>
      <c r="I21" s="32">
        <v>311</v>
      </c>
      <c r="J21" s="33">
        <v>43141</v>
      </c>
    </row>
    <row r="22" spans="1:10" ht="12.75">
      <c r="A22" s="26">
        <v>1998</v>
      </c>
      <c r="B22" s="30">
        <v>25</v>
      </c>
      <c r="C22" s="30">
        <v>22.8</v>
      </c>
      <c r="D22" s="32">
        <v>204</v>
      </c>
      <c r="E22" s="30">
        <v>70.6</v>
      </c>
      <c r="F22" s="30">
        <v>163.8</v>
      </c>
      <c r="G22" s="31">
        <v>41.950644885988005</v>
      </c>
      <c r="H22" s="32">
        <v>68715.15632324835</v>
      </c>
      <c r="I22" s="32">
        <v>240</v>
      </c>
      <c r="J22" s="33">
        <v>69091</v>
      </c>
    </row>
    <row r="23" spans="1:10" ht="12.75">
      <c r="A23" s="26">
        <v>1999</v>
      </c>
      <c r="B23" s="30">
        <v>24.8</v>
      </c>
      <c r="C23" s="30">
        <v>22.3</v>
      </c>
      <c r="D23" s="32">
        <v>198.2</v>
      </c>
      <c r="E23" s="30">
        <v>65.3</v>
      </c>
      <c r="F23" s="30">
        <v>148.8</v>
      </c>
      <c r="G23" s="31">
        <v>40.682509345738225</v>
      </c>
      <c r="H23" s="32">
        <f>F23*G23*10</f>
        <v>60535.573906458485</v>
      </c>
      <c r="I23" s="32">
        <v>552</v>
      </c>
      <c r="J23" s="33">
        <v>49039</v>
      </c>
    </row>
    <row r="24" spans="1:10" ht="12.75">
      <c r="A24" s="26">
        <v>2000</v>
      </c>
      <c r="B24" s="30">
        <v>23.5</v>
      </c>
      <c r="C24" s="30">
        <f>17.184+4.099</f>
        <v>21.283</v>
      </c>
      <c r="D24" s="32">
        <v>177</v>
      </c>
      <c r="E24" s="30">
        <v>66</v>
      </c>
      <c r="F24" s="30">
        <v>142.498</v>
      </c>
      <c r="G24" s="31">
        <v>29.082975731131228</v>
      </c>
      <c r="H24" s="32">
        <f>F24*G24*10</f>
        <v>41442.65875734737</v>
      </c>
      <c r="I24" s="32">
        <v>257.184</v>
      </c>
      <c r="J24" s="33">
        <v>56280.953</v>
      </c>
    </row>
    <row r="25" spans="1:10" ht="12.75">
      <c r="A25" s="26">
        <v>2001</v>
      </c>
      <c r="B25" s="30">
        <v>22.142</v>
      </c>
      <c r="C25" s="30">
        <v>20.787</v>
      </c>
      <c r="D25" s="32">
        <v>233.116</v>
      </c>
      <c r="E25" s="30">
        <v>63.1977240583057</v>
      </c>
      <c r="F25" s="30">
        <v>134.767</v>
      </c>
      <c r="G25" s="31">
        <v>31.33</v>
      </c>
      <c r="H25" s="32">
        <f>F25*G25*10</f>
        <v>42222.5011</v>
      </c>
      <c r="I25" s="32">
        <v>245</v>
      </c>
      <c r="J25" s="33">
        <v>62780</v>
      </c>
    </row>
    <row r="26" spans="1:10" ht="13.5" thickBot="1">
      <c r="A26" s="34" t="s">
        <v>28</v>
      </c>
      <c r="B26" s="35"/>
      <c r="C26" s="35"/>
      <c r="D26" s="35"/>
      <c r="E26" s="35"/>
      <c r="F26" s="35">
        <v>119.2</v>
      </c>
      <c r="G26" s="36">
        <v>41.93</v>
      </c>
      <c r="H26" s="37">
        <f>F26*G26*10</f>
        <v>49980.560000000005</v>
      </c>
      <c r="I26" s="37"/>
      <c r="J26" s="38"/>
    </row>
    <row r="27" spans="1:8" ht="12.75">
      <c r="A27" s="13" t="s">
        <v>27</v>
      </c>
      <c r="H27" s="106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4015">
    <pageSetUpPr fitToPage="1"/>
  </sheetPr>
  <dimension ref="A1:S8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1" customWidth="1"/>
    <col min="2" max="16384" width="11.421875" style="101" customWidth="1"/>
  </cols>
  <sheetData>
    <row r="1" spans="1:11" s="167" customFormat="1" ht="18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3" spans="1:11" s="169" customFormat="1" ht="15">
      <c r="A3" s="320" t="s">
        <v>265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s="169" customFormat="1" ht="1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ht="12.75">
      <c r="A5" s="281"/>
      <c r="B5" s="326" t="s">
        <v>168</v>
      </c>
      <c r="C5" s="316"/>
      <c r="D5" s="316"/>
      <c r="E5" s="316"/>
      <c r="F5" s="316"/>
      <c r="G5" s="337" t="s">
        <v>169</v>
      </c>
      <c r="H5" s="285"/>
      <c r="I5" s="166" t="s">
        <v>4</v>
      </c>
      <c r="J5" s="286"/>
      <c r="K5" s="41"/>
    </row>
    <row r="6" spans="1:11" ht="12.75">
      <c r="A6" s="40" t="s">
        <v>170</v>
      </c>
      <c r="B6" s="324" t="s">
        <v>42</v>
      </c>
      <c r="C6" s="317"/>
      <c r="D6" s="317"/>
      <c r="E6" s="317"/>
      <c r="F6" s="325"/>
      <c r="G6" s="314"/>
      <c r="H6" s="326" t="s">
        <v>171</v>
      </c>
      <c r="I6" s="327"/>
      <c r="J6" s="41" t="s">
        <v>3</v>
      </c>
      <c r="K6" s="9" t="s">
        <v>11</v>
      </c>
    </row>
    <row r="7" spans="1:11" ht="12.75">
      <c r="A7" s="40" t="s">
        <v>172</v>
      </c>
      <c r="B7" s="216"/>
      <c r="C7" s="166" t="s">
        <v>15</v>
      </c>
      <c r="D7" s="217"/>
      <c r="E7" s="321" t="s">
        <v>16</v>
      </c>
      <c r="F7" s="323"/>
      <c r="G7" s="314"/>
      <c r="H7" s="324" t="s">
        <v>173</v>
      </c>
      <c r="I7" s="325"/>
      <c r="J7" s="9" t="s">
        <v>9</v>
      </c>
      <c r="K7" s="9" t="s">
        <v>14</v>
      </c>
    </row>
    <row r="8" spans="1:17" ht="13.5" thickBot="1">
      <c r="A8" s="218"/>
      <c r="B8" s="219" t="s">
        <v>100</v>
      </c>
      <c r="C8" s="219" t="s">
        <v>101</v>
      </c>
      <c r="D8" s="219" t="s">
        <v>15</v>
      </c>
      <c r="E8" s="219" t="s">
        <v>100</v>
      </c>
      <c r="F8" s="219" t="s">
        <v>101</v>
      </c>
      <c r="G8" s="315"/>
      <c r="H8" s="219" t="s">
        <v>100</v>
      </c>
      <c r="I8" s="219" t="s">
        <v>101</v>
      </c>
      <c r="J8" s="174" t="s">
        <v>146</v>
      </c>
      <c r="K8" s="174"/>
      <c r="P8" s="220"/>
      <c r="Q8" s="220"/>
    </row>
    <row r="9" spans="1:18" ht="12.75">
      <c r="A9" s="170" t="s">
        <v>174</v>
      </c>
      <c r="B9" s="221">
        <v>20</v>
      </c>
      <c r="C9" s="221">
        <v>5</v>
      </c>
      <c r="D9" s="222">
        <v>25</v>
      </c>
      <c r="E9" s="221">
        <v>17</v>
      </c>
      <c r="F9" s="221">
        <v>3</v>
      </c>
      <c r="G9" s="221">
        <v>80000</v>
      </c>
      <c r="H9" s="221">
        <v>7000</v>
      </c>
      <c r="I9" s="221">
        <v>13000</v>
      </c>
      <c r="J9" s="221">
        <v>14</v>
      </c>
      <c r="K9" s="221">
        <v>1278</v>
      </c>
      <c r="L9" s="223"/>
      <c r="M9" s="223"/>
      <c r="N9" s="223"/>
      <c r="R9" s="182"/>
    </row>
    <row r="10" spans="1:18" ht="12.75">
      <c r="A10" s="6" t="s">
        <v>175</v>
      </c>
      <c r="B10" s="224">
        <v>12</v>
      </c>
      <c r="C10" s="224" t="s">
        <v>44</v>
      </c>
      <c r="D10" s="224">
        <v>12</v>
      </c>
      <c r="E10" s="224">
        <v>12</v>
      </c>
      <c r="F10" s="224" t="s">
        <v>44</v>
      </c>
      <c r="G10" s="224">
        <v>1500</v>
      </c>
      <c r="H10" s="224">
        <v>8000</v>
      </c>
      <c r="I10" s="224" t="s">
        <v>44</v>
      </c>
      <c r="J10" s="224">
        <v>35</v>
      </c>
      <c r="K10" s="224">
        <v>149</v>
      </c>
      <c r="L10" s="223"/>
      <c r="M10" s="223"/>
      <c r="N10" s="223"/>
      <c r="R10" s="182"/>
    </row>
    <row r="11" spans="1:18" ht="12.75">
      <c r="A11" s="6" t="s">
        <v>176</v>
      </c>
      <c r="B11" s="177" t="s">
        <v>44</v>
      </c>
      <c r="C11" s="177" t="s">
        <v>44</v>
      </c>
      <c r="D11" s="177" t="s">
        <v>44</v>
      </c>
      <c r="E11" s="177" t="s">
        <v>44</v>
      </c>
      <c r="F11" s="177" t="s">
        <v>44</v>
      </c>
      <c r="G11" s="224">
        <v>2700</v>
      </c>
      <c r="H11" s="177" t="s">
        <v>44</v>
      </c>
      <c r="I11" s="177" t="s">
        <v>44</v>
      </c>
      <c r="J11" s="224">
        <v>31</v>
      </c>
      <c r="K11" s="224">
        <v>84</v>
      </c>
      <c r="L11" s="223"/>
      <c r="M11" s="223"/>
      <c r="N11" s="223"/>
      <c r="R11" s="182"/>
    </row>
    <row r="12" spans="1:18" ht="12.75">
      <c r="A12" s="6" t="s">
        <v>177</v>
      </c>
      <c r="B12" s="224" t="s">
        <v>44</v>
      </c>
      <c r="C12" s="224" t="s">
        <v>44</v>
      </c>
      <c r="D12" s="224" t="s">
        <v>44</v>
      </c>
      <c r="E12" s="224" t="s">
        <v>44</v>
      </c>
      <c r="F12" s="224" t="s">
        <v>44</v>
      </c>
      <c r="G12" s="224">
        <v>5000</v>
      </c>
      <c r="H12" s="224" t="s">
        <v>44</v>
      </c>
      <c r="I12" s="224" t="s">
        <v>44</v>
      </c>
      <c r="J12" s="224">
        <v>30</v>
      </c>
      <c r="K12" s="224">
        <v>150</v>
      </c>
      <c r="L12" s="223"/>
      <c r="M12" s="223"/>
      <c r="N12" s="223"/>
      <c r="R12" s="182"/>
    </row>
    <row r="13" spans="1:18" ht="12.75">
      <c r="A13" s="225" t="s">
        <v>178</v>
      </c>
      <c r="B13" s="226">
        <v>32</v>
      </c>
      <c r="C13" s="226">
        <v>5</v>
      </c>
      <c r="D13" s="226">
        <v>37</v>
      </c>
      <c r="E13" s="226">
        <v>29</v>
      </c>
      <c r="F13" s="226">
        <v>3</v>
      </c>
      <c r="G13" s="226">
        <v>89200</v>
      </c>
      <c r="H13" s="227">
        <v>7414</v>
      </c>
      <c r="I13" s="227">
        <v>13000</v>
      </c>
      <c r="J13" s="227">
        <v>16</v>
      </c>
      <c r="K13" s="226">
        <v>1661</v>
      </c>
      <c r="L13" s="223"/>
      <c r="M13" s="223"/>
      <c r="N13" s="223"/>
      <c r="R13" s="182"/>
    </row>
    <row r="14" spans="1:18" ht="12.75">
      <c r="A14" s="225"/>
      <c r="B14" s="226"/>
      <c r="C14" s="226"/>
      <c r="D14" s="226"/>
      <c r="E14" s="226"/>
      <c r="F14" s="226"/>
      <c r="G14" s="226"/>
      <c r="H14" s="227"/>
      <c r="I14" s="227"/>
      <c r="J14" s="227"/>
      <c r="K14" s="226"/>
      <c r="L14" s="223"/>
      <c r="M14" s="223"/>
      <c r="N14" s="223"/>
      <c r="R14" s="182"/>
    </row>
    <row r="15" spans="1:18" ht="12.75">
      <c r="A15" s="225" t="s">
        <v>179</v>
      </c>
      <c r="B15" s="227" t="s">
        <v>44</v>
      </c>
      <c r="C15" s="226" t="s">
        <v>44</v>
      </c>
      <c r="D15" s="227" t="s">
        <v>44</v>
      </c>
      <c r="E15" s="226" t="s">
        <v>44</v>
      </c>
      <c r="F15" s="226" t="s">
        <v>44</v>
      </c>
      <c r="G15" s="227" t="s">
        <v>44</v>
      </c>
      <c r="H15" s="226" t="s">
        <v>44</v>
      </c>
      <c r="I15" s="226" t="s">
        <v>44</v>
      </c>
      <c r="J15" s="227" t="s">
        <v>44</v>
      </c>
      <c r="K15" s="227" t="s">
        <v>44</v>
      </c>
      <c r="L15" s="223"/>
      <c r="M15" s="223"/>
      <c r="N15" s="223"/>
      <c r="R15" s="182"/>
    </row>
    <row r="16" spans="1:18" ht="12.75">
      <c r="A16" s="225"/>
      <c r="B16" s="226"/>
      <c r="C16" s="226"/>
      <c r="D16" s="226"/>
      <c r="E16" s="226"/>
      <c r="F16" s="226"/>
      <c r="G16" s="226"/>
      <c r="H16" s="227"/>
      <c r="I16" s="227"/>
      <c r="J16" s="227"/>
      <c r="K16" s="226"/>
      <c r="L16" s="223"/>
      <c r="M16" s="223"/>
      <c r="N16" s="223"/>
      <c r="R16" s="182"/>
    </row>
    <row r="17" spans="1:18" ht="12.75">
      <c r="A17" s="225" t="s">
        <v>180</v>
      </c>
      <c r="B17" s="227" t="s">
        <v>44</v>
      </c>
      <c r="C17" s="227" t="s">
        <v>44</v>
      </c>
      <c r="D17" s="227" t="s">
        <v>44</v>
      </c>
      <c r="E17" s="227" t="s">
        <v>44</v>
      </c>
      <c r="F17" s="227" t="s">
        <v>44</v>
      </c>
      <c r="G17" s="227" t="s">
        <v>44</v>
      </c>
      <c r="H17" s="227" t="s">
        <v>44</v>
      </c>
      <c r="I17" s="227" t="s">
        <v>44</v>
      </c>
      <c r="J17" s="227" t="s">
        <v>44</v>
      </c>
      <c r="K17" s="227" t="s">
        <v>44</v>
      </c>
      <c r="L17" s="223"/>
      <c r="M17" s="223"/>
      <c r="N17" s="223"/>
      <c r="R17" s="182"/>
    </row>
    <row r="18" spans="1:18" ht="12.75">
      <c r="A18" s="6"/>
      <c r="B18" s="177"/>
      <c r="C18" s="177"/>
      <c r="D18" s="177"/>
      <c r="E18" s="177"/>
      <c r="F18" s="177"/>
      <c r="G18" s="177"/>
      <c r="H18" s="224"/>
      <c r="I18" s="224"/>
      <c r="J18" s="224"/>
      <c r="K18" s="177"/>
      <c r="L18" s="223"/>
      <c r="M18" s="223"/>
      <c r="N18" s="223"/>
      <c r="R18" s="182"/>
    </row>
    <row r="19" spans="1:18" ht="12.75">
      <c r="A19" s="6" t="s">
        <v>181</v>
      </c>
      <c r="B19" s="224" t="s">
        <v>44</v>
      </c>
      <c r="C19" s="224" t="s">
        <v>44</v>
      </c>
      <c r="D19" s="224" t="s">
        <v>44</v>
      </c>
      <c r="E19" s="224" t="s">
        <v>44</v>
      </c>
      <c r="F19" s="224" t="s">
        <v>44</v>
      </c>
      <c r="G19" s="224">
        <v>95</v>
      </c>
      <c r="H19" s="224" t="s">
        <v>44</v>
      </c>
      <c r="I19" s="224" t="s">
        <v>44</v>
      </c>
      <c r="J19" s="224">
        <v>8</v>
      </c>
      <c r="K19" s="224">
        <v>1</v>
      </c>
      <c r="L19" s="223"/>
      <c r="M19" s="223"/>
      <c r="N19" s="223"/>
      <c r="R19" s="182"/>
    </row>
    <row r="20" spans="1:18" ht="12.75">
      <c r="A20" s="6" t="s">
        <v>182</v>
      </c>
      <c r="B20" s="224" t="s">
        <v>44</v>
      </c>
      <c r="C20" s="177" t="s">
        <v>44</v>
      </c>
      <c r="D20" s="224" t="s">
        <v>44</v>
      </c>
      <c r="E20" s="224" t="s">
        <v>44</v>
      </c>
      <c r="F20" s="177" t="s">
        <v>44</v>
      </c>
      <c r="G20" s="224">
        <v>2000</v>
      </c>
      <c r="H20" s="224" t="s">
        <v>44</v>
      </c>
      <c r="I20" s="177" t="s">
        <v>44</v>
      </c>
      <c r="J20" s="224">
        <v>8</v>
      </c>
      <c r="K20" s="224">
        <v>16</v>
      </c>
      <c r="L20" s="223"/>
      <c r="M20" s="223"/>
      <c r="N20" s="223"/>
      <c r="R20" s="182"/>
    </row>
    <row r="21" spans="1:18" ht="12.75">
      <c r="A21" s="6" t="s">
        <v>183</v>
      </c>
      <c r="B21" s="224" t="s">
        <v>44</v>
      </c>
      <c r="C21" s="224" t="s">
        <v>44</v>
      </c>
      <c r="D21" s="224" t="s">
        <v>44</v>
      </c>
      <c r="E21" s="224" t="s">
        <v>44</v>
      </c>
      <c r="F21" s="224" t="s">
        <v>44</v>
      </c>
      <c r="G21" s="224">
        <v>300</v>
      </c>
      <c r="H21" s="224" t="s">
        <v>44</v>
      </c>
      <c r="I21" s="224" t="s">
        <v>44</v>
      </c>
      <c r="J21" s="224">
        <v>8</v>
      </c>
      <c r="K21" s="224">
        <v>2</v>
      </c>
      <c r="L21" s="223"/>
      <c r="M21" s="223"/>
      <c r="N21" s="223"/>
      <c r="R21" s="182"/>
    </row>
    <row r="22" spans="1:18" ht="12.75">
      <c r="A22" s="225" t="s">
        <v>282</v>
      </c>
      <c r="B22" s="226" t="s">
        <v>44</v>
      </c>
      <c r="C22" s="226" t="s">
        <v>44</v>
      </c>
      <c r="D22" s="226" t="s">
        <v>44</v>
      </c>
      <c r="E22" s="226" t="s">
        <v>44</v>
      </c>
      <c r="F22" s="226" t="s">
        <v>44</v>
      </c>
      <c r="G22" s="226">
        <v>2395</v>
      </c>
      <c r="H22" s="227" t="s">
        <v>44</v>
      </c>
      <c r="I22" s="227" t="s">
        <v>44</v>
      </c>
      <c r="J22" s="227">
        <v>8</v>
      </c>
      <c r="K22" s="226">
        <v>19</v>
      </c>
      <c r="L22" s="223"/>
      <c r="M22" s="223"/>
      <c r="N22" s="223"/>
      <c r="R22" s="182"/>
    </row>
    <row r="23" spans="1:18" ht="12.75">
      <c r="A23" s="225"/>
      <c r="B23" s="226"/>
      <c r="C23" s="226"/>
      <c r="D23" s="226"/>
      <c r="E23" s="226"/>
      <c r="F23" s="226"/>
      <c r="G23" s="226"/>
      <c r="H23" s="227"/>
      <c r="I23" s="227"/>
      <c r="J23" s="227"/>
      <c r="K23" s="226"/>
      <c r="L23" s="223"/>
      <c r="M23" s="223"/>
      <c r="N23" s="223"/>
      <c r="R23" s="182"/>
    </row>
    <row r="24" spans="1:18" ht="12.75">
      <c r="A24" s="225" t="s">
        <v>184</v>
      </c>
      <c r="B24" s="227">
        <v>6</v>
      </c>
      <c r="C24" s="227">
        <v>29</v>
      </c>
      <c r="D24" s="227">
        <v>35</v>
      </c>
      <c r="E24" s="227">
        <v>5</v>
      </c>
      <c r="F24" s="227">
        <v>29</v>
      </c>
      <c r="G24" s="227">
        <v>3452</v>
      </c>
      <c r="H24" s="227">
        <v>1200</v>
      </c>
      <c r="I24" s="227">
        <v>2900</v>
      </c>
      <c r="J24" s="227">
        <v>9</v>
      </c>
      <c r="K24" s="227">
        <v>121</v>
      </c>
      <c r="L24" s="223"/>
      <c r="M24" s="223"/>
      <c r="N24" s="223"/>
      <c r="R24" s="182"/>
    </row>
    <row r="25" spans="1:18" ht="12.75">
      <c r="A25" s="225"/>
      <c r="B25" s="226"/>
      <c r="C25" s="226"/>
      <c r="D25" s="226"/>
      <c r="E25" s="226"/>
      <c r="F25" s="226"/>
      <c r="G25" s="226"/>
      <c r="H25" s="227"/>
      <c r="I25" s="227"/>
      <c r="J25" s="227"/>
      <c r="K25" s="226"/>
      <c r="L25" s="223"/>
      <c r="M25" s="223"/>
      <c r="N25" s="223"/>
      <c r="R25" s="182"/>
    </row>
    <row r="26" spans="1:18" ht="12.75">
      <c r="A26" s="225" t="s">
        <v>185</v>
      </c>
      <c r="B26" s="227" t="s">
        <v>44</v>
      </c>
      <c r="C26" s="227">
        <v>9</v>
      </c>
      <c r="D26" s="227">
        <v>9</v>
      </c>
      <c r="E26" s="227" t="s">
        <v>44</v>
      </c>
      <c r="F26" s="227">
        <v>5</v>
      </c>
      <c r="G26" s="227">
        <v>4021</v>
      </c>
      <c r="H26" s="227" t="s">
        <v>44</v>
      </c>
      <c r="I26" s="227">
        <v>5200</v>
      </c>
      <c r="J26" s="227">
        <v>5</v>
      </c>
      <c r="K26" s="227">
        <v>46</v>
      </c>
      <c r="L26" s="223"/>
      <c r="M26" s="223"/>
      <c r="N26" s="223"/>
      <c r="R26" s="182"/>
    </row>
    <row r="27" spans="1:18" ht="12.75">
      <c r="A27" s="6"/>
      <c r="B27" s="177"/>
      <c r="C27" s="177"/>
      <c r="D27" s="177"/>
      <c r="E27" s="177"/>
      <c r="F27" s="177"/>
      <c r="G27" s="177"/>
      <c r="H27" s="224"/>
      <c r="I27" s="224"/>
      <c r="J27" s="224"/>
      <c r="K27" s="177"/>
      <c r="L27" s="223"/>
      <c r="M27" s="223"/>
      <c r="N27" s="223"/>
      <c r="R27" s="182"/>
    </row>
    <row r="28" spans="1:18" ht="12.75">
      <c r="A28" s="6" t="s">
        <v>186</v>
      </c>
      <c r="B28" s="188">
        <v>1</v>
      </c>
      <c r="C28" s="177">
        <v>79</v>
      </c>
      <c r="D28" s="224">
        <v>80</v>
      </c>
      <c r="E28" s="188">
        <v>1</v>
      </c>
      <c r="F28" s="177">
        <v>79</v>
      </c>
      <c r="G28" s="177" t="s">
        <v>44</v>
      </c>
      <c r="H28" s="188">
        <v>6000</v>
      </c>
      <c r="I28" s="224">
        <v>14000</v>
      </c>
      <c r="J28" s="177" t="s">
        <v>44</v>
      </c>
      <c r="K28" s="177">
        <v>1112</v>
      </c>
      <c r="L28" s="223"/>
      <c r="M28" s="223"/>
      <c r="N28" s="223"/>
      <c r="R28" s="182"/>
    </row>
    <row r="29" spans="1:18" ht="12.75">
      <c r="A29" s="6" t="s">
        <v>187</v>
      </c>
      <c r="B29" s="188">
        <v>1</v>
      </c>
      <c r="C29" s="224">
        <v>55</v>
      </c>
      <c r="D29" s="224">
        <v>56</v>
      </c>
      <c r="E29" s="177" t="s">
        <v>44</v>
      </c>
      <c r="F29" s="224">
        <v>20</v>
      </c>
      <c r="G29" s="224">
        <v>5597</v>
      </c>
      <c r="H29" s="177" t="s">
        <v>44</v>
      </c>
      <c r="I29" s="224">
        <v>22202</v>
      </c>
      <c r="J29" s="224">
        <v>10</v>
      </c>
      <c r="K29" s="224">
        <v>500</v>
      </c>
      <c r="L29" s="223"/>
      <c r="M29" s="223"/>
      <c r="N29" s="223"/>
      <c r="R29" s="182"/>
    </row>
    <row r="30" spans="1:18" ht="12.75">
      <c r="A30" s="6" t="s">
        <v>188</v>
      </c>
      <c r="B30" s="188">
        <v>38</v>
      </c>
      <c r="C30" s="224">
        <v>766</v>
      </c>
      <c r="D30" s="224">
        <v>804</v>
      </c>
      <c r="E30" s="188">
        <v>38</v>
      </c>
      <c r="F30" s="224">
        <v>732</v>
      </c>
      <c r="G30" s="177" t="s">
        <v>44</v>
      </c>
      <c r="H30" s="188">
        <v>2500</v>
      </c>
      <c r="I30" s="224">
        <v>5100</v>
      </c>
      <c r="J30" s="177" t="s">
        <v>44</v>
      </c>
      <c r="K30" s="224">
        <v>3828</v>
      </c>
      <c r="L30" s="223"/>
      <c r="M30" s="223"/>
      <c r="N30" s="223"/>
      <c r="R30" s="182"/>
    </row>
    <row r="31" spans="1:18" s="230" customFormat="1" ht="12.75">
      <c r="A31" s="225" t="s">
        <v>283</v>
      </c>
      <c r="B31" s="228">
        <v>40</v>
      </c>
      <c r="C31" s="226">
        <v>900</v>
      </c>
      <c r="D31" s="226">
        <v>940</v>
      </c>
      <c r="E31" s="228">
        <v>39</v>
      </c>
      <c r="F31" s="226">
        <v>831</v>
      </c>
      <c r="G31" s="226">
        <v>5597</v>
      </c>
      <c r="H31" s="228">
        <v>2590</v>
      </c>
      <c r="I31" s="227">
        <v>6358</v>
      </c>
      <c r="J31" s="227">
        <v>10</v>
      </c>
      <c r="K31" s="226">
        <v>5440</v>
      </c>
      <c r="L31" s="229"/>
      <c r="M31" s="229"/>
      <c r="N31" s="229"/>
      <c r="R31" s="275"/>
    </row>
    <row r="32" spans="1:18" ht="12.75">
      <c r="A32" s="6"/>
      <c r="B32" s="177"/>
      <c r="C32" s="177"/>
      <c r="D32" s="177"/>
      <c r="E32" s="177"/>
      <c r="F32" s="177"/>
      <c r="G32" s="177"/>
      <c r="H32" s="224"/>
      <c r="I32" s="224"/>
      <c r="J32" s="224"/>
      <c r="K32" s="177"/>
      <c r="L32" s="223"/>
      <c r="M32" s="223"/>
      <c r="N32" s="223"/>
      <c r="R32" s="182"/>
    </row>
    <row r="33" spans="1:18" ht="12.75">
      <c r="A33" s="6" t="s">
        <v>189</v>
      </c>
      <c r="B33" s="231">
        <v>30</v>
      </c>
      <c r="C33" s="231">
        <v>10</v>
      </c>
      <c r="D33" s="224">
        <v>40</v>
      </c>
      <c r="E33" s="231">
        <v>27</v>
      </c>
      <c r="F33" s="231">
        <v>10</v>
      </c>
      <c r="G33" s="224">
        <v>3209</v>
      </c>
      <c r="H33" s="231">
        <v>5701</v>
      </c>
      <c r="I33" s="231">
        <v>15264</v>
      </c>
      <c r="J33" s="231">
        <v>22</v>
      </c>
      <c r="K33" s="231">
        <v>377</v>
      </c>
      <c r="L33" s="223"/>
      <c r="M33" s="223"/>
      <c r="N33" s="223"/>
      <c r="R33" s="182"/>
    </row>
    <row r="34" spans="1:18" ht="12.75">
      <c r="A34" s="6" t="s">
        <v>190</v>
      </c>
      <c r="B34" s="231">
        <v>15</v>
      </c>
      <c r="C34" s="231">
        <v>33</v>
      </c>
      <c r="D34" s="224">
        <v>48</v>
      </c>
      <c r="E34" s="231" t="s">
        <v>44</v>
      </c>
      <c r="F34" s="231">
        <v>33</v>
      </c>
      <c r="G34" s="224" t="s">
        <v>44</v>
      </c>
      <c r="H34" s="231">
        <v>5000</v>
      </c>
      <c r="I34" s="231">
        <v>12000</v>
      </c>
      <c r="J34" s="231" t="s">
        <v>44</v>
      </c>
      <c r="K34" s="224">
        <v>396</v>
      </c>
      <c r="L34" s="223"/>
      <c r="M34" s="223"/>
      <c r="N34" s="223"/>
      <c r="R34" s="182"/>
    </row>
    <row r="35" spans="1:18" ht="12.75">
      <c r="A35" s="6" t="s">
        <v>191</v>
      </c>
      <c r="B35" s="231">
        <v>2</v>
      </c>
      <c r="C35" s="231">
        <v>68</v>
      </c>
      <c r="D35" s="224">
        <v>70</v>
      </c>
      <c r="E35" s="231">
        <v>2</v>
      </c>
      <c r="F35" s="231">
        <v>68</v>
      </c>
      <c r="G35" s="224">
        <v>400</v>
      </c>
      <c r="H35" s="231">
        <v>7000</v>
      </c>
      <c r="I35" s="231">
        <v>13500</v>
      </c>
      <c r="J35" s="231">
        <v>20</v>
      </c>
      <c r="K35" s="224">
        <v>940</v>
      </c>
      <c r="L35" s="223"/>
      <c r="M35" s="223"/>
      <c r="N35" s="223"/>
      <c r="R35" s="182"/>
    </row>
    <row r="36" spans="1:18" ht="12.75">
      <c r="A36" s="6" t="s">
        <v>192</v>
      </c>
      <c r="B36" s="231">
        <v>29</v>
      </c>
      <c r="C36" s="231">
        <v>92</v>
      </c>
      <c r="D36" s="224">
        <v>121</v>
      </c>
      <c r="E36" s="231">
        <v>28</v>
      </c>
      <c r="F36" s="231">
        <v>87</v>
      </c>
      <c r="G36" s="224">
        <v>7490</v>
      </c>
      <c r="H36" s="231">
        <v>7821</v>
      </c>
      <c r="I36" s="231">
        <v>16126</v>
      </c>
      <c r="J36" s="231">
        <v>12</v>
      </c>
      <c r="K36" s="224">
        <v>1711</v>
      </c>
      <c r="L36" s="223"/>
      <c r="M36" s="223"/>
      <c r="N36" s="223"/>
      <c r="R36" s="182"/>
    </row>
    <row r="37" spans="1:18" ht="12.75">
      <c r="A37" s="225" t="s">
        <v>193</v>
      </c>
      <c r="B37" s="226">
        <v>76</v>
      </c>
      <c r="C37" s="226">
        <v>203</v>
      </c>
      <c r="D37" s="226">
        <v>279</v>
      </c>
      <c r="E37" s="226">
        <v>57</v>
      </c>
      <c r="F37" s="226">
        <v>198</v>
      </c>
      <c r="G37" s="226">
        <v>11099</v>
      </c>
      <c r="H37" s="227">
        <v>6788</v>
      </c>
      <c r="I37" s="227">
        <v>14493</v>
      </c>
      <c r="J37" s="227">
        <v>15</v>
      </c>
      <c r="K37" s="226">
        <v>3424</v>
      </c>
      <c r="L37" s="223"/>
      <c r="M37" s="223"/>
      <c r="N37" s="223"/>
      <c r="R37" s="182"/>
    </row>
    <row r="38" spans="1:18" ht="12.75">
      <c r="A38" s="225"/>
      <c r="B38" s="226"/>
      <c r="C38" s="226"/>
      <c r="D38" s="226"/>
      <c r="E38" s="226"/>
      <c r="F38" s="226"/>
      <c r="G38" s="226"/>
      <c r="H38" s="227"/>
      <c r="I38" s="227"/>
      <c r="J38" s="227"/>
      <c r="K38" s="226"/>
      <c r="L38" s="223"/>
      <c r="M38" s="223"/>
      <c r="N38" s="223"/>
      <c r="R38" s="182"/>
    </row>
    <row r="39" spans="1:18" ht="12.75">
      <c r="A39" s="225" t="s">
        <v>194</v>
      </c>
      <c r="B39" s="227">
        <v>1038</v>
      </c>
      <c r="C39" s="227">
        <v>359</v>
      </c>
      <c r="D39" s="227">
        <v>1397</v>
      </c>
      <c r="E39" s="227">
        <v>1038</v>
      </c>
      <c r="F39" s="227">
        <v>359</v>
      </c>
      <c r="G39" s="227">
        <v>17200</v>
      </c>
      <c r="H39" s="227">
        <v>3000</v>
      </c>
      <c r="I39" s="227">
        <v>6500</v>
      </c>
      <c r="J39" s="227">
        <v>8</v>
      </c>
      <c r="K39" s="227">
        <v>5585</v>
      </c>
      <c r="L39" s="223"/>
      <c r="M39" s="223"/>
      <c r="N39" s="223"/>
      <c r="R39" s="182"/>
    </row>
    <row r="40" spans="1:18" ht="12.75">
      <c r="A40" s="6"/>
      <c r="B40" s="177"/>
      <c r="C40" s="177"/>
      <c r="D40" s="177"/>
      <c r="E40" s="177"/>
      <c r="F40" s="177"/>
      <c r="G40" s="177"/>
      <c r="H40" s="224"/>
      <c r="I40" s="224"/>
      <c r="J40" s="224"/>
      <c r="K40" s="177"/>
      <c r="L40" s="223"/>
      <c r="M40" s="223"/>
      <c r="N40" s="223"/>
      <c r="R40" s="182"/>
    </row>
    <row r="41" spans="1:18" ht="12.75">
      <c r="A41" s="6" t="s">
        <v>195</v>
      </c>
      <c r="B41" s="177" t="s">
        <v>44</v>
      </c>
      <c r="C41" s="224" t="s">
        <v>44</v>
      </c>
      <c r="D41" s="224" t="s">
        <v>44</v>
      </c>
      <c r="E41" s="177" t="s">
        <v>44</v>
      </c>
      <c r="F41" s="224" t="s">
        <v>44</v>
      </c>
      <c r="G41" s="224">
        <v>563</v>
      </c>
      <c r="H41" s="177" t="s">
        <v>44</v>
      </c>
      <c r="I41" s="224" t="s">
        <v>44</v>
      </c>
      <c r="J41" s="224" t="s">
        <v>44</v>
      </c>
      <c r="K41" s="224" t="s">
        <v>44</v>
      </c>
      <c r="L41" s="223"/>
      <c r="M41" s="223"/>
      <c r="N41" s="223"/>
      <c r="R41" s="182"/>
    </row>
    <row r="42" spans="1:18" ht="12.75">
      <c r="A42" s="6" t="s">
        <v>196</v>
      </c>
      <c r="B42" s="224">
        <v>1</v>
      </c>
      <c r="C42" s="224" t="s">
        <v>44</v>
      </c>
      <c r="D42" s="224">
        <v>1</v>
      </c>
      <c r="E42" s="224">
        <v>1</v>
      </c>
      <c r="F42" s="224" t="s">
        <v>44</v>
      </c>
      <c r="G42" s="224" t="s">
        <v>44</v>
      </c>
      <c r="H42" s="224">
        <v>3000</v>
      </c>
      <c r="I42" s="224" t="s">
        <v>44</v>
      </c>
      <c r="J42" s="224" t="s">
        <v>44</v>
      </c>
      <c r="K42" s="224">
        <v>3</v>
      </c>
      <c r="L42" s="223"/>
      <c r="M42" s="223"/>
      <c r="N42" s="223"/>
      <c r="R42" s="182"/>
    </row>
    <row r="43" spans="1:18" ht="12.75">
      <c r="A43" s="6" t="s">
        <v>197</v>
      </c>
      <c r="B43" s="224" t="s">
        <v>44</v>
      </c>
      <c r="C43" s="224" t="s">
        <v>44</v>
      </c>
      <c r="D43" s="224" t="s">
        <v>44</v>
      </c>
      <c r="E43" s="224" t="s">
        <v>44</v>
      </c>
      <c r="F43" s="224" t="s">
        <v>44</v>
      </c>
      <c r="G43" s="224">
        <v>596</v>
      </c>
      <c r="H43" s="224" t="s">
        <v>44</v>
      </c>
      <c r="I43" s="224" t="s">
        <v>44</v>
      </c>
      <c r="J43" s="224">
        <v>10</v>
      </c>
      <c r="K43" s="224">
        <v>6</v>
      </c>
      <c r="L43" s="223"/>
      <c r="M43" s="223"/>
      <c r="N43" s="223"/>
      <c r="R43" s="182"/>
    </row>
    <row r="44" spans="1:18" ht="12.75">
      <c r="A44" s="6" t="s">
        <v>198</v>
      </c>
      <c r="B44" s="177" t="s">
        <v>44</v>
      </c>
      <c r="C44" s="224" t="s">
        <v>44</v>
      </c>
      <c r="D44" s="224" t="s">
        <v>44</v>
      </c>
      <c r="E44" s="177" t="s">
        <v>44</v>
      </c>
      <c r="F44" s="224" t="s">
        <v>44</v>
      </c>
      <c r="G44" s="224">
        <v>9</v>
      </c>
      <c r="H44" s="177" t="s">
        <v>44</v>
      </c>
      <c r="I44" s="224" t="s">
        <v>44</v>
      </c>
      <c r="J44" s="224" t="s">
        <v>44</v>
      </c>
      <c r="K44" s="224" t="s">
        <v>44</v>
      </c>
      <c r="L44" s="223"/>
      <c r="M44" s="223"/>
      <c r="N44" s="223"/>
      <c r="R44" s="182"/>
    </row>
    <row r="45" spans="1:18" ht="12.75">
      <c r="A45" s="6" t="s">
        <v>199</v>
      </c>
      <c r="B45" s="224">
        <v>1</v>
      </c>
      <c r="C45" s="224" t="s">
        <v>44</v>
      </c>
      <c r="D45" s="224">
        <v>1</v>
      </c>
      <c r="E45" s="224">
        <v>1</v>
      </c>
      <c r="F45" s="224" t="s">
        <v>44</v>
      </c>
      <c r="G45" s="224">
        <v>2750</v>
      </c>
      <c r="H45" s="224">
        <v>5000</v>
      </c>
      <c r="I45" s="224" t="s">
        <v>44</v>
      </c>
      <c r="J45" s="224">
        <v>11</v>
      </c>
      <c r="K45" s="224">
        <v>35</v>
      </c>
      <c r="L45" s="223"/>
      <c r="M45" s="223"/>
      <c r="N45" s="223"/>
      <c r="R45" s="182"/>
    </row>
    <row r="46" spans="1:18" ht="12.75">
      <c r="A46" s="6" t="s">
        <v>200</v>
      </c>
      <c r="B46" s="224" t="s">
        <v>44</v>
      </c>
      <c r="C46" s="224" t="s">
        <v>44</v>
      </c>
      <c r="D46" s="224" t="s">
        <v>44</v>
      </c>
      <c r="E46" s="224" t="s">
        <v>44</v>
      </c>
      <c r="F46" s="224" t="s">
        <v>44</v>
      </c>
      <c r="G46" s="224">
        <v>129</v>
      </c>
      <c r="H46" s="224" t="s">
        <v>44</v>
      </c>
      <c r="I46" s="224" t="s">
        <v>44</v>
      </c>
      <c r="J46" s="224">
        <v>12</v>
      </c>
      <c r="K46" s="224">
        <v>2</v>
      </c>
      <c r="L46" s="223"/>
      <c r="M46" s="223"/>
      <c r="N46" s="223"/>
      <c r="R46" s="182"/>
    </row>
    <row r="47" spans="1:18" ht="12.75">
      <c r="A47" s="6" t="s">
        <v>201</v>
      </c>
      <c r="B47" s="177" t="s">
        <v>44</v>
      </c>
      <c r="C47" s="224" t="s">
        <v>44</v>
      </c>
      <c r="D47" s="224" t="s">
        <v>44</v>
      </c>
      <c r="E47" s="177" t="s">
        <v>44</v>
      </c>
      <c r="F47" s="224" t="s">
        <v>44</v>
      </c>
      <c r="G47" s="224" t="s">
        <v>44</v>
      </c>
      <c r="H47" s="177" t="s">
        <v>44</v>
      </c>
      <c r="I47" s="224" t="s">
        <v>44</v>
      </c>
      <c r="J47" s="224" t="s">
        <v>44</v>
      </c>
      <c r="K47" s="224" t="s">
        <v>44</v>
      </c>
      <c r="L47" s="223"/>
      <c r="M47" s="223"/>
      <c r="N47" s="223"/>
      <c r="R47" s="182"/>
    </row>
    <row r="48" spans="1:18" ht="12.75">
      <c r="A48" s="6" t="s">
        <v>202</v>
      </c>
      <c r="B48" s="188">
        <v>19</v>
      </c>
      <c r="C48" s="224" t="s">
        <v>44</v>
      </c>
      <c r="D48" s="224">
        <v>19</v>
      </c>
      <c r="E48" s="177" t="s">
        <v>44</v>
      </c>
      <c r="F48" s="224" t="s">
        <v>44</v>
      </c>
      <c r="G48" s="224">
        <v>147</v>
      </c>
      <c r="H48" s="177" t="s">
        <v>44</v>
      </c>
      <c r="I48" s="224" t="s">
        <v>44</v>
      </c>
      <c r="J48" s="224">
        <v>5</v>
      </c>
      <c r="K48" s="224">
        <v>1</v>
      </c>
      <c r="L48" s="223"/>
      <c r="M48" s="223"/>
      <c r="N48" s="223"/>
      <c r="R48" s="182"/>
    </row>
    <row r="49" spans="1:18" ht="12.75">
      <c r="A49" s="6" t="s">
        <v>203</v>
      </c>
      <c r="B49" s="224" t="s">
        <v>44</v>
      </c>
      <c r="C49" s="224">
        <v>1</v>
      </c>
      <c r="D49" s="224">
        <v>1</v>
      </c>
      <c r="E49" s="224" t="s">
        <v>44</v>
      </c>
      <c r="F49" s="224">
        <v>1</v>
      </c>
      <c r="G49" s="224" t="s">
        <v>44</v>
      </c>
      <c r="H49" s="224" t="s">
        <v>44</v>
      </c>
      <c r="I49" s="224">
        <v>3000</v>
      </c>
      <c r="J49" s="224" t="s">
        <v>44</v>
      </c>
      <c r="K49" s="224">
        <v>3</v>
      </c>
      <c r="L49" s="223"/>
      <c r="M49" s="223"/>
      <c r="N49" s="223"/>
      <c r="R49" s="182"/>
    </row>
    <row r="50" spans="1:18" ht="12.75">
      <c r="A50" s="225" t="s">
        <v>284</v>
      </c>
      <c r="B50" s="226">
        <v>21</v>
      </c>
      <c r="C50" s="226">
        <v>1</v>
      </c>
      <c r="D50" s="226">
        <v>22</v>
      </c>
      <c r="E50" s="226">
        <v>2</v>
      </c>
      <c r="F50" s="226">
        <v>1</v>
      </c>
      <c r="G50" s="226">
        <v>4194</v>
      </c>
      <c r="H50" s="227">
        <v>4000</v>
      </c>
      <c r="I50" s="227">
        <v>3000</v>
      </c>
      <c r="J50" s="227">
        <v>9</v>
      </c>
      <c r="K50" s="226">
        <v>50</v>
      </c>
      <c r="L50" s="223"/>
      <c r="M50" s="223"/>
      <c r="N50" s="223"/>
      <c r="R50" s="182"/>
    </row>
    <row r="51" spans="1:18" ht="12.75">
      <c r="A51" s="225"/>
      <c r="B51" s="226"/>
      <c r="C51" s="226"/>
      <c r="D51" s="226"/>
      <c r="E51" s="226"/>
      <c r="F51" s="226"/>
      <c r="G51" s="226"/>
      <c r="H51" s="227"/>
      <c r="I51" s="227"/>
      <c r="J51" s="227"/>
      <c r="K51" s="226"/>
      <c r="L51" s="223"/>
      <c r="M51" s="223"/>
      <c r="N51" s="223"/>
      <c r="R51" s="182"/>
    </row>
    <row r="52" spans="1:18" ht="12.75">
      <c r="A52" s="225" t="s">
        <v>204</v>
      </c>
      <c r="B52" s="227" t="s">
        <v>44</v>
      </c>
      <c r="C52" s="227" t="s">
        <v>44</v>
      </c>
      <c r="D52" s="227" t="s">
        <v>44</v>
      </c>
      <c r="E52" s="227" t="s">
        <v>44</v>
      </c>
      <c r="F52" s="227" t="s">
        <v>44</v>
      </c>
      <c r="G52" s="228">
        <v>1256</v>
      </c>
      <c r="H52" s="226" t="s">
        <v>44</v>
      </c>
      <c r="I52" s="227" t="s">
        <v>44</v>
      </c>
      <c r="J52" s="228">
        <v>10</v>
      </c>
      <c r="K52" s="227">
        <v>13</v>
      </c>
      <c r="L52" s="223"/>
      <c r="M52" s="223"/>
      <c r="N52" s="223"/>
      <c r="R52" s="182"/>
    </row>
    <row r="53" spans="1:18" ht="12.75">
      <c r="A53" s="6"/>
      <c r="B53" s="177"/>
      <c r="C53" s="177"/>
      <c r="D53" s="177"/>
      <c r="E53" s="177"/>
      <c r="F53" s="177"/>
      <c r="G53" s="177"/>
      <c r="H53" s="224"/>
      <c r="I53" s="224"/>
      <c r="J53" s="224"/>
      <c r="K53" s="177"/>
      <c r="L53" s="223"/>
      <c r="M53" s="223"/>
      <c r="N53" s="223"/>
      <c r="R53" s="182"/>
    </row>
    <row r="54" spans="1:18" ht="12.75">
      <c r="A54" s="6" t="s">
        <v>205</v>
      </c>
      <c r="B54" s="177" t="s">
        <v>44</v>
      </c>
      <c r="C54" s="224">
        <v>2815</v>
      </c>
      <c r="D54" s="224">
        <v>2815</v>
      </c>
      <c r="E54" s="177" t="s">
        <v>44</v>
      </c>
      <c r="F54" s="224">
        <v>2691</v>
      </c>
      <c r="G54" s="224">
        <v>8486</v>
      </c>
      <c r="H54" s="177" t="s">
        <v>44</v>
      </c>
      <c r="I54" s="224">
        <v>6500</v>
      </c>
      <c r="J54" s="224">
        <v>73</v>
      </c>
      <c r="K54" s="224">
        <v>18111</v>
      </c>
      <c r="L54" s="223"/>
      <c r="M54" s="223"/>
      <c r="N54" s="223"/>
      <c r="R54" s="182"/>
    </row>
    <row r="55" spans="1:18" ht="12.75">
      <c r="A55" s="6" t="s">
        <v>206</v>
      </c>
      <c r="B55" s="224" t="s">
        <v>44</v>
      </c>
      <c r="C55" s="224">
        <v>4</v>
      </c>
      <c r="D55" s="224">
        <v>4</v>
      </c>
      <c r="E55" s="224" t="s">
        <v>44</v>
      </c>
      <c r="F55" s="224">
        <v>4</v>
      </c>
      <c r="G55" s="224">
        <v>2039</v>
      </c>
      <c r="H55" s="224" t="s">
        <v>44</v>
      </c>
      <c r="I55" s="224">
        <v>7720</v>
      </c>
      <c r="J55" s="224">
        <v>3</v>
      </c>
      <c r="K55" s="224">
        <v>37</v>
      </c>
      <c r="L55" s="223"/>
      <c r="M55" s="223"/>
      <c r="N55" s="223"/>
      <c r="R55" s="182"/>
    </row>
    <row r="56" spans="1:18" ht="12.75">
      <c r="A56" s="6" t="s">
        <v>207</v>
      </c>
      <c r="B56" s="224" t="s">
        <v>44</v>
      </c>
      <c r="C56" s="224">
        <v>1</v>
      </c>
      <c r="D56" s="224">
        <v>1</v>
      </c>
      <c r="E56" s="224" t="s">
        <v>44</v>
      </c>
      <c r="F56" s="224">
        <v>1</v>
      </c>
      <c r="G56" s="224">
        <v>2576</v>
      </c>
      <c r="H56" s="224">
        <v>300</v>
      </c>
      <c r="I56" s="224">
        <v>600</v>
      </c>
      <c r="J56" s="224">
        <v>1</v>
      </c>
      <c r="K56" s="224">
        <v>3</v>
      </c>
      <c r="L56" s="223"/>
      <c r="M56" s="223"/>
      <c r="N56" s="223"/>
      <c r="R56" s="182"/>
    </row>
    <row r="57" spans="1:18" ht="12.75">
      <c r="A57" s="6" t="s">
        <v>208</v>
      </c>
      <c r="B57" s="224" t="s">
        <v>44</v>
      </c>
      <c r="C57" s="224" t="s">
        <v>44</v>
      </c>
      <c r="D57" s="224" t="s">
        <v>44</v>
      </c>
      <c r="E57" s="224" t="s">
        <v>44</v>
      </c>
      <c r="F57" s="224" t="s">
        <v>44</v>
      </c>
      <c r="G57" s="224">
        <v>310</v>
      </c>
      <c r="H57" s="224" t="s">
        <v>44</v>
      </c>
      <c r="I57" s="224" t="s">
        <v>44</v>
      </c>
      <c r="J57" s="224">
        <v>15</v>
      </c>
      <c r="K57" s="224">
        <v>5</v>
      </c>
      <c r="L57" s="223"/>
      <c r="M57" s="223"/>
      <c r="N57" s="223"/>
      <c r="R57" s="182"/>
    </row>
    <row r="58" spans="1:18" ht="12.75">
      <c r="A58" s="6" t="s">
        <v>209</v>
      </c>
      <c r="B58" s="224">
        <v>26</v>
      </c>
      <c r="C58" s="224">
        <v>14</v>
      </c>
      <c r="D58" s="224">
        <v>40</v>
      </c>
      <c r="E58" s="224">
        <v>26</v>
      </c>
      <c r="F58" s="224">
        <v>14</v>
      </c>
      <c r="G58" s="224">
        <v>6105</v>
      </c>
      <c r="H58" s="224">
        <v>2000</v>
      </c>
      <c r="I58" s="224">
        <v>6000</v>
      </c>
      <c r="J58" s="224">
        <v>14</v>
      </c>
      <c r="K58" s="224">
        <v>222</v>
      </c>
      <c r="L58" s="223"/>
      <c r="M58" s="223"/>
      <c r="N58" s="223"/>
      <c r="R58" s="182"/>
    </row>
    <row r="59" spans="1:18" s="230" customFormat="1" ht="12.75">
      <c r="A59" s="225" t="s">
        <v>210</v>
      </c>
      <c r="B59" s="226">
        <v>26</v>
      </c>
      <c r="C59" s="226">
        <v>2834</v>
      </c>
      <c r="D59" s="226">
        <v>2860</v>
      </c>
      <c r="E59" s="226">
        <v>26</v>
      </c>
      <c r="F59" s="226">
        <v>2710</v>
      </c>
      <c r="G59" s="226">
        <v>19516</v>
      </c>
      <c r="H59" s="227">
        <v>2000</v>
      </c>
      <c r="I59" s="227">
        <v>6497</v>
      </c>
      <c r="J59" s="227">
        <v>37</v>
      </c>
      <c r="K59" s="226">
        <v>18378</v>
      </c>
      <c r="L59" s="229"/>
      <c r="M59" s="229"/>
      <c r="N59" s="229"/>
      <c r="R59" s="275"/>
    </row>
    <row r="60" spans="1:18" ht="12.75">
      <c r="A60" s="6"/>
      <c r="B60" s="177"/>
      <c r="C60" s="177"/>
      <c r="D60" s="177"/>
      <c r="E60" s="177"/>
      <c r="F60" s="177"/>
      <c r="G60" s="177"/>
      <c r="H60" s="224"/>
      <c r="I60" s="224"/>
      <c r="J60" s="224"/>
      <c r="K60" s="177"/>
      <c r="L60" s="223"/>
      <c r="M60" s="223"/>
      <c r="N60" s="223"/>
      <c r="R60" s="182"/>
    </row>
    <row r="61" spans="1:18" ht="12.75">
      <c r="A61" s="6" t="s">
        <v>211</v>
      </c>
      <c r="B61" s="224">
        <v>63</v>
      </c>
      <c r="C61" s="224">
        <v>72</v>
      </c>
      <c r="D61" s="224">
        <v>135</v>
      </c>
      <c r="E61" s="224">
        <v>63</v>
      </c>
      <c r="F61" s="224">
        <v>72</v>
      </c>
      <c r="G61" s="224">
        <v>1500</v>
      </c>
      <c r="H61" s="224">
        <v>4420</v>
      </c>
      <c r="I61" s="224">
        <v>13945</v>
      </c>
      <c r="J61" s="224">
        <v>9</v>
      </c>
      <c r="K61" s="224">
        <v>1296</v>
      </c>
      <c r="L61" s="223"/>
      <c r="M61" s="223"/>
      <c r="N61" s="223"/>
      <c r="R61" s="182"/>
    </row>
    <row r="62" spans="1:18" ht="12.75">
      <c r="A62" s="6" t="s">
        <v>212</v>
      </c>
      <c r="B62" s="224">
        <v>363</v>
      </c>
      <c r="C62" s="224">
        <v>23</v>
      </c>
      <c r="D62" s="224">
        <v>386</v>
      </c>
      <c r="E62" s="224">
        <v>357</v>
      </c>
      <c r="F62" s="224">
        <v>22</v>
      </c>
      <c r="G62" s="224">
        <v>400</v>
      </c>
      <c r="H62" s="224">
        <v>5288</v>
      </c>
      <c r="I62" s="224">
        <v>9372</v>
      </c>
      <c r="J62" s="224">
        <v>10</v>
      </c>
      <c r="K62" s="224">
        <v>2098</v>
      </c>
      <c r="L62" s="223"/>
      <c r="M62" s="223"/>
      <c r="N62" s="223"/>
      <c r="R62" s="182"/>
    </row>
    <row r="63" spans="1:18" ht="12.75">
      <c r="A63" s="6" t="s">
        <v>213</v>
      </c>
      <c r="B63" s="224">
        <v>2161</v>
      </c>
      <c r="C63" s="224">
        <v>2762</v>
      </c>
      <c r="D63" s="224">
        <v>4923</v>
      </c>
      <c r="E63" s="224">
        <v>2011</v>
      </c>
      <c r="F63" s="224">
        <v>2272</v>
      </c>
      <c r="G63" s="224">
        <v>12121</v>
      </c>
      <c r="H63" s="224">
        <v>2270</v>
      </c>
      <c r="I63" s="224">
        <v>7606</v>
      </c>
      <c r="J63" s="224">
        <v>4</v>
      </c>
      <c r="K63" s="224">
        <v>21894</v>
      </c>
      <c r="L63" s="223"/>
      <c r="M63" s="223"/>
      <c r="N63" s="223"/>
      <c r="R63" s="182"/>
    </row>
    <row r="64" spans="1:18" s="230" customFormat="1" ht="12.75">
      <c r="A64" s="225" t="s">
        <v>214</v>
      </c>
      <c r="B64" s="226">
        <v>2587</v>
      </c>
      <c r="C64" s="226">
        <v>2857</v>
      </c>
      <c r="D64" s="226">
        <v>5444</v>
      </c>
      <c r="E64" s="226">
        <v>2431</v>
      </c>
      <c r="F64" s="226">
        <v>2366</v>
      </c>
      <c r="G64" s="226">
        <v>14021</v>
      </c>
      <c r="H64" s="227">
        <v>2769</v>
      </c>
      <c r="I64" s="227">
        <v>7815</v>
      </c>
      <c r="J64" s="227">
        <v>5</v>
      </c>
      <c r="K64" s="226">
        <v>25288</v>
      </c>
      <c r="L64" s="229"/>
      <c r="M64" s="229"/>
      <c r="N64" s="229"/>
      <c r="R64" s="275"/>
    </row>
    <row r="65" spans="1:18" ht="12.75">
      <c r="A65" s="6"/>
      <c r="B65" s="177"/>
      <c r="C65" s="177"/>
      <c r="D65" s="177"/>
      <c r="E65" s="177"/>
      <c r="F65" s="177"/>
      <c r="G65" s="177"/>
      <c r="H65" s="224"/>
      <c r="I65" s="224"/>
      <c r="J65" s="224"/>
      <c r="K65" s="177"/>
      <c r="L65" s="223"/>
      <c r="M65" s="223"/>
      <c r="N65" s="223"/>
      <c r="R65" s="182"/>
    </row>
    <row r="66" spans="1:18" s="230" customFormat="1" ht="12.75">
      <c r="A66" s="225" t="s">
        <v>215</v>
      </c>
      <c r="B66" s="227">
        <v>271</v>
      </c>
      <c r="C66" s="227">
        <v>10577</v>
      </c>
      <c r="D66" s="227">
        <v>10848</v>
      </c>
      <c r="E66" s="227">
        <v>241</v>
      </c>
      <c r="F66" s="227">
        <v>10146</v>
      </c>
      <c r="G66" s="227">
        <v>3940</v>
      </c>
      <c r="H66" s="227">
        <v>2896</v>
      </c>
      <c r="I66" s="227">
        <v>7015</v>
      </c>
      <c r="J66" s="227">
        <v>11</v>
      </c>
      <c r="K66" s="227">
        <v>71915</v>
      </c>
      <c r="L66" s="229"/>
      <c r="M66" s="229"/>
      <c r="N66" s="229"/>
      <c r="R66" s="275"/>
    </row>
    <row r="67" spans="1:19" ht="12.75">
      <c r="A67" s="6"/>
      <c r="B67" s="177"/>
      <c r="C67" s="177"/>
      <c r="D67" s="177"/>
      <c r="E67" s="177"/>
      <c r="F67" s="177"/>
      <c r="G67" s="177"/>
      <c r="H67" s="224"/>
      <c r="I67" s="224"/>
      <c r="J67" s="224"/>
      <c r="K67" s="177"/>
      <c r="L67" s="223"/>
      <c r="M67" s="223"/>
      <c r="N67" s="223"/>
      <c r="R67" s="182"/>
      <c r="S67" s="220"/>
    </row>
    <row r="68" spans="1:19" ht="12.75">
      <c r="A68" s="6" t="s">
        <v>216</v>
      </c>
      <c r="B68" s="177" t="s">
        <v>44</v>
      </c>
      <c r="C68" s="224">
        <v>5</v>
      </c>
      <c r="D68" s="224">
        <v>5</v>
      </c>
      <c r="E68" s="177" t="s">
        <v>44</v>
      </c>
      <c r="F68" s="224">
        <v>5</v>
      </c>
      <c r="G68" s="224">
        <v>1500</v>
      </c>
      <c r="H68" s="177" t="s">
        <v>44</v>
      </c>
      <c r="I68" s="224">
        <v>3000</v>
      </c>
      <c r="J68" s="224">
        <v>5</v>
      </c>
      <c r="K68" s="224">
        <v>23</v>
      </c>
      <c r="L68" s="223"/>
      <c r="M68" s="223"/>
      <c r="N68" s="223"/>
      <c r="R68" s="182"/>
      <c r="S68" s="220"/>
    </row>
    <row r="69" spans="1:18" ht="12.75">
      <c r="A69" s="6" t="s">
        <v>217</v>
      </c>
      <c r="B69" s="177" t="s">
        <v>44</v>
      </c>
      <c r="C69" s="224" t="s">
        <v>44</v>
      </c>
      <c r="D69" s="224" t="s">
        <v>44</v>
      </c>
      <c r="E69" s="177" t="s">
        <v>44</v>
      </c>
      <c r="F69" s="224" t="s">
        <v>44</v>
      </c>
      <c r="G69" s="224">
        <v>3000</v>
      </c>
      <c r="H69" s="177" t="s">
        <v>44</v>
      </c>
      <c r="I69" s="224" t="s">
        <v>44</v>
      </c>
      <c r="J69" s="224">
        <v>8</v>
      </c>
      <c r="K69" s="224">
        <v>24</v>
      </c>
      <c r="L69" s="223"/>
      <c r="M69" s="223"/>
      <c r="N69" s="223"/>
      <c r="R69" s="182"/>
    </row>
    <row r="70" spans="1:18" s="230" customFormat="1" ht="12.75">
      <c r="A70" s="225" t="s">
        <v>218</v>
      </c>
      <c r="B70" s="226" t="s">
        <v>44</v>
      </c>
      <c r="C70" s="226">
        <v>5</v>
      </c>
      <c r="D70" s="226">
        <v>5</v>
      </c>
      <c r="E70" s="226" t="s">
        <v>44</v>
      </c>
      <c r="F70" s="226">
        <v>5</v>
      </c>
      <c r="G70" s="226">
        <v>4500</v>
      </c>
      <c r="H70" s="226" t="s">
        <v>44</v>
      </c>
      <c r="I70" s="227">
        <v>3000</v>
      </c>
      <c r="J70" s="227">
        <v>7</v>
      </c>
      <c r="K70" s="226">
        <v>47</v>
      </c>
      <c r="L70" s="229"/>
      <c r="M70" s="229"/>
      <c r="N70" s="229"/>
      <c r="R70" s="275"/>
    </row>
    <row r="71" spans="1:18" ht="12.75">
      <c r="A71" s="6"/>
      <c r="B71" s="177"/>
      <c r="C71" s="177"/>
      <c r="D71" s="177"/>
      <c r="E71" s="177"/>
      <c r="F71" s="177"/>
      <c r="G71" s="177"/>
      <c r="H71" s="224"/>
      <c r="I71" s="224"/>
      <c r="J71" s="224"/>
      <c r="K71" s="177"/>
      <c r="L71" s="223"/>
      <c r="M71" s="223"/>
      <c r="N71" s="223"/>
      <c r="R71" s="182"/>
    </row>
    <row r="72" spans="1:18" ht="12.75">
      <c r="A72" s="6" t="s">
        <v>219</v>
      </c>
      <c r="B72" s="177" t="s">
        <v>44</v>
      </c>
      <c r="C72" s="224">
        <v>21</v>
      </c>
      <c r="D72" s="224">
        <v>21</v>
      </c>
      <c r="E72" s="177" t="s">
        <v>44</v>
      </c>
      <c r="F72" s="224">
        <v>21</v>
      </c>
      <c r="G72" s="177" t="s">
        <v>44</v>
      </c>
      <c r="H72" s="177" t="s">
        <v>44</v>
      </c>
      <c r="I72" s="224">
        <v>10100</v>
      </c>
      <c r="J72" s="177" t="s">
        <v>44</v>
      </c>
      <c r="K72" s="224">
        <v>212</v>
      </c>
      <c r="L72" s="223"/>
      <c r="M72" s="223"/>
      <c r="N72" s="223"/>
      <c r="R72" s="182"/>
    </row>
    <row r="73" spans="1:18" ht="12.75">
      <c r="A73" s="6" t="s">
        <v>220</v>
      </c>
      <c r="B73" s="177" t="s">
        <v>44</v>
      </c>
      <c r="C73" s="224">
        <v>12</v>
      </c>
      <c r="D73" s="224">
        <v>12</v>
      </c>
      <c r="E73" s="177" t="s">
        <v>44</v>
      </c>
      <c r="F73" s="224">
        <v>12</v>
      </c>
      <c r="G73" s="177" t="s">
        <v>44</v>
      </c>
      <c r="H73" s="177" t="s">
        <v>44</v>
      </c>
      <c r="I73" s="224">
        <v>6500</v>
      </c>
      <c r="J73" s="177" t="s">
        <v>44</v>
      </c>
      <c r="K73" s="224">
        <v>78</v>
      </c>
      <c r="L73" s="223"/>
      <c r="M73" s="223"/>
      <c r="N73" s="223"/>
      <c r="R73" s="182"/>
    </row>
    <row r="74" spans="1:18" ht="12.75">
      <c r="A74" s="6" t="s">
        <v>221</v>
      </c>
      <c r="B74" s="224" t="s">
        <v>44</v>
      </c>
      <c r="C74" s="224">
        <v>13</v>
      </c>
      <c r="D74" s="224">
        <v>13</v>
      </c>
      <c r="E74" s="224" t="s">
        <v>44</v>
      </c>
      <c r="F74" s="224">
        <v>13</v>
      </c>
      <c r="G74" s="224">
        <v>2338</v>
      </c>
      <c r="H74" s="224" t="s">
        <v>44</v>
      </c>
      <c r="I74" s="224">
        <v>10000</v>
      </c>
      <c r="J74" s="224" t="s">
        <v>44</v>
      </c>
      <c r="K74" s="224">
        <v>130</v>
      </c>
      <c r="L74" s="223"/>
      <c r="M74" s="223"/>
      <c r="N74" s="223"/>
      <c r="R74" s="182"/>
    </row>
    <row r="75" spans="1:18" ht="12.75">
      <c r="A75" s="6" t="s">
        <v>222</v>
      </c>
      <c r="B75" s="177" t="s">
        <v>44</v>
      </c>
      <c r="C75" s="224">
        <v>10</v>
      </c>
      <c r="D75" s="224">
        <v>10</v>
      </c>
      <c r="E75" s="177" t="s">
        <v>44</v>
      </c>
      <c r="F75" s="224">
        <v>10</v>
      </c>
      <c r="G75" s="224">
        <v>10000</v>
      </c>
      <c r="H75" s="177" t="s">
        <v>44</v>
      </c>
      <c r="I75" s="224">
        <v>11600</v>
      </c>
      <c r="J75" s="188">
        <v>30</v>
      </c>
      <c r="K75" s="224">
        <v>416</v>
      </c>
      <c r="L75" s="223"/>
      <c r="M75" s="223"/>
      <c r="N75" s="223"/>
      <c r="R75" s="182"/>
    </row>
    <row r="76" spans="1:18" ht="12.75">
      <c r="A76" s="6" t="s">
        <v>223</v>
      </c>
      <c r="B76" s="224">
        <v>4</v>
      </c>
      <c r="C76" s="224">
        <v>18</v>
      </c>
      <c r="D76" s="224">
        <v>22</v>
      </c>
      <c r="E76" s="224">
        <v>4</v>
      </c>
      <c r="F76" s="224">
        <v>18</v>
      </c>
      <c r="G76" s="224">
        <v>1260</v>
      </c>
      <c r="H76" s="224">
        <v>800</v>
      </c>
      <c r="I76" s="224">
        <v>7500</v>
      </c>
      <c r="J76" s="224">
        <v>7</v>
      </c>
      <c r="K76" s="224">
        <v>147</v>
      </c>
      <c r="L76" s="223"/>
      <c r="M76" s="223"/>
      <c r="N76" s="223"/>
      <c r="R76" s="182"/>
    </row>
    <row r="77" spans="1:18" ht="12.75">
      <c r="A77" s="6" t="s">
        <v>224</v>
      </c>
      <c r="B77" s="224" t="s">
        <v>44</v>
      </c>
      <c r="C77" s="224">
        <v>24</v>
      </c>
      <c r="D77" s="224">
        <v>24</v>
      </c>
      <c r="E77" s="224" t="s">
        <v>44</v>
      </c>
      <c r="F77" s="224">
        <v>24</v>
      </c>
      <c r="G77" s="224">
        <v>11232</v>
      </c>
      <c r="H77" s="224" t="s">
        <v>44</v>
      </c>
      <c r="I77" s="224">
        <v>7300</v>
      </c>
      <c r="J77" s="224">
        <v>9</v>
      </c>
      <c r="K77" s="224">
        <v>276</v>
      </c>
      <c r="L77" s="223"/>
      <c r="M77" s="223"/>
      <c r="N77" s="223"/>
      <c r="R77" s="182"/>
    </row>
    <row r="78" spans="1:18" ht="12.75">
      <c r="A78" s="6" t="s">
        <v>225</v>
      </c>
      <c r="B78" s="177" t="s">
        <v>44</v>
      </c>
      <c r="C78" s="224">
        <v>64</v>
      </c>
      <c r="D78" s="224">
        <v>64</v>
      </c>
      <c r="E78" s="177" t="s">
        <v>44</v>
      </c>
      <c r="F78" s="224">
        <v>64</v>
      </c>
      <c r="G78" s="177" t="s">
        <v>44</v>
      </c>
      <c r="H78" s="177" t="s">
        <v>44</v>
      </c>
      <c r="I78" s="224">
        <v>7000</v>
      </c>
      <c r="J78" s="177" t="s">
        <v>44</v>
      </c>
      <c r="K78" s="224">
        <v>448</v>
      </c>
      <c r="L78" s="223"/>
      <c r="M78" s="223"/>
      <c r="N78" s="223"/>
      <c r="R78" s="182"/>
    </row>
    <row r="79" spans="1:18" ht="12.75">
      <c r="A79" s="6" t="s">
        <v>226</v>
      </c>
      <c r="B79" s="177" t="s">
        <v>44</v>
      </c>
      <c r="C79" s="224">
        <v>38</v>
      </c>
      <c r="D79" s="224">
        <v>38</v>
      </c>
      <c r="E79" s="177" t="s">
        <v>44</v>
      </c>
      <c r="F79" s="224">
        <v>38</v>
      </c>
      <c r="G79" s="177" t="s">
        <v>44</v>
      </c>
      <c r="H79" s="177" t="s">
        <v>44</v>
      </c>
      <c r="I79" s="224">
        <v>14250</v>
      </c>
      <c r="J79" s="177" t="s">
        <v>44</v>
      </c>
      <c r="K79" s="224">
        <v>542</v>
      </c>
      <c r="L79" s="223"/>
      <c r="M79" s="223"/>
      <c r="N79" s="223"/>
      <c r="R79" s="182"/>
    </row>
    <row r="80" spans="1:18" s="230" customFormat="1" ht="12.75">
      <c r="A80" s="225" t="s">
        <v>286</v>
      </c>
      <c r="B80" s="226">
        <v>4</v>
      </c>
      <c r="C80" s="226">
        <v>200</v>
      </c>
      <c r="D80" s="226">
        <v>204</v>
      </c>
      <c r="E80" s="226">
        <v>4</v>
      </c>
      <c r="F80" s="226">
        <v>200</v>
      </c>
      <c r="G80" s="226">
        <v>24830</v>
      </c>
      <c r="H80" s="227">
        <v>800</v>
      </c>
      <c r="I80" s="227">
        <v>9179</v>
      </c>
      <c r="J80" s="227">
        <v>17</v>
      </c>
      <c r="K80" s="226">
        <v>2249</v>
      </c>
      <c r="L80" s="229"/>
      <c r="M80" s="229"/>
      <c r="N80" s="229"/>
      <c r="R80" s="275"/>
    </row>
    <row r="81" spans="1:18" ht="12.75">
      <c r="A81" s="6"/>
      <c r="B81" s="177"/>
      <c r="C81" s="177"/>
      <c r="D81" s="177"/>
      <c r="E81" s="177"/>
      <c r="F81" s="177"/>
      <c r="G81" s="177"/>
      <c r="H81" s="224"/>
      <c r="I81" s="224"/>
      <c r="J81" s="224"/>
      <c r="K81" s="177"/>
      <c r="L81" s="223"/>
      <c r="M81" s="223"/>
      <c r="N81" s="223"/>
      <c r="R81" s="182"/>
    </row>
    <row r="82" spans="1:18" ht="12.75">
      <c r="A82" s="6" t="s">
        <v>227</v>
      </c>
      <c r="B82" s="224" t="s">
        <v>44</v>
      </c>
      <c r="C82" s="224">
        <v>57</v>
      </c>
      <c r="D82" s="224">
        <v>57</v>
      </c>
      <c r="E82" s="224" t="s">
        <v>44</v>
      </c>
      <c r="F82" s="224">
        <v>57</v>
      </c>
      <c r="G82" s="224">
        <v>13645</v>
      </c>
      <c r="H82" s="224" t="s">
        <v>44</v>
      </c>
      <c r="I82" s="224">
        <v>5000</v>
      </c>
      <c r="J82" s="224">
        <v>7</v>
      </c>
      <c r="K82" s="224">
        <v>381</v>
      </c>
      <c r="L82" s="223"/>
      <c r="M82" s="223"/>
      <c r="N82" s="223"/>
      <c r="R82" s="182"/>
    </row>
    <row r="83" spans="1:18" ht="12.75">
      <c r="A83" s="6" t="s">
        <v>228</v>
      </c>
      <c r="B83" s="224">
        <v>4</v>
      </c>
      <c r="C83" s="224">
        <v>1</v>
      </c>
      <c r="D83" s="224">
        <v>5</v>
      </c>
      <c r="E83" s="224">
        <v>4</v>
      </c>
      <c r="F83" s="224">
        <v>1</v>
      </c>
      <c r="G83" s="224">
        <v>14250</v>
      </c>
      <c r="H83" s="224">
        <v>1000</v>
      </c>
      <c r="I83" s="224">
        <v>3000</v>
      </c>
      <c r="J83" s="224">
        <v>10</v>
      </c>
      <c r="K83" s="224">
        <v>150</v>
      </c>
      <c r="L83" s="223"/>
      <c r="M83" s="223"/>
      <c r="N83" s="223"/>
      <c r="R83" s="182"/>
    </row>
    <row r="84" spans="1:18" s="230" customFormat="1" ht="12.75">
      <c r="A84" s="225" t="s">
        <v>229</v>
      </c>
      <c r="B84" s="226">
        <v>4</v>
      </c>
      <c r="C84" s="226">
        <v>58</v>
      </c>
      <c r="D84" s="226">
        <v>62</v>
      </c>
      <c r="E84" s="226">
        <v>4</v>
      </c>
      <c r="F84" s="226">
        <v>58</v>
      </c>
      <c r="G84" s="226">
        <v>27895</v>
      </c>
      <c r="H84" s="227">
        <v>1000</v>
      </c>
      <c r="I84" s="227">
        <v>4966</v>
      </c>
      <c r="J84" s="227">
        <v>9</v>
      </c>
      <c r="K84" s="226">
        <v>531</v>
      </c>
      <c r="L84" s="229"/>
      <c r="M84" s="229"/>
      <c r="N84" s="229"/>
      <c r="R84" s="275"/>
    </row>
    <row r="85" spans="1:18" ht="12.75">
      <c r="A85" s="6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223"/>
      <c r="M85" s="223"/>
      <c r="N85" s="223"/>
      <c r="R85" s="182"/>
    </row>
    <row r="86" spans="1:18" ht="13.5" thickBot="1">
      <c r="A86" s="232" t="s">
        <v>230</v>
      </c>
      <c r="B86" s="191">
        <v>4105</v>
      </c>
      <c r="C86" s="191">
        <v>18037</v>
      </c>
      <c r="D86" s="191">
        <v>22142</v>
      </c>
      <c r="E86" s="191">
        <v>3876</v>
      </c>
      <c r="F86" s="191">
        <v>16911</v>
      </c>
      <c r="G86" s="191">
        <v>233116</v>
      </c>
      <c r="H86" s="191">
        <v>2920</v>
      </c>
      <c r="I86" s="191">
        <v>7099</v>
      </c>
      <c r="J86" s="191">
        <v>15</v>
      </c>
      <c r="K86" s="191">
        <v>134767</v>
      </c>
      <c r="L86" s="223"/>
      <c r="M86" s="223"/>
      <c r="N86" s="223"/>
      <c r="R86" s="182"/>
    </row>
    <row r="87" spans="1:18" ht="12.75">
      <c r="A87" s="233"/>
      <c r="D87" s="234"/>
      <c r="E87" s="234"/>
      <c r="R87" s="182"/>
    </row>
    <row r="88" spans="5:18" ht="12.75">
      <c r="E88" s="247"/>
      <c r="R88" s="182"/>
    </row>
    <row r="89" ht="12.75">
      <c r="R89" s="182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2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3" customWidth="1"/>
    <col min="11" max="11" width="11.140625" style="13" customWidth="1"/>
    <col min="12" max="19" width="12.00390625" style="13" customWidth="1"/>
    <col min="20" max="16384" width="11.421875" style="13" customWidth="1"/>
  </cols>
  <sheetData>
    <row r="1" spans="1:10" s="2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</row>
    <row r="3" spans="1:10" s="3" customFormat="1" ht="15">
      <c r="A3" s="333" t="s">
        <v>45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01"/>
      <c r="B5" s="7" t="s">
        <v>2</v>
      </c>
      <c r="C5" s="8"/>
      <c r="D5" s="9" t="s">
        <v>3</v>
      </c>
      <c r="E5" s="9" t="s">
        <v>4</v>
      </c>
      <c r="F5" s="10"/>
      <c r="G5" s="11" t="s">
        <v>5</v>
      </c>
      <c r="H5" s="10"/>
      <c r="I5" s="12" t="s">
        <v>6</v>
      </c>
      <c r="J5" s="102"/>
    </row>
    <row r="6" spans="1:10" ht="12.75">
      <c r="A6" s="103" t="s">
        <v>7</v>
      </c>
      <c r="B6" s="15" t="s">
        <v>8</v>
      </c>
      <c r="C6" s="16"/>
      <c r="D6" s="9" t="s">
        <v>9</v>
      </c>
      <c r="E6" s="9" t="s">
        <v>10</v>
      </c>
      <c r="F6" s="11" t="s">
        <v>11</v>
      </c>
      <c r="G6" s="11" t="s">
        <v>12</v>
      </c>
      <c r="H6" s="11" t="s">
        <v>13</v>
      </c>
      <c r="I6" s="17" t="s">
        <v>14</v>
      </c>
      <c r="J6" s="16"/>
    </row>
    <row r="7" spans="1:10" ht="12.75">
      <c r="A7" s="101"/>
      <c r="B7" s="9" t="s">
        <v>15</v>
      </c>
      <c r="C7" s="9" t="s">
        <v>16</v>
      </c>
      <c r="D7" s="11"/>
      <c r="E7" s="9" t="s">
        <v>17</v>
      </c>
      <c r="F7" s="9" t="s">
        <v>18</v>
      </c>
      <c r="G7" s="11" t="s">
        <v>19</v>
      </c>
      <c r="H7" s="11" t="s">
        <v>20</v>
      </c>
      <c r="I7" s="11" t="s">
        <v>21</v>
      </c>
      <c r="J7" s="11" t="s">
        <v>22</v>
      </c>
    </row>
    <row r="8" spans="1:10" ht="13.5" thickBot="1">
      <c r="A8" s="6"/>
      <c r="B8" s="11" t="s">
        <v>23</v>
      </c>
      <c r="C8" s="11" t="s">
        <v>23</v>
      </c>
      <c r="D8" s="11" t="s">
        <v>24</v>
      </c>
      <c r="E8" s="9" t="s">
        <v>25</v>
      </c>
      <c r="F8" s="10"/>
      <c r="G8" s="11" t="s">
        <v>26</v>
      </c>
      <c r="H8" s="10"/>
      <c r="I8" s="10"/>
      <c r="J8" s="10"/>
    </row>
    <row r="9" spans="1:10" ht="12.75">
      <c r="A9" s="18">
        <v>1985</v>
      </c>
      <c r="B9" s="71">
        <v>19.2</v>
      </c>
      <c r="C9" s="71">
        <v>16.8</v>
      </c>
      <c r="D9" s="20">
        <v>1603</v>
      </c>
      <c r="E9" s="71">
        <v>35</v>
      </c>
      <c r="F9" s="71">
        <v>79.6</v>
      </c>
      <c r="G9" s="104">
        <v>65.09562102580746</v>
      </c>
      <c r="H9" s="72">
        <v>56579.279506689265</v>
      </c>
      <c r="I9" s="20" t="s">
        <v>44</v>
      </c>
      <c r="J9" s="20">
        <v>595</v>
      </c>
    </row>
    <row r="10" spans="1:10" ht="12.75">
      <c r="A10" s="22">
        <v>1986</v>
      </c>
      <c r="B10" s="73">
        <v>20.6</v>
      </c>
      <c r="C10" s="73">
        <v>17.6</v>
      </c>
      <c r="D10" s="24">
        <v>1353</v>
      </c>
      <c r="E10" s="73">
        <v>28.6</v>
      </c>
      <c r="F10" s="73">
        <v>63.9</v>
      </c>
      <c r="G10" s="105">
        <v>70.6309425071821</v>
      </c>
      <c r="H10" s="33">
        <v>53423.96595867441</v>
      </c>
      <c r="I10" s="24">
        <v>1</v>
      </c>
      <c r="J10" s="24">
        <v>685</v>
      </c>
    </row>
    <row r="11" spans="1:10" ht="12.75">
      <c r="A11" s="22">
        <v>1987</v>
      </c>
      <c r="B11" s="73">
        <v>22</v>
      </c>
      <c r="C11" s="73">
        <v>18.6</v>
      </c>
      <c r="D11" s="24">
        <v>1314</v>
      </c>
      <c r="E11" s="73">
        <v>29.2</v>
      </c>
      <c r="F11" s="73">
        <v>68.7</v>
      </c>
      <c r="G11" s="105">
        <v>91.3358095032034</v>
      </c>
      <c r="H11" s="33">
        <v>68743.76449941701</v>
      </c>
      <c r="I11" s="24">
        <v>48</v>
      </c>
      <c r="J11" s="24">
        <v>1229</v>
      </c>
    </row>
    <row r="12" spans="1:10" ht="12.75">
      <c r="A12" s="22">
        <v>1988</v>
      </c>
      <c r="B12" s="73">
        <v>22.8</v>
      </c>
      <c r="C12" s="73">
        <v>19.1</v>
      </c>
      <c r="D12" s="24">
        <v>1240</v>
      </c>
      <c r="E12" s="73">
        <v>17.3</v>
      </c>
      <c r="F12" s="73">
        <v>42.9</v>
      </c>
      <c r="G12" s="105">
        <v>76.17227410960056</v>
      </c>
      <c r="H12" s="33">
        <v>41439.78459726179</v>
      </c>
      <c r="I12" s="24">
        <v>96</v>
      </c>
      <c r="J12" s="24">
        <v>3075</v>
      </c>
    </row>
    <row r="13" spans="1:10" ht="12.75">
      <c r="A13" s="22">
        <v>1989</v>
      </c>
      <c r="B13" s="73">
        <v>23.7</v>
      </c>
      <c r="C13" s="73">
        <v>20.2</v>
      </c>
      <c r="D13" s="24">
        <v>1107</v>
      </c>
      <c r="E13" s="73">
        <v>32</v>
      </c>
      <c r="F13" s="73">
        <v>64.7</v>
      </c>
      <c r="G13" s="105">
        <v>78.69652494801245</v>
      </c>
      <c r="H13" s="33">
        <v>50916.651641364064</v>
      </c>
      <c r="I13" s="24">
        <v>82</v>
      </c>
      <c r="J13" s="24">
        <v>985</v>
      </c>
    </row>
    <row r="14" spans="1:10" ht="12.75">
      <c r="A14" s="26">
        <v>1990</v>
      </c>
      <c r="B14" s="30">
        <v>25.3</v>
      </c>
      <c r="C14" s="30">
        <v>21.1</v>
      </c>
      <c r="D14" s="28">
        <v>1030</v>
      </c>
      <c r="E14" s="30">
        <v>20.649289099526065</v>
      </c>
      <c r="F14" s="30">
        <v>54.9</v>
      </c>
      <c r="G14" s="31">
        <v>126.06228889449834</v>
      </c>
      <c r="H14" s="32">
        <v>69208.19660307959</v>
      </c>
      <c r="I14" s="28">
        <v>354</v>
      </c>
      <c r="J14" s="24">
        <v>352</v>
      </c>
    </row>
    <row r="15" spans="1:10" ht="12.75">
      <c r="A15" s="26">
        <v>1991</v>
      </c>
      <c r="B15" s="30">
        <v>25.7</v>
      </c>
      <c r="C15" s="30">
        <v>21.8</v>
      </c>
      <c r="D15" s="28">
        <v>959</v>
      </c>
      <c r="E15" s="30">
        <v>33.53211009174312</v>
      </c>
      <c r="F15" s="30">
        <v>73.1</v>
      </c>
      <c r="G15" s="31">
        <v>83.90729989301985</v>
      </c>
      <c r="H15" s="32">
        <v>61336.23622179752</v>
      </c>
      <c r="I15" s="28">
        <v>161</v>
      </c>
      <c r="J15" s="24">
        <v>5062</v>
      </c>
    </row>
    <row r="16" spans="1:10" ht="12.75">
      <c r="A16" s="26">
        <v>1992</v>
      </c>
      <c r="B16" s="30">
        <v>26.3</v>
      </c>
      <c r="C16" s="30">
        <v>22.6</v>
      </c>
      <c r="D16" s="28">
        <v>949</v>
      </c>
      <c r="E16" s="30">
        <v>39.5</v>
      </c>
      <c r="F16" s="30">
        <v>89.2</v>
      </c>
      <c r="G16" s="31">
        <v>71.29205582200426</v>
      </c>
      <c r="H16" s="32">
        <v>63592.513793227794</v>
      </c>
      <c r="I16" s="28">
        <v>248</v>
      </c>
      <c r="J16" s="24">
        <v>6233</v>
      </c>
    </row>
    <row r="17" spans="1:10" ht="12.75">
      <c r="A17" s="26">
        <v>1993</v>
      </c>
      <c r="B17" s="30">
        <v>26.3</v>
      </c>
      <c r="C17" s="30">
        <v>22.9</v>
      </c>
      <c r="D17" s="28">
        <v>941</v>
      </c>
      <c r="E17" s="30">
        <v>30.5</v>
      </c>
      <c r="F17" s="30">
        <v>82.3</v>
      </c>
      <c r="G17" s="31">
        <v>87.30301828278822</v>
      </c>
      <c r="H17" s="32">
        <v>71850.38404673469</v>
      </c>
      <c r="I17" s="28">
        <v>162</v>
      </c>
      <c r="J17" s="24">
        <v>7070</v>
      </c>
    </row>
    <row r="18" spans="1:10" ht="12.75">
      <c r="A18" s="26">
        <v>1994</v>
      </c>
      <c r="B18" s="30">
        <v>28</v>
      </c>
      <c r="C18" s="30">
        <v>24.7</v>
      </c>
      <c r="D18" s="28">
        <v>923</v>
      </c>
      <c r="E18" s="30">
        <v>25.3</v>
      </c>
      <c r="F18" s="30">
        <v>71.6</v>
      </c>
      <c r="G18" s="31">
        <v>109.39021311889222</v>
      </c>
      <c r="H18" s="32">
        <v>78323.3925931268</v>
      </c>
      <c r="I18" s="28">
        <v>246</v>
      </c>
      <c r="J18" s="24">
        <v>10000</v>
      </c>
    </row>
    <row r="19" spans="1:10" ht="12.75">
      <c r="A19" s="26">
        <v>1995</v>
      </c>
      <c r="B19" s="30">
        <v>27.8</v>
      </c>
      <c r="C19" s="30">
        <v>24.8</v>
      </c>
      <c r="D19" s="28">
        <v>906</v>
      </c>
      <c r="E19" s="27">
        <v>19.3</v>
      </c>
      <c r="F19" s="30">
        <v>57</v>
      </c>
      <c r="G19" s="31">
        <v>168.656016732177</v>
      </c>
      <c r="H19" s="32">
        <v>96133.92953734088</v>
      </c>
      <c r="I19" s="28">
        <v>783</v>
      </c>
      <c r="J19" s="24">
        <v>8678</v>
      </c>
    </row>
    <row r="20" spans="1:10" ht="12.75">
      <c r="A20" s="26">
        <v>1996</v>
      </c>
      <c r="B20" s="30">
        <v>27.6</v>
      </c>
      <c r="C20" s="30">
        <v>24.9</v>
      </c>
      <c r="D20" s="28">
        <v>849</v>
      </c>
      <c r="E20" s="27">
        <v>25.4</v>
      </c>
      <c r="F20" s="30">
        <v>76</v>
      </c>
      <c r="G20" s="31">
        <v>149.06903225030953</v>
      </c>
      <c r="H20" s="32">
        <v>113292.46451023522</v>
      </c>
      <c r="I20" s="32">
        <v>1600</v>
      </c>
      <c r="J20" s="33">
        <v>8722</v>
      </c>
    </row>
    <row r="21" spans="1:10" ht="12.75">
      <c r="A21" s="26">
        <v>1997</v>
      </c>
      <c r="B21" s="30">
        <v>29.5</v>
      </c>
      <c r="C21" s="30">
        <v>27</v>
      </c>
      <c r="D21" s="32">
        <v>856</v>
      </c>
      <c r="E21" s="30">
        <v>24</v>
      </c>
      <c r="F21" s="30">
        <v>75.9</v>
      </c>
      <c r="G21" s="31">
        <v>121.32631351195414</v>
      </c>
      <c r="H21" s="32">
        <v>92086.67195557318</v>
      </c>
      <c r="I21" s="32">
        <v>855</v>
      </c>
      <c r="J21" s="33">
        <v>13007</v>
      </c>
    </row>
    <row r="22" spans="1:10" ht="12.75">
      <c r="A22" s="26">
        <v>1998</v>
      </c>
      <c r="B22" s="30">
        <v>28.6</v>
      </c>
      <c r="C22" s="30">
        <v>27.3</v>
      </c>
      <c r="D22" s="32">
        <v>757</v>
      </c>
      <c r="E22" s="30">
        <v>19.7</v>
      </c>
      <c r="F22" s="30">
        <v>62.3</v>
      </c>
      <c r="G22" s="31">
        <v>167.44197228132177</v>
      </c>
      <c r="H22" s="32">
        <v>104316.34873126344</v>
      </c>
      <c r="I22" s="32">
        <v>552</v>
      </c>
      <c r="J22" s="33">
        <v>10090</v>
      </c>
    </row>
    <row r="23" spans="1:10" ht="12.75">
      <c r="A23" s="26">
        <v>1999</v>
      </c>
      <c r="B23" s="30">
        <v>28.9</v>
      </c>
      <c r="C23" s="30">
        <v>27.5</v>
      </c>
      <c r="D23" s="32">
        <v>771</v>
      </c>
      <c r="E23" s="30">
        <f>F23/C23*10</f>
        <v>40.07272727272728</v>
      </c>
      <c r="F23" s="30">
        <v>110.2</v>
      </c>
      <c r="G23" s="31">
        <v>109.64864832377725</v>
      </c>
      <c r="H23" s="32">
        <f>F23*G23*10</f>
        <v>120832.81045280253</v>
      </c>
      <c r="I23" s="32">
        <v>1767</v>
      </c>
      <c r="J23" s="33">
        <v>21130</v>
      </c>
    </row>
    <row r="24" spans="1:10" ht="12.75">
      <c r="A24" s="26">
        <v>2000</v>
      </c>
      <c r="B24" s="30">
        <v>28.8</v>
      </c>
      <c r="C24" s="30">
        <f>18.947+8.279</f>
        <v>27.226</v>
      </c>
      <c r="D24" s="32">
        <v>700</v>
      </c>
      <c r="E24" s="30">
        <v>37.6</v>
      </c>
      <c r="F24" s="30">
        <v>113.5</v>
      </c>
      <c r="G24" s="31">
        <v>134.969288281466</v>
      </c>
      <c r="H24" s="32">
        <f>F24*G24*10</f>
        <v>153190.1421994639</v>
      </c>
      <c r="I24" s="32">
        <v>375.768</v>
      </c>
      <c r="J24" s="33">
        <v>16443.131</v>
      </c>
    </row>
    <row r="25" spans="1:10" ht="12.75">
      <c r="A25" s="26">
        <v>2001</v>
      </c>
      <c r="B25" s="30">
        <v>29.269</v>
      </c>
      <c r="C25" s="30">
        <v>27.83</v>
      </c>
      <c r="D25" s="32">
        <v>682.199</v>
      </c>
      <c r="E25" s="30">
        <v>27.9247333812433</v>
      </c>
      <c r="F25" s="30">
        <v>90.112</v>
      </c>
      <c r="G25" s="31">
        <v>170.22</v>
      </c>
      <c r="H25" s="32">
        <f>F25*G25*10</f>
        <v>153388.6464</v>
      </c>
      <c r="I25" s="32">
        <v>455</v>
      </c>
      <c r="J25" s="33">
        <v>14821</v>
      </c>
    </row>
    <row r="26" spans="1:10" ht="13.5" thickBot="1">
      <c r="A26" s="34" t="s">
        <v>28</v>
      </c>
      <c r="B26" s="35"/>
      <c r="C26" s="35"/>
      <c r="D26" s="35"/>
      <c r="E26" s="35"/>
      <c r="F26" s="35">
        <v>114.9</v>
      </c>
      <c r="G26" s="36">
        <v>116.44</v>
      </c>
      <c r="H26" s="37">
        <f>F26*G26*10</f>
        <v>133789.56</v>
      </c>
      <c r="I26" s="37"/>
      <c r="J26" s="38"/>
    </row>
    <row r="27" ht="12.75">
      <c r="A27" s="13" t="s">
        <v>27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4016">
    <pageSetUpPr fitToPage="1"/>
  </sheetPr>
  <dimension ref="A1:S8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1" customWidth="1"/>
    <col min="2" max="16384" width="11.421875" style="101" customWidth="1"/>
  </cols>
  <sheetData>
    <row r="1" spans="1:11" s="167" customFormat="1" ht="18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3" spans="1:11" s="169" customFormat="1" ht="15">
      <c r="A3" s="320" t="s">
        <v>266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s="169" customFormat="1" ht="1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ht="12.75">
      <c r="A5" s="281"/>
      <c r="B5" s="326" t="s">
        <v>168</v>
      </c>
      <c r="C5" s="316"/>
      <c r="D5" s="316"/>
      <c r="E5" s="316"/>
      <c r="F5" s="316"/>
      <c r="G5" s="337" t="s">
        <v>169</v>
      </c>
      <c r="H5" s="285"/>
      <c r="I5" s="166" t="s">
        <v>4</v>
      </c>
      <c r="J5" s="286"/>
      <c r="K5" s="41"/>
    </row>
    <row r="6" spans="1:11" ht="12.75">
      <c r="A6" s="40" t="s">
        <v>170</v>
      </c>
      <c r="B6" s="324" t="s">
        <v>42</v>
      </c>
      <c r="C6" s="317"/>
      <c r="D6" s="317"/>
      <c r="E6" s="317"/>
      <c r="F6" s="325"/>
      <c r="G6" s="314"/>
      <c r="H6" s="326" t="s">
        <v>171</v>
      </c>
      <c r="I6" s="327"/>
      <c r="J6" s="41" t="s">
        <v>3</v>
      </c>
      <c r="K6" s="9" t="s">
        <v>11</v>
      </c>
    </row>
    <row r="7" spans="1:11" ht="12.75">
      <c r="A7" s="40" t="s">
        <v>172</v>
      </c>
      <c r="B7" s="216"/>
      <c r="C7" s="166" t="s">
        <v>15</v>
      </c>
      <c r="D7" s="217"/>
      <c r="E7" s="321" t="s">
        <v>16</v>
      </c>
      <c r="F7" s="323"/>
      <c r="G7" s="314"/>
      <c r="H7" s="324" t="s">
        <v>173</v>
      </c>
      <c r="I7" s="325"/>
      <c r="J7" s="9" t="s">
        <v>9</v>
      </c>
      <c r="K7" s="9" t="s">
        <v>14</v>
      </c>
    </row>
    <row r="8" spans="1:17" ht="13.5" thickBot="1">
      <c r="A8" s="218"/>
      <c r="B8" s="219" t="s">
        <v>100</v>
      </c>
      <c r="C8" s="219" t="s">
        <v>101</v>
      </c>
      <c r="D8" s="219" t="s">
        <v>15</v>
      </c>
      <c r="E8" s="219" t="s">
        <v>100</v>
      </c>
      <c r="F8" s="219" t="s">
        <v>101</v>
      </c>
      <c r="G8" s="315"/>
      <c r="H8" s="219" t="s">
        <v>100</v>
      </c>
      <c r="I8" s="219" t="s">
        <v>101</v>
      </c>
      <c r="J8" s="174" t="s">
        <v>146</v>
      </c>
      <c r="K8" s="174"/>
      <c r="P8" s="220"/>
      <c r="Q8" s="220"/>
    </row>
    <row r="9" spans="1:18" ht="12.75">
      <c r="A9" s="170" t="s">
        <v>174</v>
      </c>
      <c r="B9" s="221">
        <v>49</v>
      </c>
      <c r="C9" s="221">
        <v>16</v>
      </c>
      <c r="D9" s="222">
        <v>65</v>
      </c>
      <c r="E9" s="221">
        <v>35</v>
      </c>
      <c r="F9" s="221">
        <v>11</v>
      </c>
      <c r="G9" s="221">
        <v>37000</v>
      </c>
      <c r="H9" s="221">
        <v>5500</v>
      </c>
      <c r="I9" s="221">
        <v>7500</v>
      </c>
      <c r="J9" s="221">
        <v>35</v>
      </c>
      <c r="K9" s="221">
        <v>1570</v>
      </c>
      <c r="L9" s="223"/>
      <c r="M9" s="223"/>
      <c r="N9" s="223"/>
      <c r="R9" s="182"/>
    </row>
    <row r="10" spans="1:18" ht="12.75">
      <c r="A10" s="6" t="s">
        <v>175</v>
      </c>
      <c r="B10" s="224">
        <v>62</v>
      </c>
      <c r="C10" s="224" t="s">
        <v>44</v>
      </c>
      <c r="D10" s="224">
        <v>62</v>
      </c>
      <c r="E10" s="224">
        <v>62</v>
      </c>
      <c r="F10" s="224" t="s">
        <v>44</v>
      </c>
      <c r="G10" s="224">
        <v>69000</v>
      </c>
      <c r="H10" s="224">
        <v>6000</v>
      </c>
      <c r="I10" s="224" t="s">
        <v>44</v>
      </c>
      <c r="J10" s="224">
        <v>38</v>
      </c>
      <c r="K10" s="224">
        <v>2994</v>
      </c>
      <c r="L10" s="223"/>
      <c r="M10" s="223"/>
      <c r="N10" s="223"/>
      <c r="R10" s="182"/>
    </row>
    <row r="11" spans="1:18" ht="12.75">
      <c r="A11" s="6" t="s">
        <v>176</v>
      </c>
      <c r="B11" s="188">
        <v>135</v>
      </c>
      <c r="C11" s="177" t="s">
        <v>44</v>
      </c>
      <c r="D11" s="188">
        <v>135</v>
      </c>
      <c r="E11" s="188">
        <v>135</v>
      </c>
      <c r="F11" s="177" t="s">
        <v>44</v>
      </c>
      <c r="G11" s="224">
        <v>41667</v>
      </c>
      <c r="H11" s="188">
        <v>4000</v>
      </c>
      <c r="I11" s="177" t="s">
        <v>44</v>
      </c>
      <c r="J11" s="224">
        <v>26</v>
      </c>
      <c r="K11" s="224">
        <v>1623</v>
      </c>
      <c r="L11" s="223"/>
      <c r="M11" s="223"/>
      <c r="N11" s="223"/>
      <c r="R11" s="182"/>
    </row>
    <row r="12" spans="1:18" ht="12.75">
      <c r="A12" s="6" t="s">
        <v>177</v>
      </c>
      <c r="B12" s="224">
        <v>39</v>
      </c>
      <c r="C12" s="224">
        <v>36</v>
      </c>
      <c r="D12" s="224">
        <v>75</v>
      </c>
      <c r="E12" s="224">
        <v>29</v>
      </c>
      <c r="F12" s="224">
        <v>31</v>
      </c>
      <c r="G12" s="224">
        <v>50000</v>
      </c>
      <c r="H12" s="224">
        <v>6000</v>
      </c>
      <c r="I12" s="224">
        <v>8000</v>
      </c>
      <c r="J12" s="224">
        <v>38</v>
      </c>
      <c r="K12" s="224">
        <v>2322</v>
      </c>
      <c r="L12" s="223"/>
      <c r="M12" s="223"/>
      <c r="N12" s="223"/>
      <c r="R12" s="182"/>
    </row>
    <row r="13" spans="1:18" ht="12.75">
      <c r="A13" s="225" t="s">
        <v>178</v>
      </c>
      <c r="B13" s="226">
        <v>285</v>
      </c>
      <c r="C13" s="226">
        <v>52</v>
      </c>
      <c r="D13" s="226">
        <v>337</v>
      </c>
      <c r="E13" s="226">
        <v>261</v>
      </c>
      <c r="F13" s="226">
        <v>42</v>
      </c>
      <c r="G13" s="226">
        <v>197667</v>
      </c>
      <c r="H13" s="227">
        <v>4898</v>
      </c>
      <c r="I13" s="227">
        <v>7869</v>
      </c>
      <c r="J13" s="227">
        <v>35</v>
      </c>
      <c r="K13" s="226">
        <v>8509</v>
      </c>
      <c r="L13" s="223"/>
      <c r="M13" s="223"/>
      <c r="N13" s="223"/>
      <c r="R13" s="182"/>
    </row>
    <row r="14" spans="1:18" ht="12.75">
      <c r="A14" s="225"/>
      <c r="B14" s="226"/>
      <c r="C14" s="226"/>
      <c r="D14" s="226"/>
      <c r="E14" s="226"/>
      <c r="F14" s="226"/>
      <c r="G14" s="226"/>
      <c r="H14" s="227"/>
      <c r="I14" s="227"/>
      <c r="J14" s="227"/>
      <c r="K14" s="226"/>
      <c r="L14" s="223"/>
      <c r="M14" s="223"/>
      <c r="N14" s="223"/>
      <c r="R14" s="182"/>
    </row>
    <row r="15" spans="1:18" ht="12.75">
      <c r="A15" s="225" t="s">
        <v>179</v>
      </c>
      <c r="B15" s="227" t="s">
        <v>44</v>
      </c>
      <c r="C15" s="226" t="s">
        <v>44</v>
      </c>
      <c r="D15" s="227" t="s">
        <v>44</v>
      </c>
      <c r="E15" s="226" t="s">
        <v>44</v>
      </c>
      <c r="F15" s="226" t="s">
        <v>44</v>
      </c>
      <c r="G15" s="227">
        <v>40000</v>
      </c>
      <c r="H15" s="226" t="s">
        <v>44</v>
      </c>
      <c r="I15" s="226" t="s">
        <v>44</v>
      </c>
      <c r="J15" s="227">
        <v>3</v>
      </c>
      <c r="K15" s="227">
        <v>125</v>
      </c>
      <c r="L15" s="223"/>
      <c r="M15" s="223"/>
      <c r="N15" s="223"/>
      <c r="R15" s="182"/>
    </row>
    <row r="16" spans="1:18" ht="12.75">
      <c r="A16" s="225"/>
      <c r="B16" s="226"/>
      <c r="C16" s="226"/>
      <c r="D16" s="226"/>
      <c r="E16" s="226"/>
      <c r="F16" s="226"/>
      <c r="G16" s="226"/>
      <c r="H16" s="227"/>
      <c r="I16" s="227"/>
      <c r="J16" s="227"/>
      <c r="K16" s="226"/>
      <c r="L16" s="223"/>
      <c r="M16" s="223"/>
      <c r="N16" s="223"/>
      <c r="R16" s="182"/>
    </row>
    <row r="17" spans="1:18" ht="12.75">
      <c r="A17" s="225" t="s">
        <v>180</v>
      </c>
      <c r="B17" s="227">
        <v>1</v>
      </c>
      <c r="C17" s="227" t="s">
        <v>44</v>
      </c>
      <c r="D17" s="227">
        <v>1</v>
      </c>
      <c r="E17" s="227">
        <v>1</v>
      </c>
      <c r="F17" s="227" t="s">
        <v>44</v>
      </c>
      <c r="G17" s="227">
        <v>4110</v>
      </c>
      <c r="H17" s="227">
        <v>4000</v>
      </c>
      <c r="I17" s="227" t="s">
        <v>44</v>
      </c>
      <c r="J17" s="227">
        <v>4</v>
      </c>
      <c r="K17" s="227">
        <v>20</v>
      </c>
      <c r="L17" s="223"/>
      <c r="M17" s="223"/>
      <c r="N17" s="223"/>
      <c r="R17" s="182"/>
    </row>
    <row r="18" spans="1:18" ht="12.75">
      <c r="A18" s="6"/>
      <c r="B18" s="177"/>
      <c r="C18" s="177"/>
      <c r="D18" s="177"/>
      <c r="E18" s="177"/>
      <c r="F18" s="177"/>
      <c r="G18" s="177"/>
      <c r="H18" s="224"/>
      <c r="I18" s="224"/>
      <c r="J18" s="224"/>
      <c r="K18" s="177"/>
      <c r="L18" s="223"/>
      <c r="M18" s="223"/>
      <c r="N18" s="223"/>
      <c r="R18" s="182"/>
    </row>
    <row r="19" spans="1:18" ht="12.75">
      <c r="A19" s="6" t="s">
        <v>181</v>
      </c>
      <c r="B19" s="224">
        <v>2</v>
      </c>
      <c r="C19" s="224" t="s">
        <v>44</v>
      </c>
      <c r="D19" s="224">
        <v>2</v>
      </c>
      <c r="E19" s="224">
        <v>2</v>
      </c>
      <c r="F19" s="224" t="s">
        <v>44</v>
      </c>
      <c r="G19" s="224">
        <v>11670</v>
      </c>
      <c r="H19" s="224">
        <v>2800</v>
      </c>
      <c r="I19" s="224" t="s">
        <v>44</v>
      </c>
      <c r="J19" s="224">
        <v>12</v>
      </c>
      <c r="K19" s="224">
        <v>146</v>
      </c>
      <c r="L19" s="223"/>
      <c r="M19" s="223"/>
      <c r="N19" s="223"/>
      <c r="R19" s="182"/>
    </row>
    <row r="20" spans="1:18" ht="12.75">
      <c r="A20" s="6" t="s">
        <v>182</v>
      </c>
      <c r="B20" s="224">
        <v>6</v>
      </c>
      <c r="C20" s="177" t="s">
        <v>44</v>
      </c>
      <c r="D20" s="224">
        <v>6</v>
      </c>
      <c r="E20" s="224">
        <v>5</v>
      </c>
      <c r="F20" s="177" t="s">
        <v>44</v>
      </c>
      <c r="G20" s="224">
        <v>10000</v>
      </c>
      <c r="H20" s="224">
        <v>3000</v>
      </c>
      <c r="I20" s="177" t="s">
        <v>44</v>
      </c>
      <c r="J20" s="224">
        <v>10</v>
      </c>
      <c r="K20" s="224">
        <v>115</v>
      </c>
      <c r="L20" s="223"/>
      <c r="M20" s="223"/>
      <c r="N20" s="223"/>
      <c r="R20" s="182"/>
    </row>
    <row r="21" spans="1:18" ht="12.75">
      <c r="A21" s="6" t="s">
        <v>183</v>
      </c>
      <c r="B21" s="224">
        <v>4</v>
      </c>
      <c r="C21" s="224" t="s">
        <v>44</v>
      </c>
      <c r="D21" s="224">
        <v>4</v>
      </c>
      <c r="E21" s="224">
        <v>4</v>
      </c>
      <c r="F21" s="224" t="s">
        <v>44</v>
      </c>
      <c r="G21" s="224">
        <v>8224</v>
      </c>
      <c r="H21" s="224">
        <v>2250</v>
      </c>
      <c r="I21" s="224" t="s">
        <v>44</v>
      </c>
      <c r="J21" s="224">
        <v>10</v>
      </c>
      <c r="K21" s="224">
        <v>91</v>
      </c>
      <c r="L21" s="223"/>
      <c r="M21" s="223"/>
      <c r="N21" s="223"/>
      <c r="R21" s="182"/>
    </row>
    <row r="22" spans="1:18" ht="12.75">
      <c r="A22" s="225" t="s">
        <v>282</v>
      </c>
      <c r="B22" s="226">
        <v>12</v>
      </c>
      <c r="C22" s="226" t="s">
        <v>44</v>
      </c>
      <c r="D22" s="226">
        <v>12</v>
      </c>
      <c r="E22" s="226">
        <v>11</v>
      </c>
      <c r="F22" s="226" t="s">
        <v>44</v>
      </c>
      <c r="G22" s="226">
        <v>29894</v>
      </c>
      <c r="H22" s="227">
        <v>2691</v>
      </c>
      <c r="I22" s="227" t="s">
        <v>44</v>
      </c>
      <c r="J22" s="227">
        <v>11</v>
      </c>
      <c r="K22" s="226">
        <v>352</v>
      </c>
      <c r="L22" s="223"/>
      <c r="M22" s="223"/>
      <c r="N22" s="223"/>
      <c r="R22" s="182"/>
    </row>
    <row r="23" spans="1:18" ht="12.75">
      <c r="A23" s="225"/>
      <c r="B23" s="226"/>
      <c r="C23" s="226"/>
      <c r="D23" s="226"/>
      <c r="E23" s="226"/>
      <c r="F23" s="226"/>
      <c r="G23" s="226"/>
      <c r="H23" s="227"/>
      <c r="I23" s="227"/>
      <c r="J23" s="227"/>
      <c r="K23" s="226"/>
      <c r="L23" s="223"/>
      <c r="M23" s="223"/>
      <c r="N23" s="223"/>
      <c r="R23" s="182"/>
    </row>
    <row r="24" spans="1:18" ht="12.75">
      <c r="A24" s="225" t="s">
        <v>184</v>
      </c>
      <c r="B24" s="227">
        <v>126</v>
      </c>
      <c r="C24" s="227">
        <v>184</v>
      </c>
      <c r="D24" s="227">
        <v>310</v>
      </c>
      <c r="E24" s="227">
        <v>110</v>
      </c>
      <c r="F24" s="227">
        <v>165</v>
      </c>
      <c r="G24" s="227">
        <v>5791</v>
      </c>
      <c r="H24" s="227">
        <v>1420</v>
      </c>
      <c r="I24" s="227">
        <v>3046</v>
      </c>
      <c r="J24" s="227">
        <v>9</v>
      </c>
      <c r="K24" s="227">
        <v>711</v>
      </c>
      <c r="L24" s="223"/>
      <c r="M24" s="223"/>
      <c r="N24" s="223"/>
      <c r="R24" s="182"/>
    </row>
    <row r="25" spans="1:18" ht="12.75">
      <c r="A25" s="225"/>
      <c r="B25" s="226"/>
      <c r="C25" s="226"/>
      <c r="D25" s="226"/>
      <c r="E25" s="226"/>
      <c r="F25" s="226"/>
      <c r="G25" s="226"/>
      <c r="H25" s="227"/>
      <c r="I25" s="227"/>
      <c r="J25" s="227"/>
      <c r="K25" s="226"/>
      <c r="L25" s="223"/>
      <c r="M25" s="223"/>
      <c r="N25" s="223"/>
      <c r="R25" s="182"/>
    </row>
    <row r="26" spans="1:18" ht="12.75">
      <c r="A26" s="225" t="s">
        <v>185</v>
      </c>
      <c r="B26" s="227">
        <v>193</v>
      </c>
      <c r="C26" s="227">
        <v>415</v>
      </c>
      <c r="D26" s="227">
        <v>608</v>
      </c>
      <c r="E26" s="227">
        <v>181</v>
      </c>
      <c r="F26" s="227">
        <v>360</v>
      </c>
      <c r="G26" s="227">
        <v>12433</v>
      </c>
      <c r="H26" s="227">
        <v>5434</v>
      </c>
      <c r="I26" s="227">
        <v>7664</v>
      </c>
      <c r="J26" s="227">
        <v>10</v>
      </c>
      <c r="K26" s="227">
        <v>3867</v>
      </c>
      <c r="L26" s="223"/>
      <c r="M26" s="223"/>
      <c r="N26" s="223"/>
      <c r="R26" s="182"/>
    </row>
    <row r="27" spans="1:18" ht="12.75">
      <c r="A27" s="6"/>
      <c r="B27" s="177"/>
      <c r="C27" s="177"/>
      <c r="D27" s="177"/>
      <c r="E27" s="177"/>
      <c r="F27" s="177"/>
      <c r="G27" s="177"/>
      <c r="H27" s="224"/>
      <c r="I27" s="224"/>
      <c r="J27" s="224"/>
      <c r="K27" s="177"/>
      <c r="L27" s="223"/>
      <c r="M27" s="223"/>
      <c r="N27" s="223"/>
      <c r="R27" s="182"/>
    </row>
    <row r="28" spans="1:18" ht="12.75">
      <c r="A28" s="6" t="s">
        <v>186</v>
      </c>
      <c r="B28" s="188">
        <v>51</v>
      </c>
      <c r="C28" s="177">
        <v>383</v>
      </c>
      <c r="D28" s="224">
        <v>434</v>
      </c>
      <c r="E28" s="188">
        <v>51</v>
      </c>
      <c r="F28" s="177">
        <v>380</v>
      </c>
      <c r="G28" s="177" t="s">
        <v>44</v>
      </c>
      <c r="H28" s="188">
        <v>4510</v>
      </c>
      <c r="I28" s="224">
        <v>7000</v>
      </c>
      <c r="J28" s="177" t="s">
        <v>44</v>
      </c>
      <c r="K28" s="177">
        <v>2890</v>
      </c>
      <c r="L28" s="223"/>
      <c r="M28" s="223"/>
      <c r="N28" s="223"/>
      <c r="R28" s="182"/>
    </row>
    <row r="29" spans="1:18" ht="12.75">
      <c r="A29" s="6" t="s">
        <v>187</v>
      </c>
      <c r="B29" s="188">
        <v>173</v>
      </c>
      <c r="C29" s="224">
        <v>117</v>
      </c>
      <c r="D29" s="224">
        <v>290</v>
      </c>
      <c r="E29" s="188">
        <v>141</v>
      </c>
      <c r="F29" s="224">
        <v>75</v>
      </c>
      <c r="G29" s="224">
        <v>7248</v>
      </c>
      <c r="H29" s="188">
        <v>1418</v>
      </c>
      <c r="I29" s="224">
        <v>2920</v>
      </c>
      <c r="J29" s="224">
        <v>5</v>
      </c>
      <c r="K29" s="224">
        <v>455</v>
      </c>
      <c r="L29" s="223"/>
      <c r="M29" s="223"/>
      <c r="N29" s="223"/>
      <c r="R29" s="182"/>
    </row>
    <row r="30" spans="1:18" ht="12.75">
      <c r="A30" s="6" t="s">
        <v>188</v>
      </c>
      <c r="B30" s="188">
        <v>5654</v>
      </c>
      <c r="C30" s="224">
        <v>3143</v>
      </c>
      <c r="D30" s="224">
        <v>8797</v>
      </c>
      <c r="E30" s="188">
        <v>5387</v>
      </c>
      <c r="F30" s="224">
        <v>2852</v>
      </c>
      <c r="G30" s="177" t="s">
        <v>44</v>
      </c>
      <c r="H30" s="188">
        <v>1300</v>
      </c>
      <c r="I30" s="224">
        <v>5750</v>
      </c>
      <c r="J30" s="177" t="s">
        <v>44</v>
      </c>
      <c r="K30" s="224">
        <v>23403</v>
      </c>
      <c r="L30" s="223"/>
      <c r="M30" s="223"/>
      <c r="N30" s="223"/>
      <c r="R30" s="182"/>
    </row>
    <row r="31" spans="1:18" s="230" customFormat="1" ht="12.75">
      <c r="A31" s="225" t="s">
        <v>283</v>
      </c>
      <c r="B31" s="228">
        <v>5878</v>
      </c>
      <c r="C31" s="226">
        <v>3643</v>
      </c>
      <c r="D31" s="226">
        <v>9521</v>
      </c>
      <c r="E31" s="228">
        <v>5579</v>
      </c>
      <c r="F31" s="226">
        <v>3307</v>
      </c>
      <c r="G31" s="226">
        <v>7248</v>
      </c>
      <c r="H31" s="228">
        <v>1332</v>
      </c>
      <c r="I31" s="227">
        <v>5829</v>
      </c>
      <c r="J31" s="227">
        <v>5</v>
      </c>
      <c r="K31" s="226">
        <v>26748</v>
      </c>
      <c r="L31" s="229"/>
      <c r="M31" s="229"/>
      <c r="N31" s="229"/>
      <c r="R31" s="275"/>
    </row>
    <row r="32" spans="1:18" ht="12.75">
      <c r="A32" s="6"/>
      <c r="B32" s="177"/>
      <c r="C32" s="177"/>
      <c r="D32" s="177"/>
      <c r="E32" s="177"/>
      <c r="F32" s="177"/>
      <c r="G32" s="177"/>
      <c r="H32" s="224"/>
      <c r="I32" s="224"/>
      <c r="J32" s="224"/>
      <c r="K32" s="177"/>
      <c r="L32" s="223"/>
      <c r="M32" s="223"/>
      <c r="N32" s="223"/>
      <c r="R32" s="182"/>
    </row>
    <row r="33" spans="1:18" ht="12.75">
      <c r="A33" s="6" t="s">
        <v>189</v>
      </c>
      <c r="B33" s="231">
        <v>1089</v>
      </c>
      <c r="C33" s="231">
        <v>78</v>
      </c>
      <c r="D33" s="224">
        <v>1167</v>
      </c>
      <c r="E33" s="231">
        <v>1053</v>
      </c>
      <c r="F33" s="231">
        <v>74</v>
      </c>
      <c r="G33" s="224">
        <v>14477</v>
      </c>
      <c r="H33" s="231">
        <v>2048</v>
      </c>
      <c r="I33" s="231">
        <v>3390</v>
      </c>
      <c r="J33" s="231">
        <v>6</v>
      </c>
      <c r="K33" s="231">
        <v>2495</v>
      </c>
      <c r="L33" s="223"/>
      <c r="M33" s="223"/>
      <c r="N33" s="223"/>
      <c r="R33" s="182"/>
    </row>
    <row r="34" spans="1:18" ht="12.75">
      <c r="A34" s="6" t="s">
        <v>190</v>
      </c>
      <c r="B34" s="231">
        <v>178</v>
      </c>
      <c r="C34" s="231">
        <v>124</v>
      </c>
      <c r="D34" s="224">
        <v>302</v>
      </c>
      <c r="E34" s="231">
        <v>172</v>
      </c>
      <c r="F34" s="231">
        <v>124</v>
      </c>
      <c r="G34" s="224" t="s">
        <v>44</v>
      </c>
      <c r="H34" s="231">
        <v>3913</v>
      </c>
      <c r="I34" s="231">
        <v>6000</v>
      </c>
      <c r="J34" s="231" t="s">
        <v>44</v>
      </c>
      <c r="K34" s="224">
        <v>1417</v>
      </c>
      <c r="L34" s="223"/>
      <c r="M34" s="223"/>
      <c r="N34" s="223"/>
      <c r="R34" s="182"/>
    </row>
    <row r="35" spans="1:18" ht="12.75">
      <c r="A35" s="6" t="s">
        <v>191</v>
      </c>
      <c r="B35" s="231">
        <v>40</v>
      </c>
      <c r="C35" s="231">
        <v>350</v>
      </c>
      <c r="D35" s="224">
        <v>390</v>
      </c>
      <c r="E35" s="231">
        <v>40</v>
      </c>
      <c r="F35" s="231">
        <v>340</v>
      </c>
      <c r="G35" s="224">
        <v>1711</v>
      </c>
      <c r="H35" s="231">
        <v>3475</v>
      </c>
      <c r="I35" s="231">
        <v>7006</v>
      </c>
      <c r="J35" s="231">
        <v>12</v>
      </c>
      <c r="K35" s="224">
        <v>2542</v>
      </c>
      <c r="L35" s="223"/>
      <c r="M35" s="223"/>
      <c r="N35" s="223"/>
      <c r="R35" s="182"/>
    </row>
    <row r="36" spans="1:18" ht="12.75">
      <c r="A36" s="6" t="s">
        <v>192</v>
      </c>
      <c r="B36" s="231">
        <v>618</v>
      </c>
      <c r="C36" s="231">
        <v>804</v>
      </c>
      <c r="D36" s="224">
        <v>1422</v>
      </c>
      <c r="E36" s="231">
        <v>552</v>
      </c>
      <c r="F36" s="231">
        <v>755</v>
      </c>
      <c r="G36" s="224">
        <v>10024</v>
      </c>
      <c r="H36" s="231">
        <v>951</v>
      </c>
      <c r="I36" s="231">
        <v>2832</v>
      </c>
      <c r="J36" s="231">
        <v>6</v>
      </c>
      <c r="K36" s="224">
        <v>2723</v>
      </c>
      <c r="L36" s="223"/>
      <c r="M36" s="223"/>
      <c r="N36" s="223"/>
      <c r="R36" s="182"/>
    </row>
    <row r="37" spans="1:18" ht="12.75">
      <c r="A37" s="225" t="s">
        <v>193</v>
      </c>
      <c r="B37" s="226">
        <v>1925</v>
      </c>
      <c r="C37" s="226">
        <v>1356</v>
      </c>
      <c r="D37" s="226">
        <v>3281</v>
      </c>
      <c r="E37" s="226">
        <v>1817</v>
      </c>
      <c r="F37" s="226">
        <v>1293</v>
      </c>
      <c r="G37" s="226">
        <v>26212</v>
      </c>
      <c r="H37" s="227">
        <v>1923</v>
      </c>
      <c r="I37" s="227">
        <v>4265</v>
      </c>
      <c r="J37" s="227">
        <v>6</v>
      </c>
      <c r="K37" s="226">
        <v>9177</v>
      </c>
      <c r="L37" s="223"/>
      <c r="M37" s="223"/>
      <c r="N37" s="223"/>
      <c r="R37" s="182"/>
    </row>
    <row r="38" spans="1:18" ht="12.75">
      <c r="A38" s="225"/>
      <c r="B38" s="226"/>
      <c r="C38" s="226"/>
      <c r="D38" s="226"/>
      <c r="E38" s="226"/>
      <c r="F38" s="226"/>
      <c r="G38" s="226"/>
      <c r="H38" s="227"/>
      <c r="I38" s="227"/>
      <c r="J38" s="227"/>
      <c r="K38" s="226"/>
      <c r="L38" s="223"/>
      <c r="M38" s="223"/>
      <c r="N38" s="223"/>
      <c r="R38" s="182"/>
    </row>
    <row r="39" spans="1:18" ht="12.75">
      <c r="A39" s="225" t="s">
        <v>194</v>
      </c>
      <c r="B39" s="227">
        <v>3</v>
      </c>
      <c r="C39" s="227">
        <v>8</v>
      </c>
      <c r="D39" s="227">
        <v>11</v>
      </c>
      <c r="E39" s="227">
        <v>3</v>
      </c>
      <c r="F39" s="227">
        <v>8</v>
      </c>
      <c r="G39" s="227">
        <v>5280</v>
      </c>
      <c r="H39" s="227">
        <v>1400</v>
      </c>
      <c r="I39" s="227">
        <v>1500</v>
      </c>
      <c r="J39" s="227">
        <v>8</v>
      </c>
      <c r="K39" s="227">
        <v>58</v>
      </c>
      <c r="L39" s="223"/>
      <c r="M39" s="223"/>
      <c r="N39" s="223"/>
      <c r="R39" s="182"/>
    </row>
    <row r="40" spans="1:18" ht="12.75">
      <c r="A40" s="6"/>
      <c r="B40" s="177"/>
      <c r="C40" s="177"/>
      <c r="D40" s="177"/>
      <c r="E40" s="177"/>
      <c r="F40" s="177"/>
      <c r="G40" s="177"/>
      <c r="H40" s="224"/>
      <c r="I40" s="224"/>
      <c r="J40" s="224"/>
      <c r="K40" s="177"/>
      <c r="L40" s="223"/>
      <c r="M40" s="223"/>
      <c r="N40" s="223"/>
      <c r="R40" s="182"/>
    </row>
    <row r="41" spans="1:18" ht="12.75">
      <c r="A41" s="6" t="s">
        <v>195</v>
      </c>
      <c r="B41" s="188">
        <v>117</v>
      </c>
      <c r="C41" s="224">
        <v>118</v>
      </c>
      <c r="D41" s="224">
        <v>235</v>
      </c>
      <c r="E41" s="188">
        <v>117</v>
      </c>
      <c r="F41" s="224">
        <v>118</v>
      </c>
      <c r="G41" s="224">
        <v>9935</v>
      </c>
      <c r="H41" s="188">
        <v>2284</v>
      </c>
      <c r="I41" s="224">
        <v>4100</v>
      </c>
      <c r="J41" s="224">
        <v>15</v>
      </c>
      <c r="K41" s="224">
        <v>900</v>
      </c>
      <c r="L41" s="223"/>
      <c r="M41" s="223"/>
      <c r="N41" s="223"/>
      <c r="R41" s="182"/>
    </row>
    <row r="42" spans="1:18" ht="12.75">
      <c r="A42" s="6" t="s">
        <v>196</v>
      </c>
      <c r="B42" s="224">
        <v>367</v>
      </c>
      <c r="C42" s="224">
        <v>9</v>
      </c>
      <c r="D42" s="224">
        <v>376</v>
      </c>
      <c r="E42" s="224">
        <v>351</v>
      </c>
      <c r="F42" s="224">
        <v>7</v>
      </c>
      <c r="G42" s="224">
        <v>33668</v>
      </c>
      <c r="H42" s="224">
        <v>2300</v>
      </c>
      <c r="I42" s="224">
        <v>3400</v>
      </c>
      <c r="J42" s="224">
        <v>6</v>
      </c>
      <c r="K42" s="224">
        <v>1033</v>
      </c>
      <c r="L42" s="223"/>
      <c r="M42" s="223"/>
      <c r="N42" s="223"/>
      <c r="R42" s="182"/>
    </row>
    <row r="43" spans="1:18" ht="12.75">
      <c r="A43" s="6" t="s">
        <v>197</v>
      </c>
      <c r="B43" s="224">
        <v>20</v>
      </c>
      <c r="C43" s="224">
        <v>46</v>
      </c>
      <c r="D43" s="224">
        <v>66</v>
      </c>
      <c r="E43" s="224">
        <v>20</v>
      </c>
      <c r="F43" s="224">
        <v>46</v>
      </c>
      <c r="G43" s="224">
        <v>37452</v>
      </c>
      <c r="H43" s="224">
        <v>33000</v>
      </c>
      <c r="I43" s="224">
        <v>44000</v>
      </c>
      <c r="J43" s="224">
        <v>60</v>
      </c>
      <c r="K43" s="224">
        <v>4931</v>
      </c>
      <c r="L43" s="223"/>
      <c r="M43" s="223"/>
      <c r="N43" s="223"/>
      <c r="R43" s="182"/>
    </row>
    <row r="44" spans="1:18" ht="12.75">
      <c r="A44" s="6" t="s">
        <v>198</v>
      </c>
      <c r="B44" s="177" t="s">
        <v>44</v>
      </c>
      <c r="C44" s="224" t="s">
        <v>44</v>
      </c>
      <c r="D44" s="224" t="s">
        <v>44</v>
      </c>
      <c r="E44" s="177" t="s">
        <v>44</v>
      </c>
      <c r="F44" s="224" t="s">
        <v>44</v>
      </c>
      <c r="G44" s="224">
        <v>3869</v>
      </c>
      <c r="H44" s="177" t="s">
        <v>44</v>
      </c>
      <c r="I44" s="224" t="s">
        <v>44</v>
      </c>
      <c r="J44" s="224">
        <v>30</v>
      </c>
      <c r="K44" s="224">
        <v>116</v>
      </c>
      <c r="L44" s="223"/>
      <c r="M44" s="223"/>
      <c r="N44" s="223"/>
      <c r="R44" s="182"/>
    </row>
    <row r="45" spans="1:18" ht="12.75">
      <c r="A45" s="6" t="s">
        <v>199</v>
      </c>
      <c r="B45" s="224">
        <v>773</v>
      </c>
      <c r="C45" s="224">
        <v>50</v>
      </c>
      <c r="D45" s="224">
        <v>823</v>
      </c>
      <c r="E45" s="224">
        <v>758</v>
      </c>
      <c r="F45" s="224">
        <v>48</v>
      </c>
      <c r="G45" s="224">
        <v>69333</v>
      </c>
      <c r="H45" s="224">
        <v>2000</v>
      </c>
      <c r="I45" s="224">
        <v>4000</v>
      </c>
      <c r="J45" s="224">
        <v>10</v>
      </c>
      <c r="K45" s="224">
        <v>2401</v>
      </c>
      <c r="L45" s="223"/>
      <c r="M45" s="223"/>
      <c r="N45" s="223"/>
      <c r="R45" s="182"/>
    </row>
    <row r="46" spans="1:18" ht="12.75">
      <c r="A46" s="6" t="s">
        <v>200</v>
      </c>
      <c r="B46" s="224" t="s">
        <v>44</v>
      </c>
      <c r="C46" s="224">
        <v>54</v>
      </c>
      <c r="D46" s="224">
        <v>54</v>
      </c>
      <c r="E46" s="224" t="s">
        <v>44</v>
      </c>
      <c r="F46" s="224">
        <v>2</v>
      </c>
      <c r="G46" s="224">
        <v>1328</v>
      </c>
      <c r="H46" s="224" t="s">
        <v>44</v>
      </c>
      <c r="I46" s="224">
        <v>12000</v>
      </c>
      <c r="J46" s="224">
        <v>14</v>
      </c>
      <c r="K46" s="224">
        <v>43</v>
      </c>
      <c r="L46" s="223"/>
      <c r="M46" s="223"/>
      <c r="N46" s="223"/>
      <c r="R46" s="182"/>
    </row>
    <row r="47" spans="1:18" ht="12.75">
      <c r="A47" s="6" t="s">
        <v>201</v>
      </c>
      <c r="B47" s="188">
        <v>4</v>
      </c>
      <c r="C47" s="224" t="s">
        <v>44</v>
      </c>
      <c r="D47" s="224">
        <v>4</v>
      </c>
      <c r="E47" s="188">
        <v>4</v>
      </c>
      <c r="F47" s="224" t="s">
        <v>44</v>
      </c>
      <c r="G47" s="224">
        <v>70</v>
      </c>
      <c r="H47" s="188">
        <v>1000</v>
      </c>
      <c r="I47" s="224" t="s">
        <v>44</v>
      </c>
      <c r="J47" s="224">
        <v>10</v>
      </c>
      <c r="K47" s="224">
        <v>5</v>
      </c>
      <c r="L47" s="223"/>
      <c r="M47" s="223"/>
      <c r="N47" s="223"/>
      <c r="R47" s="182"/>
    </row>
    <row r="48" spans="1:18" ht="12.75">
      <c r="A48" s="6" t="s">
        <v>202</v>
      </c>
      <c r="B48" s="188">
        <v>1</v>
      </c>
      <c r="C48" s="224">
        <v>2</v>
      </c>
      <c r="D48" s="224">
        <v>3</v>
      </c>
      <c r="E48" s="188">
        <v>1</v>
      </c>
      <c r="F48" s="224">
        <v>2</v>
      </c>
      <c r="G48" s="224">
        <v>2275</v>
      </c>
      <c r="H48" s="188">
        <v>800</v>
      </c>
      <c r="I48" s="224">
        <v>1400</v>
      </c>
      <c r="J48" s="224">
        <v>1</v>
      </c>
      <c r="K48" s="224">
        <v>6</v>
      </c>
      <c r="L48" s="223"/>
      <c r="M48" s="223"/>
      <c r="N48" s="223"/>
      <c r="R48" s="182"/>
    </row>
    <row r="49" spans="1:18" ht="12.75">
      <c r="A49" s="6" t="s">
        <v>203</v>
      </c>
      <c r="B49" s="224">
        <v>22</v>
      </c>
      <c r="C49" s="224">
        <v>15</v>
      </c>
      <c r="D49" s="224">
        <v>37</v>
      </c>
      <c r="E49" s="224">
        <v>22</v>
      </c>
      <c r="F49" s="224">
        <v>15</v>
      </c>
      <c r="G49" s="224">
        <v>90</v>
      </c>
      <c r="H49" s="224">
        <v>900</v>
      </c>
      <c r="I49" s="224">
        <v>1800</v>
      </c>
      <c r="J49" s="224">
        <v>6</v>
      </c>
      <c r="K49" s="224">
        <v>47</v>
      </c>
      <c r="L49" s="223"/>
      <c r="M49" s="223"/>
      <c r="N49" s="223"/>
      <c r="R49" s="182"/>
    </row>
    <row r="50" spans="1:18" ht="12.75">
      <c r="A50" s="225" t="s">
        <v>284</v>
      </c>
      <c r="B50" s="226">
        <v>1304</v>
      </c>
      <c r="C50" s="226">
        <v>294</v>
      </c>
      <c r="D50" s="226">
        <v>1598</v>
      </c>
      <c r="E50" s="226">
        <v>1273</v>
      </c>
      <c r="F50" s="226">
        <v>238</v>
      </c>
      <c r="G50" s="226">
        <v>158020</v>
      </c>
      <c r="H50" s="227">
        <v>2573</v>
      </c>
      <c r="I50" s="227">
        <v>11670</v>
      </c>
      <c r="J50" s="227">
        <v>22</v>
      </c>
      <c r="K50" s="226">
        <v>9482</v>
      </c>
      <c r="L50" s="223"/>
      <c r="M50" s="223"/>
      <c r="N50" s="223"/>
      <c r="R50" s="182"/>
    </row>
    <row r="51" spans="1:18" ht="12.75">
      <c r="A51" s="225"/>
      <c r="B51" s="226"/>
      <c r="C51" s="226"/>
      <c r="D51" s="226"/>
      <c r="E51" s="226"/>
      <c r="F51" s="226"/>
      <c r="G51" s="226"/>
      <c r="H51" s="227"/>
      <c r="I51" s="227"/>
      <c r="J51" s="227"/>
      <c r="K51" s="226"/>
      <c r="L51" s="223"/>
      <c r="M51" s="223"/>
      <c r="N51" s="223"/>
      <c r="R51" s="182"/>
    </row>
    <row r="52" spans="1:18" ht="12.75">
      <c r="A52" s="225" t="s">
        <v>204</v>
      </c>
      <c r="B52" s="227">
        <v>3</v>
      </c>
      <c r="C52" s="227">
        <v>1</v>
      </c>
      <c r="D52" s="227">
        <v>4</v>
      </c>
      <c r="E52" s="227">
        <v>3</v>
      </c>
      <c r="F52" s="227">
        <v>1</v>
      </c>
      <c r="G52" s="228">
        <v>2090</v>
      </c>
      <c r="H52" s="228">
        <v>1500</v>
      </c>
      <c r="I52" s="227">
        <v>12000</v>
      </c>
      <c r="J52" s="228">
        <v>5</v>
      </c>
      <c r="K52" s="227">
        <v>27</v>
      </c>
      <c r="L52" s="223"/>
      <c r="M52" s="223"/>
      <c r="N52" s="223"/>
      <c r="R52" s="182"/>
    </row>
    <row r="53" spans="1:18" ht="12.75">
      <c r="A53" s="6"/>
      <c r="B53" s="177"/>
      <c r="C53" s="177"/>
      <c r="D53" s="177"/>
      <c r="E53" s="177"/>
      <c r="F53" s="177"/>
      <c r="G53" s="177"/>
      <c r="H53" s="224"/>
      <c r="I53" s="224"/>
      <c r="J53" s="224"/>
      <c r="K53" s="177"/>
      <c r="L53" s="223"/>
      <c r="M53" s="223"/>
      <c r="N53" s="223"/>
      <c r="R53" s="182"/>
    </row>
    <row r="54" spans="1:18" ht="12.75">
      <c r="A54" s="6" t="s">
        <v>205</v>
      </c>
      <c r="B54" s="177" t="s">
        <v>44</v>
      </c>
      <c r="C54" s="224">
        <v>23</v>
      </c>
      <c r="D54" s="224">
        <v>23</v>
      </c>
      <c r="E54" s="177" t="s">
        <v>44</v>
      </c>
      <c r="F54" s="224">
        <v>21</v>
      </c>
      <c r="G54" s="224">
        <v>9397</v>
      </c>
      <c r="H54" s="177" t="s">
        <v>44</v>
      </c>
      <c r="I54" s="224">
        <v>5000</v>
      </c>
      <c r="J54" s="224">
        <v>7</v>
      </c>
      <c r="K54" s="224">
        <v>171</v>
      </c>
      <c r="L54" s="223"/>
      <c r="M54" s="223"/>
      <c r="N54" s="223"/>
      <c r="R54" s="182"/>
    </row>
    <row r="55" spans="1:18" ht="12.75">
      <c r="A55" s="6" t="s">
        <v>206</v>
      </c>
      <c r="B55" s="224" t="s">
        <v>44</v>
      </c>
      <c r="C55" s="224">
        <v>5</v>
      </c>
      <c r="D55" s="224">
        <v>5</v>
      </c>
      <c r="E55" s="224" t="s">
        <v>44</v>
      </c>
      <c r="F55" s="224">
        <v>5</v>
      </c>
      <c r="G55" s="224">
        <v>3334</v>
      </c>
      <c r="H55" s="224" t="s">
        <v>44</v>
      </c>
      <c r="I55" s="224">
        <v>4000</v>
      </c>
      <c r="J55" s="224">
        <v>3</v>
      </c>
      <c r="K55" s="224">
        <v>30</v>
      </c>
      <c r="L55" s="223"/>
      <c r="M55" s="223"/>
      <c r="N55" s="223"/>
      <c r="R55" s="182"/>
    </row>
    <row r="56" spans="1:18" ht="12.75">
      <c r="A56" s="6" t="s">
        <v>207</v>
      </c>
      <c r="B56" s="224" t="s">
        <v>44</v>
      </c>
      <c r="C56" s="224" t="s">
        <v>44</v>
      </c>
      <c r="D56" s="224" t="s">
        <v>44</v>
      </c>
      <c r="E56" s="224" t="s">
        <v>44</v>
      </c>
      <c r="F56" s="224" t="s">
        <v>44</v>
      </c>
      <c r="G56" s="224">
        <v>27694</v>
      </c>
      <c r="H56" s="224" t="s">
        <v>44</v>
      </c>
      <c r="I56" s="224" t="s">
        <v>44</v>
      </c>
      <c r="J56" s="224">
        <v>1</v>
      </c>
      <c r="K56" s="224">
        <v>28</v>
      </c>
      <c r="L56" s="223"/>
      <c r="M56" s="223"/>
      <c r="N56" s="223"/>
      <c r="R56" s="182"/>
    </row>
    <row r="57" spans="1:18" ht="12.75">
      <c r="A57" s="6" t="s">
        <v>208</v>
      </c>
      <c r="B57" s="224">
        <v>12</v>
      </c>
      <c r="C57" s="224">
        <v>10</v>
      </c>
      <c r="D57" s="224">
        <v>22</v>
      </c>
      <c r="E57" s="224">
        <v>12</v>
      </c>
      <c r="F57" s="224">
        <v>10</v>
      </c>
      <c r="G57" s="224">
        <v>3129</v>
      </c>
      <c r="H57" s="224">
        <v>1100</v>
      </c>
      <c r="I57" s="224">
        <v>3400</v>
      </c>
      <c r="J57" s="224">
        <v>10</v>
      </c>
      <c r="K57" s="224">
        <v>78</v>
      </c>
      <c r="L57" s="223"/>
      <c r="M57" s="223"/>
      <c r="N57" s="223"/>
      <c r="R57" s="182"/>
    </row>
    <row r="58" spans="1:18" ht="12.75">
      <c r="A58" s="6" t="s">
        <v>209</v>
      </c>
      <c r="B58" s="224">
        <v>18</v>
      </c>
      <c r="C58" s="224">
        <v>5</v>
      </c>
      <c r="D58" s="224">
        <v>23</v>
      </c>
      <c r="E58" s="224">
        <v>18</v>
      </c>
      <c r="F58" s="224">
        <v>5</v>
      </c>
      <c r="G58" s="224">
        <v>3693</v>
      </c>
      <c r="H58" s="224">
        <v>1400</v>
      </c>
      <c r="I58" s="224">
        <v>5000</v>
      </c>
      <c r="J58" s="224">
        <v>13</v>
      </c>
      <c r="K58" s="224">
        <v>98</v>
      </c>
      <c r="L58" s="223"/>
      <c r="M58" s="223"/>
      <c r="N58" s="223"/>
      <c r="R58" s="182"/>
    </row>
    <row r="59" spans="1:18" s="230" customFormat="1" ht="12.75">
      <c r="A59" s="225" t="s">
        <v>210</v>
      </c>
      <c r="B59" s="226">
        <v>30</v>
      </c>
      <c r="C59" s="226">
        <v>43</v>
      </c>
      <c r="D59" s="226">
        <v>73</v>
      </c>
      <c r="E59" s="226">
        <v>30</v>
      </c>
      <c r="F59" s="226">
        <v>41</v>
      </c>
      <c r="G59" s="226">
        <v>47247</v>
      </c>
      <c r="H59" s="227">
        <v>1280</v>
      </c>
      <c r="I59" s="227">
        <v>4488</v>
      </c>
      <c r="J59" s="227">
        <v>4</v>
      </c>
      <c r="K59" s="226">
        <v>405</v>
      </c>
      <c r="L59" s="229"/>
      <c r="M59" s="229"/>
      <c r="N59" s="229"/>
      <c r="R59" s="275"/>
    </row>
    <row r="60" spans="1:18" ht="12.75">
      <c r="A60" s="6"/>
      <c r="B60" s="177"/>
      <c r="C60" s="177"/>
      <c r="D60" s="177"/>
      <c r="E60" s="177"/>
      <c r="F60" s="177"/>
      <c r="G60" s="177"/>
      <c r="H60" s="224"/>
      <c r="I60" s="224"/>
      <c r="J60" s="224"/>
      <c r="K60" s="177"/>
      <c r="L60" s="223"/>
      <c r="M60" s="223"/>
      <c r="N60" s="223"/>
      <c r="R60" s="182"/>
    </row>
    <row r="61" spans="1:18" ht="12.75">
      <c r="A61" s="6" t="s">
        <v>211</v>
      </c>
      <c r="B61" s="224">
        <v>1424</v>
      </c>
      <c r="C61" s="224">
        <v>180</v>
      </c>
      <c r="D61" s="224">
        <v>1604</v>
      </c>
      <c r="E61" s="224">
        <v>1407</v>
      </c>
      <c r="F61" s="224">
        <v>175</v>
      </c>
      <c r="G61" s="224">
        <v>7500</v>
      </c>
      <c r="H61" s="224">
        <v>1000</v>
      </c>
      <c r="I61" s="224">
        <v>3000</v>
      </c>
      <c r="J61" s="224">
        <v>5</v>
      </c>
      <c r="K61" s="224">
        <v>1970</v>
      </c>
      <c r="L61" s="223"/>
      <c r="M61" s="223"/>
      <c r="N61" s="223"/>
      <c r="R61" s="182"/>
    </row>
    <row r="62" spans="1:18" ht="12.75">
      <c r="A62" s="6" t="s">
        <v>212</v>
      </c>
      <c r="B62" s="224">
        <v>675</v>
      </c>
      <c r="C62" s="224">
        <v>187</v>
      </c>
      <c r="D62" s="224">
        <v>862</v>
      </c>
      <c r="E62" s="224">
        <v>587</v>
      </c>
      <c r="F62" s="224">
        <v>171</v>
      </c>
      <c r="G62" s="224">
        <v>1265</v>
      </c>
      <c r="H62" s="224">
        <v>1200</v>
      </c>
      <c r="I62" s="224">
        <v>4200</v>
      </c>
      <c r="J62" s="224">
        <v>10</v>
      </c>
      <c r="K62" s="224">
        <v>1435</v>
      </c>
      <c r="L62" s="223"/>
      <c r="M62" s="223"/>
      <c r="N62" s="223"/>
      <c r="R62" s="182"/>
    </row>
    <row r="63" spans="1:18" ht="12.75">
      <c r="A63" s="6" t="s">
        <v>213</v>
      </c>
      <c r="B63" s="224">
        <v>106</v>
      </c>
      <c r="C63" s="224">
        <v>159</v>
      </c>
      <c r="D63" s="224">
        <v>265</v>
      </c>
      <c r="E63" s="224">
        <v>102</v>
      </c>
      <c r="F63" s="224">
        <v>145</v>
      </c>
      <c r="G63" s="224">
        <v>13376</v>
      </c>
      <c r="H63" s="224">
        <v>800</v>
      </c>
      <c r="I63" s="224">
        <v>4000</v>
      </c>
      <c r="J63" s="224">
        <v>3</v>
      </c>
      <c r="K63" s="224">
        <v>702</v>
      </c>
      <c r="L63" s="223"/>
      <c r="M63" s="223"/>
      <c r="N63" s="223"/>
      <c r="R63" s="182"/>
    </row>
    <row r="64" spans="1:18" s="230" customFormat="1" ht="12.75">
      <c r="A64" s="225" t="s">
        <v>214</v>
      </c>
      <c r="B64" s="226">
        <v>2205</v>
      </c>
      <c r="C64" s="226">
        <v>526</v>
      </c>
      <c r="D64" s="226">
        <v>2731</v>
      </c>
      <c r="E64" s="226">
        <v>2096</v>
      </c>
      <c r="F64" s="226">
        <v>491</v>
      </c>
      <c r="G64" s="226">
        <v>22141</v>
      </c>
      <c r="H64" s="227">
        <v>1046</v>
      </c>
      <c r="I64" s="227">
        <v>3713</v>
      </c>
      <c r="J64" s="227">
        <v>4</v>
      </c>
      <c r="K64" s="226">
        <v>4107</v>
      </c>
      <c r="L64" s="229"/>
      <c r="M64" s="229"/>
      <c r="N64" s="229"/>
      <c r="R64" s="275"/>
    </row>
    <row r="65" spans="1:18" ht="12.75">
      <c r="A65" s="6"/>
      <c r="B65" s="177"/>
      <c r="C65" s="177"/>
      <c r="D65" s="177"/>
      <c r="E65" s="177"/>
      <c r="F65" s="177"/>
      <c r="G65" s="177"/>
      <c r="H65" s="224"/>
      <c r="I65" s="224"/>
      <c r="J65" s="224"/>
      <c r="K65" s="177"/>
      <c r="L65" s="223"/>
      <c r="M65" s="223"/>
      <c r="N65" s="223"/>
      <c r="R65" s="182"/>
    </row>
    <row r="66" spans="1:18" s="230" customFormat="1" ht="12.75">
      <c r="A66" s="225" t="s">
        <v>215</v>
      </c>
      <c r="B66" s="227" t="s">
        <v>44</v>
      </c>
      <c r="C66" s="227">
        <v>97</v>
      </c>
      <c r="D66" s="227">
        <v>97</v>
      </c>
      <c r="E66" s="227" t="s">
        <v>44</v>
      </c>
      <c r="F66" s="227">
        <v>97</v>
      </c>
      <c r="G66" s="227">
        <v>861</v>
      </c>
      <c r="H66" s="227" t="s">
        <v>44</v>
      </c>
      <c r="I66" s="227">
        <v>7654</v>
      </c>
      <c r="J66" s="227">
        <v>9</v>
      </c>
      <c r="K66" s="227">
        <v>750</v>
      </c>
      <c r="L66" s="229"/>
      <c r="M66" s="229"/>
      <c r="N66" s="229"/>
      <c r="R66" s="275"/>
    </row>
    <row r="67" spans="1:19" ht="12.75">
      <c r="A67" s="6"/>
      <c r="B67" s="177"/>
      <c r="C67" s="177"/>
      <c r="D67" s="177"/>
      <c r="E67" s="177"/>
      <c r="F67" s="177"/>
      <c r="G67" s="177"/>
      <c r="H67" s="224"/>
      <c r="I67" s="224"/>
      <c r="J67" s="224"/>
      <c r="K67" s="177"/>
      <c r="L67" s="223"/>
      <c r="M67" s="223"/>
      <c r="N67" s="223"/>
      <c r="R67" s="182"/>
      <c r="S67" s="220"/>
    </row>
    <row r="68" spans="1:19" ht="12.75">
      <c r="A68" s="6" t="s">
        <v>216</v>
      </c>
      <c r="B68" s="177" t="s">
        <v>44</v>
      </c>
      <c r="C68" s="224">
        <v>60</v>
      </c>
      <c r="D68" s="224">
        <v>60</v>
      </c>
      <c r="E68" s="177" t="s">
        <v>44</v>
      </c>
      <c r="F68" s="224">
        <v>60</v>
      </c>
      <c r="G68" s="224">
        <v>2000</v>
      </c>
      <c r="H68" s="177" t="s">
        <v>44</v>
      </c>
      <c r="I68" s="224">
        <v>4000</v>
      </c>
      <c r="J68" s="224">
        <v>8</v>
      </c>
      <c r="K68" s="224">
        <v>256</v>
      </c>
      <c r="L68" s="223"/>
      <c r="M68" s="223"/>
      <c r="N68" s="223"/>
      <c r="R68" s="182"/>
      <c r="S68" s="220"/>
    </row>
    <row r="69" spans="1:18" ht="12.75">
      <c r="A69" s="6" t="s">
        <v>217</v>
      </c>
      <c r="B69" s="188">
        <v>6800</v>
      </c>
      <c r="C69" s="224">
        <v>175</v>
      </c>
      <c r="D69" s="224">
        <v>6975</v>
      </c>
      <c r="E69" s="188">
        <v>6720</v>
      </c>
      <c r="F69" s="224">
        <v>165</v>
      </c>
      <c r="G69" s="224">
        <v>15000</v>
      </c>
      <c r="H69" s="188">
        <v>2035</v>
      </c>
      <c r="I69" s="224">
        <v>4000</v>
      </c>
      <c r="J69" s="224">
        <v>7</v>
      </c>
      <c r="K69" s="224">
        <v>14440</v>
      </c>
      <c r="L69" s="223"/>
      <c r="M69" s="223"/>
      <c r="N69" s="223"/>
      <c r="R69" s="182"/>
    </row>
    <row r="70" spans="1:18" s="230" customFormat="1" ht="12.75">
      <c r="A70" s="225" t="s">
        <v>218</v>
      </c>
      <c r="B70" s="228">
        <v>6800</v>
      </c>
      <c r="C70" s="226">
        <v>235</v>
      </c>
      <c r="D70" s="226">
        <v>7035</v>
      </c>
      <c r="E70" s="228">
        <v>6720</v>
      </c>
      <c r="F70" s="226">
        <v>225</v>
      </c>
      <c r="G70" s="226">
        <v>17000</v>
      </c>
      <c r="H70" s="228">
        <v>2035</v>
      </c>
      <c r="I70" s="227">
        <v>4000</v>
      </c>
      <c r="J70" s="227">
        <v>7</v>
      </c>
      <c r="K70" s="226">
        <v>14696</v>
      </c>
      <c r="L70" s="229"/>
      <c r="M70" s="229"/>
      <c r="N70" s="229"/>
      <c r="R70" s="275"/>
    </row>
    <row r="71" spans="1:18" ht="12.75">
      <c r="A71" s="6"/>
      <c r="B71" s="177"/>
      <c r="C71" s="177"/>
      <c r="D71" s="177"/>
      <c r="E71" s="177"/>
      <c r="F71" s="177"/>
      <c r="G71" s="177"/>
      <c r="H71" s="224"/>
      <c r="I71" s="224"/>
      <c r="J71" s="224"/>
      <c r="K71" s="177"/>
      <c r="L71" s="223"/>
      <c r="M71" s="223"/>
      <c r="N71" s="223"/>
      <c r="R71" s="182"/>
    </row>
    <row r="72" spans="1:18" ht="12.75">
      <c r="A72" s="6" t="s">
        <v>219</v>
      </c>
      <c r="B72" s="177" t="s">
        <v>44</v>
      </c>
      <c r="C72" s="224">
        <v>65</v>
      </c>
      <c r="D72" s="224">
        <v>65</v>
      </c>
      <c r="E72" s="177" t="s">
        <v>44</v>
      </c>
      <c r="F72" s="224">
        <v>45</v>
      </c>
      <c r="G72" s="177" t="s">
        <v>44</v>
      </c>
      <c r="H72" s="177" t="s">
        <v>44</v>
      </c>
      <c r="I72" s="224">
        <v>5200</v>
      </c>
      <c r="J72" s="177" t="s">
        <v>44</v>
      </c>
      <c r="K72" s="224">
        <v>234</v>
      </c>
      <c r="L72" s="223"/>
      <c r="M72" s="223"/>
      <c r="N72" s="223"/>
      <c r="R72" s="182"/>
    </row>
    <row r="73" spans="1:18" ht="12.75">
      <c r="A73" s="6" t="s">
        <v>220</v>
      </c>
      <c r="B73" s="177" t="s">
        <v>44</v>
      </c>
      <c r="C73" s="224" t="s">
        <v>44</v>
      </c>
      <c r="D73" s="224" t="s">
        <v>44</v>
      </c>
      <c r="E73" s="177" t="s">
        <v>44</v>
      </c>
      <c r="F73" s="224" t="s">
        <v>44</v>
      </c>
      <c r="G73" s="177" t="s">
        <v>44</v>
      </c>
      <c r="H73" s="177" t="s">
        <v>44</v>
      </c>
      <c r="I73" s="224" t="s">
        <v>44</v>
      </c>
      <c r="J73" s="177" t="s">
        <v>44</v>
      </c>
      <c r="K73" s="224" t="s">
        <v>44</v>
      </c>
      <c r="L73" s="223"/>
      <c r="M73" s="223"/>
      <c r="N73" s="223"/>
      <c r="R73" s="182"/>
    </row>
    <row r="74" spans="1:18" ht="12.75">
      <c r="A74" s="6" t="s">
        <v>221</v>
      </c>
      <c r="B74" s="224">
        <v>10</v>
      </c>
      <c r="C74" s="224">
        <v>37</v>
      </c>
      <c r="D74" s="224">
        <v>47</v>
      </c>
      <c r="E74" s="224">
        <v>9</v>
      </c>
      <c r="F74" s="224">
        <v>36</v>
      </c>
      <c r="G74" s="224">
        <v>3761</v>
      </c>
      <c r="H74" s="224">
        <v>1000</v>
      </c>
      <c r="I74" s="224">
        <v>5000</v>
      </c>
      <c r="J74" s="224" t="s">
        <v>44</v>
      </c>
      <c r="K74" s="224">
        <v>189</v>
      </c>
      <c r="L74" s="223"/>
      <c r="M74" s="223"/>
      <c r="N74" s="223"/>
      <c r="R74" s="182"/>
    </row>
    <row r="75" spans="1:18" ht="12.75">
      <c r="A75" s="6" t="s">
        <v>222</v>
      </c>
      <c r="B75" s="188">
        <v>280</v>
      </c>
      <c r="C75" s="224">
        <v>1420</v>
      </c>
      <c r="D75" s="224">
        <v>1700</v>
      </c>
      <c r="E75" s="188">
        <v>280</v>
      </c>
      <c r="F75" s="224">
        <v>1380</v>
      </c>
      <c r="G75" s="224">
        <v>25000</v>
      </c>
      <c r="H75" s="188">
        <v>1000</v>
      </c>
      <c r="I75" s="224">
        <v>2900</v>
      </c>
      <c r="J75" s="188">
        <v>5</v>
      </c>
      <c r="K75" s="224">
        <v>4407</v>
      </c>
      <c r="L75" s="223"/>
      <c r="M75" s="223"/>
      <c r="N75" s="223"/>
      <c r="R75" s="182"/>
    </row>
    <row r="76" spans="1:18" ht="12.75">
      <c r="A76" s="6" t="s">
        <v>223</v>
      </c>
      <c r="B76" s="224" t="s">
        <v>44</v>
      </c>
      <c r="C76" s="224" t="s">
        <v>44</v>
      </c>
      <c r="D76" s="224" t="s">
        <v>44</v>
      </c>
      <c r="E76" s="224" t="s">
        <v>44</v>
      </c>
      <c r="F76" s="224" t="s">
        <v>44</v>
      </c>
      <c r="G76" s="224">
        <v>4109</v>
      </c>
      <c r="H76" s="224" t="s">
        <v>44</v>
      </c>
      <c r="I76" s="224" t="s">
        <v>44</v>
      </c>
      <c r="J76" s="224">
        <v>7</v>
      </c>
      <c r="K76" s="224">
        <v>29</v>
      </c>
      <c r="L76" s="223"/>
      <c r="M76" s="223"/>
      <c r="N76" s="223"/>
      <c r="R76" s="182"/>
    </row>
    <row r="77" spans="1:18" ht="12.75">
      <c r="A77" s="6" t="s">
        <v>224</v>
      </c>
      <c r="B77" s="224">
        <v>945</v>
      </c>
      <c r="C77" s="224">
        <v>745</v>
      </c>
      <c r="D77" s="224">
        <v>1690</v>
      </c>
      <c r="E77" s="224">
        <v>934</v>
      </c>
      <c r="F77" s="224">
        <v>651</v>
      </c>
      <c r="G77" s="224">
        <v>64105</v>
      </c>
      <c r="H77" s="224">
        <v>2500</v>
      </c>
      <c r="I77" s="224">
        <v>4000</v>
      </c>
      <c r="J77" s="224">
        <v>9</v>
      </c>
      <c r="K77" s="224">
        <v>5516</v>
      </c>
      <c r="L77" s="223"/>
      <c r="M77" s="223"/>
      <c r="N77" s="223"/>
      <c r="R77" s="182"/>
    </row>
    <row r="78" spans="1:18" ht="12.75">
      <c r="A78" s="6" t="s">
        <v>225</v>
      </c>
      <c r="B78" s="188">
        <v>37</v>
      </c>
      <c r="C78" s="224">
        <v>71</v>
      </c>
      <c r="D78" s="224">
        <v>108</v>
      </c>
      <c r="E78" s="188">
        <v>37</v>
      </c>
      <c r="F78" s="224">
        <v>65</v>
      </c>
      <c r="G78" s="177" t="s">
        <v>44</v>
      </c>
      <c r="H78" s="188">
        <v>2500</v>
      </c>
      <c r="I78" s="224">
        <v>6000</v>
      </c>
      <c r="J78" s="177" t="s">
        <v>44</v>
      </c>
      <c r="K78" s="224">
        <v>483</v>
      </c>
      <c r="L78" s="223"/>
      <c r="M78" s="223"/>
      <c r="N78" s="223"/>
      <c r="R78" s="182"/>
    </row>
    <row r="79" spans="1:18" ht="12.75">
      <c r="A79" s="6" t="s">
        <v>226</v>
      </c>
      <c r="B79" s="188">
        <v>12</v>
      </c>
      <c r="C79" s="224">
        <v>24</v>
      </c>
      <c r="D79" s="224">
        <v>36</v>
      </c>
      <c r="E79" s="188">
        <v>12</v>
      </c>
      <c r="F79" s="224">
        <v>24</v>
      </c>
      <c r="G79" s="177" t="s">
        <v>44</v>
      </c>
      <c r="H79" s="188">
        <v>1500</v>
      </c>
      <c r="I79" s="224">
        <v>6750</v>
      </c>
      <c r="J79" s="177" t="s">
        <v>44</v>
      </c>
      <c r="K79" s="224">
        <v>180</v>
      </c>
      <c r="L79" s="223"/>
      <c r="M79" s="223"/>
      <c r="N79" s="223"/>
      <c r="R79" s="182"/>
    </row>
    <row r="80" spans="1:18" s="230" customFormat="1" ht="12.75">
      <c r="A80" s="225" t="s">
        <v>286</v>
      </c>
      <c r="B80" s="226">
        <v>1284</v>
      </c>
      <c r="C80" s="226">
        <v>2362</v>
      </c>
      <c r="D80" s="226">
        <v>3646</v>
      </c>
      <c r="E80" s="226">
        <v>1272</v>
      </c>
      <c r="F80" s="226">
        <v>2201</v>
      </c>
      <c r="G80" s="226">
        <v>96975</v>
      </c>
      <c r="H80" s="227">
        <v>2150</v>
      </c>
      <c r="I80" s="227">
        <v>3440</v>
      </c>
      <c r="J80" s="227">
        <v>8</v>
      </c>
      <c r="K80" s="226">
        <v>11038</v>
      </c>
      <c r="L80" s="229"/>
      <c r="M80" s="229"/>
      <c r="N80" s="229"/>
      <c r="R80" s="275"/>
    </row>
    <row r="81" spans="1:18" ht="12.75">
      <c r="A81" s="6"/>
      <c r="B81" s="177"/>
      <c r="C81" s="177"/>
      <c r="D81" s="177"/>
      <c r="E81" s="177"/>
      <c r="F81" s="177"/>
      <c r="G81" s="177"/>
      <c r="H81" s="224"/>
      <c r="I81" s="224"/>
      <c r="J81" s="224"/>
      <c r="K81" s="177"/>
      <c r="L81" s="223"/>
      <c r="M81" s="223"/>
      <c r="N81" s="223"/>
      <c r="R81" s="182"/>
    </row>
    <row r="82" spans="1:18" ht="12.75">
      <c r="A82" s="6" t="s">
        <v>227</v>
      </c>
      <c r="B82" s="224" t="s">
        <v>44</v>
      </c>
      <c r="C82" s="224">
        <v>1</v>
      </c>
      <c r="D82" s="224">
        <v>1</v>
      </c>
      <c r="E82" s="224" t="s">
        <v>44</v>
      </c>
      <c r="F82" s="224">
        <v>1</v>
      </c>
      <c r="G82" s="224">
        <v>4900</v>
      </c>
      <c r="H82" s="224" t="s">
        <v>44</v>
      </c>
      <c r="I82" s="224" t="s">
        <v>44</v>
      </c>
      <c r="J82" s="224">
        <v>3</v>
      </c>
      <c r="K82" s="224">
        <v>15</v>
      </c>
      <c r="L82" s="223"/>
      <c r="M82" s="223"/>
      <c r="N82" s="223"/>
      <c r="R82" s="182"/>
    </row>
    <row r="83" spans="1:18" ht="12.75">
      <c r="A83" s="6" t="s">
        <v>228</v>
      </c>
      <c r="B83" s="224" t="s">
        <v>44</v>
      </c>
      <c r="C83" s="224">
        <v>3</v>
      </c>
      <c r="D83" s="224">
        <v>3</v>
      </c>
      <c r="E83" s="224" t="s">
        <v>44</v>
      </c>
      <c r="F83" s="224">
        <v>3</v>
      </c>
      <c r="G83" s="224">
        <v>4330</v>
      </c>
      <c r="H83" s="224" t="s">
        <v>44</v>
      </c>
      <c r="I83" s="224">
        <v>1000</v>
      </c>
      <c r="J83" s="224">
        <v>5</v>
      </c>
      <c r="K83" s="224">
        <v>25</v>
      </c>
      <c r="L83" s="223"/>
      <c r="M83" s="223"/>
      <c r="N83" s="223"/>
      <c r="R83" s="182"/>
    </row>
    <row r="84" spans="1:18" s="230" customFormat="1" ht="12.75">
      <c r="A84" s="225" t="s">
        <v>229</v>
      </c>
      <c r="B84" s="226" t="s">
        <v>44</v>
      </c>
      <c r="C84" s="226">
        <v>4</v>
      </c>
      <c r="D84" s="226">
        <v>4</v>
      </c>
      <c r="E84" s="226" t="s">
        <v>44</v>
      </c>
      <c r="F84" s="226">
        <v>4</v>
      </c>
      <c r="G84" s="226">
        <v>9230</v>
      </c>
      <c r="H84" s="227" t="s">
        <v>44</v>
      </c>
      <c r="I84" s="227">
        <v>750</v>
      </c>
      <c r="J84" s="227">
        <v>4</v>
      </c>
      <c r="K84" s="226">
        <v>40</v>
      </c>
      <c r="L84" s="229"/>
      <c r="M84" s="229"/>
      <c r="N84" s="229"/>
      <c r="R84" s="275"/>
    </row>
    <row r="85" spans="1:18" ht="12.75">
      <c r="A85" s="6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223"/>
      <c r="M85" s="223"/>
      <c r="N85" s="223"/>
      <c r="R85" s="182"/>
    </row>
    <row r="86" spans="1:18" ht="13.5" thickBot="1">
      <c r="A86" s="232" t="s">
        <v>230</v>
      </c>
      <c r="B86" s="191">
        <v>20049</v>
      </c>
      <c r="C86" s="191">
        <v>9220</v>
      </c>
      <c r="D86" s="191">
        <v>29269</v>
      </c>
      <c r="E86" s="191">
        <v>19357</v>
      </c>
      <c r="F86" s="191">
        <v>8473</v>
      </c>
      <c r="G86" s="191">
        <v>682199</v>
      </c>
      <c r="H86" s="191">
        <v>1824</v>
      </c>
      <c r="I86" s="191">
        <v>5005</v>
      </c>
      <c r="J86" s="191">
        <v>18</v>
      </c>
      <c r="K86" s="191">
        <v>90112</v>
      </c>
      <c r="L86" s="223"/>
      <c r="M86" s="223"/>
      <c r="N86" s="223"/>
      <c r="R86" s="182"/>
    </row>
    <row r="87" spans="1:18" ht="12.75">
      <c r="A87" s="233"/>
      <c r="D87" s="234"/>
      <c r="E87" s="234"/>
      <c r="R87" s="182"/>
    </row>
    <row r="88" spans="5:18" ht="12.75">
      <c r="E88" s="247"/>
      <c r="R88" s="182"/>
    </row>
    <row r="89" ht="12.75">
      <c r="R89" s="182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J28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3" customWidth="1"/>
    <col min="11" max="11" width="11.140625" style="13" customWidth="1"/>
    <col min="12" max="12" width="12.00390625" style="13" customWidth="1"/>
    <col min="13" max="13" width="29.8515625" style="13" customWidth="1"/>
    <col min="14" max="19" width="15.00390625" style="13" customWidth="1"/>
    <col min="20" max="16384" width="11.421875" style="13" customWidth="1"/>
  </cols>
  <sheetData>
    <row r="1" spans="1:10" s="2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</row>
    <row r="3" spans="1:10" s="3" customFormat="1" ht="15">
      <c r="A3" s="333" t="s">
        <v>46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01"/>
      <c r="B5" s="7" t="s">
        <v>2</v>
      </c>
      <c r="C5" s="8"/>
      <c r="D5" s="9" t="s">
        <v>3</v>
      </c>
      <c r="E5" s="9" t="s">
        <v>4</v>
      </c>
      <c r="F5" s="10"/>
      <c r="G5" s="11" t="s">
        <v>5</v>
      </c>
      <c r="H5" s="10"/>
      <c r="I5" s="12" t="s">
        <v>6</v>
      </c>
      <c r="J5" s="102"/>
    </row>
    <row r="6" spans="1:10" ht="12.75">
      <c r="A6" s="103" t="s">
        <v>7</v>
      </c>
      <c r="B6" s="15" t="s">
        <v>8</v>
      </c>
      <c r="C6" s="16"/>
      <c r="D6" s="9" t="s">
        <v>9</v>
      </c>
      <c r="E6" s="9" t="s">
        <v>10</v>
      </c>
      <c r="F6" s="11" t="s">
        <v>11</v>
      </c>
      <c r="G6" s="11" t="s">
        <v>12</v>
      </c>
      <c r="H6" s="11" t="s">
        <v>13</v>
      </c>
      <c r="I6" s="17" t="s">
        <v>14</v>
      </c>
      <c r="J6" s="16"/>
    </row>
    <row r="7" spans="1:10" ht="12.75">
      <c r="A7" s="101"/>
      <c r="B7" s="9" t="s">
        <v>15</v>
      </c>
      <c r="C7" s="9" t="s">
        <v>16</v>
      </c>
      <c r="D7" s="11"/>
      <c r="E7" s="9" t="s">
        <v>17</v>
      </c>
      <c r="F7" s="9" t="s">
        <v>18</v>
      </c>
      <c r="G7" s="11" t="s">
        <v>19</v>
      </c>
      <c r="H7" s="11" t="s">
        <v>20</v>
      </c>
      <c r="I7" s="11" t="s">
        <v>21</v>
      </c>
      <c r="J7" s="11" t="s">
        <v>22</v>
      </c>
    </row>
    <row r="8" spans="1:10" ht="13.5" thickBot="1">
      <c r="A8" s="6"/>
      <c r="B8" s="11" t="s">
        <v>23</v>
      </c>
      <c r="C8" s="11" t="s">
        <v>23</v>
      </c>
      <c r="D8" s="11" t="s">
        <v>24</v>
      </c>
      <c r="E8" s="9" t="s">
        <v>25</v>
      </c>
      <c r="F8" s="10"/>
      <c r="G8" s="11" t="s">
        <v>26</v>
      </c>
      <c r="H8" s="10"/>
      <c r="I8" s="10"/>
      <c r="J8" s="10"/>
    </row>
    <row r="9" spans="1:10" ht="12.75">
      <c r="A9" s="18">
        <v>1985</v>
      </c>
      <c r="B9" s="19">
        <v>60.6</v>
      </c>
      <c r="C9" s="19">
        <v>53.2</v>
      </c>
      <c r="D9" s="72">
        <v>1468</v>
      </c>
      <c r="E9" s="19">
        <v>99.3</v>
      </c>
      <c r="F9" s="19">
        <v>547.6</v>
      </c>
      <c r="G9" s="21">
        <v>33.99324462394673</v>
      </c>
      <c r="H9" s="20">
        <v>178740.99984373685</v>
      </c>
      <c r="I9" s="72">
        <v>518</v>
      </c>
      <c r="J9" s="72">
        <v>29318</v>
      </c>
    </row>
    <row r="10" spans="1:10" ht="12.75">
      <c r="A10" s="22">
        <v>1986</v>
      </c>
      <c r="B10" s="23">
        <v>64.1</v>
      </c>
      <c r="C10" s="23">
        <v>56.9</v>
      </c>
      <c r="D10" s="33">
        <v>1268</v>
      </c>
      <c r="E10" s="23">
        <v>93.7</v>
      </c>
      <c r="F10" s="23">
        <v>549.2</v>
      </c>
      <c r="G10" s="25">
        <v>36.21097928912288</v>
      </c>
      <c r="H10" s="24">
        <v>212307.52587357108</v>
      </c>
      <c r="I10" s="33">
        <v>1438</v>
      </c>
      <c r="J10" s="33">
        <v>34467</v>
      </c>
    </row>
    <row r="11" spans="1:10" ht="12.75">
      <c r="A11" s="22">
        <v>1987</v>
      </c>
      <c r="B11" s="23">
        <v>67.9</v>
      </c>
      <c r="C11" s="23">
        <v>58.6</v>
      </c>
      <c r="D11" s="33">
        <v>1190</v>
      </c>
      <c r="E11" s="23">
        <v>100.6</v>
      </c>
      <c r="F11" s="23">
        <v>604</v>
      </c>
      <c r="G11" s="25">
        <v>30.224898729460413</v>
      </c>
      <c r="H11" s="24">
        <v>174251.43942399</v>
      </c>
      <c r="I11" s="33">
        <v>2249</v>
      </c>
      <c r="J11" s="33">
        <v>54693</v>
      </c>
    </row>
    <row r="12" spans="1:10" ht="12.75">
      <c r="A12" s="22">
        <v>1988</v>
      </c>
      <c r="B12" s="23">
        <v>71.9</v>
      </c>
      <c r="C12" s="23">
        <v>63.1</v>
      </c>
      <c r="D12" s="33">
        <v>1218</v>
      </c>
      <c r="E12" s="23">
        <v>100.4</v>
      </c>
      <c r="F12" s="23">
        <v>649.4</v>
      </c>
      <c r="G12" s="25">
        <v>30.97616385994014</v>
      </c>
      <c r="H12" s="24">
        <v>198063.53899967545</v>
      </c>
      <c r="I12" s="33">
        <v>2352</v>
      </c>
      <c r="J12" s="33">
        <v>54616</v>
      </c>
    </row>
    <row r="13" spans="1:10" ht="12.75">
      <c r="A13" s="22">
        <v>1989</v>
      </c>
      <c r="B13" s="23">
        <v>74.4</v>
      </c>
      <c r="C13" s="23">
        <v>66.9</v>
      </c>
      <c r="D13" s="33">
        <v>1042</v>
      </c>
      <c r="E13" s="23">
        <v>112.7710014947683</v>
      </c>
      <c r="F13" s="23">
        <v>765.9</v>
      </c>
      <c r="G13" s="25">
        <v>29.702018198646524</v>
      </c>
      <c r="H13" s="24">
        <v>227487.7573834337</v>
      </c>
      <c r="I13" s="33">
        <v>3384</v>
      </c>
      <c r="J13" s="33">
        <v>63501</v>
      </c>
    </row>
    <row r="14" spans="1:10" ht="12.75">
      <c r="A14" s="22">
        <v>1990</v>
      </c>
      <c r="B14" s="23">
        <v>76.3</v>
      </c>
      <c r="C14" s="23">
        <v>69.7</v>
      </c>
      <c r="D14" s="33">
        <v>1011</v>
      </c>
      <c r="E14" s="23">
        <v>88.69139167862267</v>
      </c>
      <c r="F14" s="23">
        <v>629.3</v>
      </c>
      <c r="G14" s="25">
        <v>44.23449088264638</v>
      </c>
      <c r="H14" s="24">
        <v>278367.6511244937</v>
      </c>
      <c r="I14" s="33">
        <v>16424</v>
      </c>
      <c r="J14" s="33">
        <v>44830</v>
      </c>
    </row>
    <row r="15" spans="1:10" ht="12.75">
      <c r="A15" s="22">
        <v>1991</v>
      </c>
      <c r="B15" s="23">
        <v>78.6</v>
      </c>
      <c r="C15" s="23">
        <v>71.7</v>
      </c>
      <c r="D15" s="33">
        <v>927</v>
      </c>
      <c r="E15" s="23">
        <v>101.52022315202231</v>
      </c>
      <c r="F15" s="23">
        <v>727.9</v>
      </c>
      <c r="G15" s="25">
        <v>38.96361472720061</v>
      </c>
      <c r="H15" s="24">
        <v>283616.15159929317</v>
      </c>
      <c r="I15" s="33">
        <v>8117</v>
      </c>
      <c r="J15" s="33">
        <v>78225</v>
      </c>
    </row>
    <row r="16" spans="1:10" ht="12.75">
      <c r="A16" s="22">
        <v>1992</v>
      </c>
      <c r="B16" s="23">
        <v>77.7</v>
      </c>
      <c r="C16" s="23">
        <v>71.2</v>
      </c>
      <c r="D16" s="33">
        <v>902</v>
      </c>
      <c r="E16" s="23">
        <v>143.7</v>
      </c>
      <c r="F16" s="23">
        <v>1023.7</v>
      </c>
      <c r="G16" s="25">
        <v>26.540694529587824</v>
      </c>
      <c r="H16" s="24">
        <v>271697.0898993905</v>
      </c>
      <c r="I16" s="33">
        <v>7122</v>
      </c>
      <c r="J16" s="33">
        <v>86290</v>
      </c>
    </row>
    <row r="17" spans="1:10" ht="12.75">
      <c r="A17" s="22">
        <v>1993</v>
      </c>
      <c r="B17" s="23">
        <v>75.9</v>
      </c>
      <c r="C17" s="23">
        <v>70.7</v>
      </c>
      <c r="D17" s="33">
        <v>876</v>
      </c>
      <c r="E17" s="23">
        <v>119.5</v>
      </c>
      <c r="F17" s="23">
        <v>856.9</v>
      </c>
      <c r="G17" s="25">
        <v>32.98955440962581</v>
      </c>
      <c r="H17" s="24">
        <v>282687.4917360836</v>
      </c>
      <c r="I17" s="33">
        <v>3551</v>
      </c>
      <c r="J17" s="33">
        <v>107704</v>
      </c>
    </row>
    <row r="18" spans="1:10" ht="12.75">
      <c r="A18" s="26">
        <v>1994</v>
      </c>
      <c r="B18" s="27">
        <v>75</v>
      </c>
      <c r="C18" s="27">
        <v>70.4</v>
      </c>
      <c r="D18" s="32">
        <v>811</v>
      </c>
      <c r="E18" s="27">
        <v>122.3</v>
      </c>
      <c r="F18" s="27">
        <v>870.6</v>
      </c>
      <c r="G18" s="29">
        <v>38.76528073275396</v>
      </c>
      <c r="H18" s="28">
        <v>337490.5340593559</v>
      </c>
      <c r="I18" s="32">
        <v>2740</v>
      </c>
      <c r="J18" s="33">
        <v>64883</v>
      </c>
    </row>
    <row r="19" spans="1:10" ht="12.75">
      <c r="A19" s="26">
        <v>1995</v>
      </c>
      <c r="B19" s="30">
        <v>74.6</v>
      </c>
      <c r="C19" s="30">
        <v>69.3</v>
      </c>
      <c r="D19" s="28">
        <v>826</v>
      </c>
      <c r="E19" s="27">
        <v>94.2</v>
      </c>
      <c r="F19" s="30">
        <v>661.2</v>
      </c>
      <c r="G19" s="31">
        <v>53.24967244840311</v>
      </c>
      <c r="H19" s="32">
        <v>352086.83422884136</v>
      </c>
      <c r="I19" s="28">
        <v>6610</v>
      </c>
      <c r="J19" s="24">
        <v>96533</v>
      </c>
    </row>
    <row r="20" spans="1:10" ht="12.75">
      <c r="A20" s="26">
        <v>1996</v>
      </c>
      <c r="B20" s="30">
        <v>71.3</v>
      </c>
      <c r="C20" s="30">
        <v>67.7</v>
      </c>
      <c r="D20" s="28">
        <v>797</v>
      </c>
      <c r="E20" s="27">
        <v>127.2</v>
      </c>
      <c r="F20" s="30">
        <v>869.7</v>
      </c>
      <c r="G20" s="31">
        <v>39.07179690598969</v>
      </c>
      <c r="H20" s="32">
        <v>339807.41769139236</v>
      </c>
      <c r="I20" s="32">
        <v>3058</v>
      </c>
      <c r="J20" s="33">
        <v>115720</v>
      </c>
    </row>
    <row r="21" spans="1:10" ht="12.75">
      <c r="A21" s="26">
        <v>1997</v>
      </c>
      <c r="B21" s="30">
        <v>70.5</v>
      </c>
      <c r="C21" s="30">
        <v>67</v>
      </c>
      <c r="D21" s="32">
        <v>811</v>
      </c>
      <c r="E21" s="30">
        <v>141.8</v>
      </c>
      <c r="F21" s="30">
        <v>962</v>
      </c>
      <c r="G21" s="31">
        <v>39.3903333213131</v>
      </c>
      <c r="H21" s="32">
        <v>378935.00655103195</v>
      </c>
      <c r="I21" s="32">
        <v>2061</v>
      </c>
      <c r="J21" s="33">
        <v>217362</v>
      </c>
    </row>
    <row r="22" spans="1:10" ht="12.75">
      <c r="A22" s="26">
        <v>1998</v>
      </c>
      <c r="B22" s="30">
        <v>71</v>
      </c>
      <c r="C22" s="30">
        <v>67.1</v>
      </c>
      <c r="D22" s="32">
        <v>697</v>
      </c>
      <c r="E22" s="30">
        <v>134.1</v>
      </c>
      <c r="F22" s="30">
        <v>907.4</v>
      </c>
      <c r="G22" s="31">
        <v>57.64307093144856</v>
      </c>
      <c r="H22" s="32">
        <v>523053.22563196416</v>
      </c>
      <c r="I22" s="32">
        <v>2691</v>
      </c>
      <c r="J22" s="33">
        <v>216809</v>
      </c>
    </row>
    <row r="23" spans="1:10" ht="12.75">
      <c r="A23" s="26">
        <v>1999</v>
      </c>
      <c r="B23" s="30">
        <v>70.3</v>
      </c>
      <c r="C23" s="30">
        <v>66.3</v>
      </c>
      <c r="D23" s="32">
        <v>615</v>
      </c>
      <c r="E23" s="30">
        <v>147.1</v>
      </c>
      <c r="F23" s="30">
        <v>982.3</v>
      </c>
      <c r="G23" s="31">
        <v>43.6815597466133</v>
      </c>
      <c r="H23" s="32">
        <f>F23*G23*10</f>
        <v>429083.96139098244</v>
      </c>
      <c r="I23" s="32">
        <v>3213</v>
      </c>
      <c r="J23" s="33">
        <v>223753</v>
      </c>
    </row>
    <row r="24" spans="1:10" ht="12.75">
      <c r="A24" s="26">
        <v>2000</v>
      </c>
      <c r="B24" s="30">
        <v>72.219</v>
      </c>
      <c r="C24" s="30">
        <f>4.8+61.775</f>
        <v>66.575</v>
      </c>
      <c r="D24" s="32">
        <v>565</v>
      </c>
      <c r="E24" s="30">
        <v>168.7</v>
      </c>
      <c r="F24" s="30">
        <v>1029.845</v>
      </c>
      <c r="G24" s="31">
        <v>38.78932121692932</v>
      </c>
      <c r="H24" s="32">
        <f>F24*G24*10</f>
        <v>399469.88508648577</v>
      </c>
      <c r="I24" s="32">
        <v>2011.464</v>
      </c>
      <c r="J24" s="33">
        <v>294846.583</v>
      </c>
    </row>
    <row r="25" spans="1:10" ht="12.75">
      <c r="A25" s="26">
        <v>2001</v>
      </c>
      <c r="B25" s="30">
        <v>74.892</v>
      </c>
      <c r="C25" s="30">
        <v>69.11</v>
      </c>
      <c r="D25" s="32">
        <v>578.958</v>
      </c>
      <c r="E25" s="30">
        <v>155.867775700393</v>
      </c>
      <c r="F25" s="30">
        <v>1082.285</v>
      </c>
      <c r="G25" s="31">
        <v>50.5</v>
      </c>
      <c r="H25" s="32">
        <f>F25*G25*10</f>
        <v>546553.925</v>
      </c>
      <c r="I25" s="32">
        <v>3988.848</v>
      </c>
      <c r="J25" s="33">
        <v>275653.556</v>
      </c>
    </row>
    <row r="26" spans="1:10" ht="13.5" thickBot="1">
      <c r="A26" s="34" t="s">
        <v>28</v>
      </c>
      <c r="B26" s="35"/>
      <c r="C26" s="35"/>
      <c r="D26" s="35"/>
      <c r="E26" s="35"/>
      <c r="F26" s="35">
        <v>1247.4</v>
      </c>
      <c r="G26" s="36">
        <v>49.17</v>
      </c>
      <c r="H26" s="37">
        <f>F26*G26*10</f>
        <v>613346.5800000001</v>
      </c>
      <c r="I26" s="37"/>
      <c r="J26" s="38"/>
    </row>
    <row r="27" ht="12.75">
      <c r="A27" s="13" t="s">
        <v>27</v>
      </c>
    </row>
    <row r="28" ht="12.75">
      <c r="A28" s="13" t="s">
        <v>47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I80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140625" style="84" customWidth="1"/>
    <col min="2" max="6" width="12.7109375" style="84" customWidth="1"/>
    <col min="7" max="7" width="12.7109375" style="157" customWidth="1"/>
    <col min="8" max="16384" width="11.421875" style="84" customWidth="1"/>
  </cols>
  <sheetData>
    <row r="1" spans="1:9" s="143" customFormat="1" ht="18">
      <c r="A1" s="318" t="s">
        <v>0</v>
      </c>
      <c r="B1" s="318"/>
      <c r="C1" s="318"/>
      <c r="D1" s="318"/>
      <c r="E1" s="318"/>
      <c r="F1" s="318"/>
      <c r="G1" s="318"/>
      <c r="H1" s="142"/>
      <c r="I1" s="142"/>
    </row>
    <row r="3" spans="1:7" s="144" customFormat="1" ht="15">
      <c r="A3" s="338" t="s">
        <v>308</v>
      </c>
      <c r="B3" s="338"/>
      <c r="C3" s="338"/>
      <c r="D3" s="338"/>
      <c r="E3" s="338"/>
      <c r="F3" s="338"/>
      <c r="G3" s="338"/>
    </row>
    <row r="4" s="144" customFormat="1" ht="14.25">
      <c r="G4" s="156"/>
    </row>
    <row r="5" spans="1:7" ht="12.75">
      <c r="A5" s="339" t="s">
        <v>56</v>
      </c>
      <c r="B5" s="342" t="s">
        <v>21</v>
      </c>
      <c r="C5" s="344"/>
      <c r="D5" s="345"/>
      <c r="E5" s="342" t="s">
        <v>22</v>
      </c>
      <c r="F5" s="344"/>
      <c r="G5" s="344"/>
    </row>
    <row r="6" spans="1:7" ht="13.5" thickBot="1">
      <c r="A6" s="343"/>
      <c r="B6" s="145">
        <v>1999</v>
      </c>
      <c r="C6" s="145">
        <v>2000</v>
      </c>
      <c r="D6" s="145">
        <v>2001</v>
      </c>
      <c r="E6" s="145">
        <v>1999</v>
      </c>
      <c r="F6" s="146">
        <v>2000</v>
      </c>
      <c r="G6" s="146">
        <v>2001</v>
      </c>
    </row>
    <row r="7" spans="1:7" ht="12.75">
      <c r="A7" s="159" t="s">
        <v>57</v>
      </c>
      <c r="B7" s="160">
        <v>3213.1504999999997</v>
      </c>
      <c r="C7" s="160">
        <v>2011.464</v>
      </c>
      <c r="D7" s="160">
        <v>3988.848</v>
      </c>
      <c r="E7" s="160">
        <v>223752.8538</v>
      </c>
      <c r="F7" s="160">
        <v>294846.583</v>
      </c>
      <c r="G7" s="161">
        <v>275653.556</v>
      </c>
    </row>
    <row r="8" spans="1:7" ht="12.75">
      <c r="A8" s="150"/>
      <c r="B8" s="120"/>
      <c r="C8" s="120"/>
      <c r="D8" s="120"/>
      <c r="E8" s="120"/>
      <c r="F8" s="120"/>
      <c r="G8" s="122"/>
    </row>
    <row r="9" spans="1:7" ht="12.75">
      <c r="A9" s="306" t="s">
        <v>306</v>
      </c>
      <c r="B9" s="120"/>
      <c r="C9" s="120"/>
      <c r="D9" s="120"/>
      <c r="E9" s="120"/>
      <c r="F9" s="120"/>
      <c r="G9" s="122"/>
    </row>
    <row r="10" spans="1:7" ht="12.75">
      <c r="A10" s="147" t="s">
        <v>58</v>
      </c>
      <c r="B10" s="148">
        <f aca="true" t="shared" si="0" ref="B10:G10">SUM(B11:B23)</f>
        <v>2162.609</v>
      </c>
      <c r="C10" s="148">
        <f t="shared" si="0"/>
        <v>872.659</v>
      </c>
      <c r="D10" s="148">
        <f t="shared" si="0"/>
        <v>1899.204</v>
      </c>
      <c r="E10" s="148">
        <f t="shared" si="0"/>
        <v>210029.11999999997</v>
      </c>
      <c r="F10" s="148">
        <f t="shared" si="0"/>
        <v>275579.064</v>
      </c>
      <c r="G10" s="149">
        <f t="shared" si="0"/>
        <v>259861.526</v>
      </c>
    </row>
    <row r="11" spans="1:7" ht="12.75">
      <c r="A11" s="151" t="s">
        <v>59</v>
      </c>
      <c r="B11" s="152">
        <v>470.485</v>
      </c>
      <c r="C11" s="120">
        <v>418.26</v>
      </c>
      <c r="D11" s="120">
        <v>539.129</v>
      </c>
      <c r="E11" s="152">
        <v>48937.2282</v>
      </c>
      <c r="F11" s="120">
        <v>72803.74</v>
      </c>
      <c r="G11" s="122">
        <v>52895.994</v>
      </c>
    </row>
    <row r="12" spans="1:7" ht="12.75">
      <c r="A12" s="151" t="s">
        <v>60</v>
      </c>
      <c r="B12" s="152" t="s">
        <v>44</v>
      </c>
      <c r="C12" s="152" t="s">
        <v>44</v>
      </c>
      <c r="D12" s="152" t="s">
        <v>44</v>
      </c>
      <c r="E12" s="152">
        <v>1139.516</v>
      </c>
      <c r="F12" s="120">
        <v>2236.4</v>
      </c>
      <c r="G12" s="122">
        <v>1736.982</v>
      </c>
    </row>
    <row r="13" spans="1:7" ht="12.75">
      <c r="A13" s="151" t="s">
        <v>61</v>
      </c>
      <c r="B13" s="152">
        <v>218.896</v>
      </c>
      <c r="C13" s="120" t="s">
        <v>44</v>
      </c>
      <c r="D13" s="120" t="s">
        <v>44</v>
      </c>
      <c r="E13" s="152">
        <v>10407.5503</v>
      </c>
      <c r="F13" s="120">
        <v>12607.856</v>
      </c>
      <c r="G13" s="122">
        <v>11667.199</v>
      </c>
    </row>
    <row r="14" spans="1:7" ht="12.75">
      <c r="A14" s="151" t="s">
        <v>62</v>
      </c>
      <c r="B14" s="152" t="s">
        <v>44</v>
      </c>
      <c r="C14" s="152" t="s">
        <v>44</v>
      </c>
      <c r="D14" s="152" t="s">
        <v>44</v>
      </c>
      <c r="E14" s="152">
        <v>1553.7939999999999</v>
      </c>
      <c r="F14" s="120">
        <v>1741.89</v>
      </c>
      <c r="G14" s="122">
        <v>2152.975</v>
      </c>
    </row>
    <row r="15" spans="1:7" ht="12.75">
      <c r="A15" s="151" t="s">
        <v>63</v>
      </c>
      <c r="B15" s="152" t="s">
        <v>44</v>
      </c>
      <c r="C15" s="152" t="s">
        <v>44</v>
      </c>
      <c r="D15" s="152" t="s">
        <v>44</v>
      </c>
      <c r="E15" s="152">
        <v>369.678</v>
      </c>
      <c r="F15" s="120">
        <v>950.845</v>
      </c>
      <c r="G15" s="122">
        <v>698.985</v>
      </c>
    </row>
    <row r="16" spans="1:7" ht="12.75">
      <c r="A16" s="151" t="s">
        <v>64</v>
      </c>
      <c r="B16" s="152">
        <v>698.3190000000001</v>
      </c>
      <c r="C16" s="120">
        <v>205.168</v>
      </c>
      <c r="D16" s="120">
        <v>644.304</v>
      </c>
      <c r="E16" s="152">
        <v>50279.13715</v>
      </c>
      <c r="F16" s="120">
        <v>60443.366</v>
      </c>
      <c r="G16" s="122">
        <v>68135.195</v>
      </c>
    </row>
    <row r="17" spans="1:7" ht="12.75">
      <c r="A17" s="151" t="s">
        <v>65</v>
      </c>
      <c r="B17" s="152" t="s">
        <v>44</v>
      </c>
      <c r="C17" s="120" t="s">
        <v>44</v>
      </c>
      <c r="D17" s="152" t="s">
        <v>44</v>
      </c>
      <c r="E17" s="152">
        <v>47.534</v>
      </c>
      <c r="F17" s="120">
        <v>179.025</v>
      </c>
      <c r="G17" s="122">
        <v>192.209</v>
      </c>
    </row>
    <row r="18" spans="1:7" ht="12.75">
      <c r="A18" s="151" t="s">
        <v>66</v>
      </c>
      <c r="B18" s="152" t="s">
        <v>44</v>
      </c>
      <c r="C18" s="152" t="s">
        <v>44</v>
      </c>
      <c r="D18" s="152" t="s">
        <v>44</v>
      </c>
      <c r="E18" s="152">
        <v>67.09</v>
      </c>
      <c r="F18" s="120">
        <v>158.226</v>
      </c>
      <c r="G18" s="122">
        <v>207.797</v>
      </c>
    </row>
    <row r="19" spans="1:7" ht="12.75">
      <c r="A19" s="151" t="s">
        <v>67</v>
      </c>
      <c r="B19" s="152">
        <v>195.256</v>
      </c>
      <c r="C19" s="120">
        <v>104.447</v>
      </c>
      <c r="D19" s="120">
        <v>156.762</v>
      </c>
      <c r="E19" s="152">
        <v>33369.29975</v>
      </c>
      <c r="F19" s="120">
        <v>42647.458</v>
      </c>
      <c r="G19" s="122">
        <v>37169.657</v>
      </c>
    </row>
    <row r="20" spans="1:7" ht="12.75">
      <c r="A20" s="151" t="s">
        <v>68</v>
      </c>
      <c r="B20" s="152">
        <v>157.911</v>
      </c>
      <c r="C20" s="120">
        <v>121.291</v>
      </c>
      <c r="D20" s="120">
        <v>60.049</v>
      </c>
      <c r="E20" s="152">
        <v>18268.2607</v>
      </c>
      <c r="F20" s="120">
        <v>13269.897</v>
      </c>
      <c r="G20" s="122">
        <v>12736.661</v>
      </c>
    </row>
    <row r="21" spans="1:7" ht="12.75">
      <c r="A21" s="151" t="s">
        <v>69</v>
      </c>
      <c r="B21" s="152">
        <v>379.055</v>
      </c>
      <c r="C21" s="120">
        <v>22.783</v>
      </c>
      <c r="D21" s="120">
        <v>498.511</v>
      </c>
      <c r="E21" s="152">
        <v>25274.2733</v>
      </c>
      <c r="F21" s="120">
        <v>36772.544</v>
      </c>
      <c r="G21" s="122">
        <v>44164.097</v>
      </c>
    </row>
    <row r="22" spans="1:7" ht="12.75">
      <c r="A22" s="151" t="s">
        <v>70</v>
      </c>
      <c r="B22" s="152">
        <v>42.687000000000005</v>
      </c>
      <c r="C22" s="120">
        <v>0.71</v>
      </c>
      <c r="D22" s="120">
        <v>0.449</v>
      </c>
      <c r="E22" s="152">
        <v>19599.8526</v>
      </c>
      <c r="F22" s="120">
        <v>30343.677</v>
      </c>
      <c r="G22" s="122">
        <v>27290.259</v>
      </c>
    </row>
    <row r="23" spans="1:7" ht="12.75">
      <c r="A23" s="151" t="s">
        <v>71</v>
      </c>
      <c r="B23" s="152" t="s">
        <v>44</v>
      </c>
      <c r="C23" s="152" t="s">
        <v>44</v>
      </c>
      <c r="D23" s="152" t="s">
        <v>44</v>
      </c>
      <c r="E23" s="152">
        <v>715.9060000000001</v>
      </c>
      <c r="F23" s="120">
        <v>1424.14</v>
      </c>
      <c r="G23" s="122">
        <v>813.516</v>
      </c>
    </row>
    <row r="24" spans="1:7" ht="12.75">
      <c r="A24" s="150"/>
      <c r="B24" s="120"/>
      <c r="C24" s="120"/>
      <c r="D24" s="120"/>
      <c r="E24" s="120"/>
      <c r="F24" s="120"/>
      <c r="G24" s="122"/>
    </row>
    <row r="25" spans="1:7" ht="12.75">
      <c r="A25" s="147" t="s">
        <v>72</v>
      </c>
      <c r="B25" s="152"/>
      <c r="C25" s="152"/>
      <c r="D25" s="120"/>
      <c r="E25" s="120"/>
      <c r="F25" s="120"/>
      <c r="G25" s="122"/>
    </row>
    <row r="26" spans="1:7" ht="12.75">
      <c r="A26" s="151" t="s">
        <v>73</v>
      </c>
      <c r="B26" s="152" t="s">
        <v>44</v>
      </c>
      <c r="C26" s="152" t="s">
        <v>44</v>
      </c>
      <c r="D26" s="152" t="s">
        <v>44</v>
      </c>
      <c r="E26" s="152">
        <v>2.427</v>
      </c>
      <c r="F26" s="120">
        <v>1.683</v>
      </c>
      <c r="G26" s="158" t="s">
        <v>44</v>
      </c>
    </row>
    <row r="27" spans="1:7" ht="12.75">
      <c r="A27" s="151" t="s">
        <v>74</v>
      </c>
      <c r="B27" s="152" t="s">
        <v>44</v>
      </c>
      <c r="C27" s="152" t="s">
        <v>44</v>
      </c>
      <c r="D27" s="152" t="s">
        <v>44</v>
      </c>
      <c r="E27" s="152">
        <v>103.93</v>
      </c>
      <c r="F27" s="120">
        <v>73.152</v>
      </c>
      <c r="G27" s="122">
        <v>172.486</v>
      </c>
    </row>
    <row r="28" spans="1:7" ht="12.75">
      <c r="A28" s="151" t="s">
        <v>75</v>
      </c>
      <c r="B28" s="152" t="s">
        <v>44</v>
      </c>
      <c r="C28" s="152" t="s">
        <v>44</v>
      </c>
      <c r="D28" s="120" t="s">
        <v>44</v>
      </c>
      <c r="E28" s="152">
        <v>180.333</v>
      </c>
      <c r="F28" s="120">
        <v>113.63</v>
      </c>
      <c r="G28" s="122">
        <v>164.906</v>
      </c>
    </row>
    <row r="29" spans="1:7" ht="12.75">
      <c r="A29" s="151" t="s">
        <v>76</v>
      </c>
      <c r="B29" s="152" t="s">
        <v>44</v>
      </c>
      <c r="C29" s="152" t="s">
        <v>44</v>
      </c>
      <c r="D29" s="152" t="s">
        <v>44</v>
      </c>
      <c r="E29" s="152">
        <v>159.685</v>
      </c>
      <c r="F29" s="120">
        <v>312.663</v>
      </c>
      <c r="G29" s="122">
        <v>494.691</v>
      </c>
    </row>
    <row r="30" spans="1:7" ht="12.75">
      <c r="A30" s="151" t="s">
        <v>77</v>
      </c>
      <c r="B30" s="152" t="s">
        <v>44</v>
      </c>
      <c r="C30" s="152" t="s">
        <v>44</v>
      </c>
      <c r="D30" s="152" t="s">
        <v>44</v>
      </c>
      <c r="E30" s="152">
        <v>241.202</v>
      </c>
      <c r="F30" s="120">
        <v>211.954</v>
      </c>
      <c r="G30" s="122">
        <v>215.898</v>
      </c>
    </row>
    <row r="31" spans="1:7" ht="12.75">
      <c r="A31" s="151" t="s">
        <v>78</v>
      </c>
      <c r="B31" s="152" t="s">
        <v>44</v>
      </c>
      <c r="C31" s="152" t="s">
        <v>44</v>
      </c>
      <c r="D31" s="152" t="s">
        <v>44</v>
      </c>
      <c r="E31" s="152">
        <v>311.846</v>
      </c>
      <c r="F31" s="120">
        <v>932.283</v>
      </c>
      <c r="G31" s="122">
        <v>525.456</v>
      </c>
    </row>
    <row r="32" spans="1:7" ht="12.75">
      <c r="A32" s="151" t="s">
        <v>79</v>
      </c>
      <c r="B32" s="152" t="s">
        <v>44</v>
      </c>
      <c r="C32" s="152" t="s">
        <v>44</v>
      </c>
      <c r="D32" s="152" t="s">
        <v>44</v>
      </c>
      <c r="E32" s="152">
        <v>475.903</v>
      </c>
      <c r="F32" s="120">
        <v>482.587</v>
      </c>
      <c r="G32" s="122">
        <v>238.785</v>
      </c>
    </row>
    <row r="33" spans="1:7" ht="12.75">
      <c r="A33" s="151" t="s">
        <v>80</v>
      </c>
      <c r="B33" s="152" t="s">
        <v>44</v>
      </c>
      <c r="C33" s="152" t="s">
        <v>44</v>
      </c>
      <c r="D33" s="152" t="s">
        <v>44</v>
      </c>
      <c r="E33" s="152">
        <v>3649.684</v>
      </c>
      <c r="F33" s="120">
        <v>6025.667</v>
      </c>
      <c r="G33" s="122">
        <v>4858.824</v>
      </c>
    </row>
    <row r="34" spans="1:7" ht="12.75">
      <c r="A34" s="151" t="s">
        <v>81</v>
      </c>
      <c r="B34" s="152" t="s">
        <v>44</v>
      </c>
      <c r="C34" s="152" t="s">
        <v>44</v>
      </c>
      <c r="D34" s="152" t="s">
        <v>44</v>
      </c>
      <c r="E34" s="152">
        <v>779.392</v>
      </c>
      <c r="F34" s="120">
        <v>1633.322</v>
      </c>
      <c r="G34" s="122">
        <v>1305.803</v>
      </c>
    </row>
    <row r="35" spans="1:7" ht="12.75">
      <c r="A35" s="150" t="s">
        <v>82</v>
      </c>
      <c r="B35" s="152" t="s">
        <v>44</v>
      </c>
      <c r="C35" s="152" t="s">
        <v>44</v>
      </c>
      <c r="D35" s="152" t="s">
        <v>44</v>
      </c>
      <c r="E35" s="152">
        <v>7.535</v>
      </c>
      <c r="F35" s="152">
        <v>2.76</v>
      </c>
      <c r="G35" s="158" t="s">
        <v>44</v>
      </c>
    </row>
    <row r="36" spans="1:7" ht="12.75">
      <c r="A36" s="150" t="s">
        <v>83</v>
      </c>
      <c r="B36" s="120"/>
      <c r="C36" s="120"/>
      <c r="D36" s="120"/>
      <c r="E36" s="152"/>
      <c r="F36" s="120"/>
      <c r="G36" s="122"/>
    </row>
    <row r="37" spans="1:7" ht="12.75">
      <c r="A37" s="306" t="s">
        <v>307</v>
      </c>
      <c r="B37" s="120"/>
      <c r="C37" s="120"/>
      <c r="D37" s="120"/>
      <c r="E37" s="120"/>
      <c r="F37" s="120"/>
      <c r="G37" s="122"/>
    </row>
    <row r="38" spans="1:7" ht="12.75">
      <c r="A38" s="151" t="s">
        <v>84</v>
      </c>
      <c r="B38" s="152">
        <v>246.89700000000002</v>
      </c>
      <c r="C38" s="120">
        <v>50.429</v>
      </c>
      <c r="D38" s="120">
        <v>396.838</v>
      </c>
      <c r="E38" s="152">
        <v>121.885</v>
      </c>
      <c r="F38" s="152">
        <v>1098.052</v>
      </c>
      <c r="G38" s="122">
        <v>505.219</v>
      </c>
    </row>
    <row r="39" spans="1:7" ht="12.75">
      <c r="A39" s="151" t="s">
        <v>86</v>
      </c>
      <c r="B39" s="152">
        <v>24.864</v>
      </c>
      <c r="C39" s="152">
        <v>0.847</v>
      </c>
      <c r="D39" s="152">
        <v>1.73</v>
      </c>
      <c r="E39" s="152">
        <v>2279.56</v>
      </c>
      <c r="F39" s="120">
        <v>2773.806</v>
      </c>
      <c r="G39" s="122">
        <v>1916.309</v>
      </c>
    </row>
    <row r="40" spans="1:7" ht="12.75">
      <c r="A40" s="151" t="s">
        <v>88</v>
      </c>
      <c r="B40" s="152" t="s">
        <v>44</v>
      </c>
      <c r="C40" s="152">
        <v>5.04</v>
      </c>
      <c r="D40" s="152" t="s">
        <v>44</v>
      </c>
      <c r="E40" s="152" t="s">
        <v>44</v>
      </c>
      <c r="F40" s="152">
        <v>1.92</v>
      </c>
      <c r="G40" s="158" t="s">
        <v>44</v>
      </c>
    </row>
    <row r="41" spans="1:7" ht="12.75">
      <c r="A41" s="151" t="s">
        <v>89</v>
      </c>
      <c r="B41" s="152" t="s">
        <v>44</v>
      </c>
      <c r="C41" s="152" t="s">
        <v>44</v>
      </c>
      <c r="D41" s="152" t="s">
        <v>44</v>
      </c>
      <c r="E41" s="152">
        <v>571.654</v>
      </c>
      <c r="F41" s="120">
        <v>1537.225</v>
      </c>
      <c r="G41" s="122">
        <v>2158.54</v>
      </c>
    </row>
    <row r="42" spans="1:7" ht="12.75">
      <c r="A42" s="151" t="s">
        <v>90</v>
      </c>
      <c r="B42" s="152" t="s">
        <v>44</v>
      </c>
      <c r="C42" s="152">
        <v>4.816</v>
      </c>
      <c r="D42" s="152" t="s">
        <v>44</v>
      </c>
      <c r="E42" s="152" t="s">
        <v>44</v>
      </c>
      <c r="F42" s="120" t="s">
        <v>44</v>
      </c>
      <c r="G42" s="122" t="s">
        <v>44</v>
      </c>
    </row>
    <row r="43" spans="1:7" ht="13.5" thickBot="1">
      <c r="A43" s="153" t="s">
        <v>91</v>
      </c>
      <c r="B43" s="162" t="s">
        <v>44</v>
      </c>
      <c r="C43" s="162" t="s">
        <v>44</v>
      </c>
      <c r="D43" s="162" t="s">
        <v>44</v>
      </c>
      <c r="E43" s="162">
        <v>3009.577</v>
      </c>
      <c r="F43" s="126">
        <v>2455.773</v>
      </c>
      <c r="G43" s="128">
        <v>1613.153</v>
      </c>
    </row>
    <row r="44" ht="12.75">
      <c r="A44" s="84" t="s">
        <v>92</v>
      </c>
    </row>
    <row r="45" ht="12.75">
      <c r="A45" s="84" t="s">
        <v>83</v>
      </c>
    </row>
    <row r="46" ht="12.75">
      <c r="A46" s="84" t="s">
        <v>83</v>
      </c>
    </row>
    <row r="47" ht="12.75">
      <c r="A47" s="84" t="s">
        <v>83</v>
      </c>
    </row>
    <row r="48" ht="12.75">
      <c r="A48" s="84" t="s">
        <v>83</v>
      </c>
    </row>
    <row r="49" ht="12.75">
      <c r="A49" s="84" t="s">
        <v>83</v>
      </c>
    </row>
    <row r="50" ht="12.75">
      <c r="A50" s="84" t="s">
        <v>83</v>
      </c>
    </row>
    <row r="51" ht="12.75">
      <c r="A51" s="84" t="s">
        <v>83</v>
      </c>
    </row>
    <row r="52" ht="12.75">
      <c r="A52" s="84" t="s">
        <v>83</v>
      </c>
    </row>
    <row r="53" ht="12.75">
      <c r="A53" s="84" t="s">
        <v>83</v>
      </c>
    </row>
    <row r="54" ht="12.75">
      <c r="A54" s="84" t="s">
        <v>83</v>
      </c>
    </row>
    <row r="55" ht="12.75">
      <c r="A55" s="84" t="s">
        <v>83</v>
      </c>
    </row>
    <row r="56" ht="12.75">
      <c r="A56" s="84" t="s">
        <v>83</v>
      </c>
    </row>
    <row r="57" ht="12.75">
      <c r="A57" s="84" t="s">
        <v>83</v>
      </c>
    </row>
    <row r="58" ht="12.75">
      <c r="A58" s="84" t="s">
        <v>83</v>
      </c>
    </row>
    <row r="59" ht="12.75">
      <c r="A59" s="84" t="s">
        <v>83</v>
      </c>
    </row>
    <row r="60" ht="12.75">
      <c r="A60" s="84" t="s">
        <v>83</v>
      </c>
    </row>
    <row r="61" ht="12.75">
      <c r="A61" s="84" t="s">
        <v>83</v>
      </c>
    </row>
    <row r="62" ht="12.75">
      <c r="A62" s="84" t="s">
        <v>83</v>
      </c>
    </row>
    <row r="63" ht="12.75">
      <c r="A63" s="84" t="s">
        <v>83</v>
      </c>
    </row>
    <row r="64" ht="12.75">
      <c r="A64" s="84" t="s">
        <v>83</v>
      </c>
    </row>
    <row r="65" ht="12.75">
      <c r="A65" s="84" t="s">
        <v>83</v>
      </c>
    </row>
    <row r="66" ht="12.75">
      <c r="A66" s="84" t="s">
        <v>83</v>
      </c>
    </row>
    <row r="67" ht="12.75">
      <c r="A67" s="84" t="s">
        <v>83</v>
      </c>
    </row>
    <row r="68" ht="12.75">
      <c r="A68" s="84" t="s">
        <v>83</v>
      </c>
    </row>
    <row r="69" ht="12.75">
      <c r="A69" s="84" t="s">
        <v>83</v>
      </c>
    </row>
    <row r="70" ht="12.75">
      <c r="A70" s="84" t="s">
        <v>83</v>
      </c>
    </row>
    <row r="71" ht="12.75">
      <c r="A71" s="84" t="s">
        <v>83</v>
      </c>
    </row>
    <row r="72" ht="12.75">
      <c r="A72" s="84" t="s">
        <v>83</v>
      </c>
    </row>
    <row r="73" ht="12.75">
      <c r="A73" s="84" t="s">
        <v>83</v>
      </c>
    </row>
    <row r="74" ht="12.75">
      <c r="A74" s="84" t="s">
        <v>83</v>
      </c>
    </row>
    <row r="75" ht="12.75">
      <c r="A75" s="84" t="s">
        <v>83</v>
      </c>
    </row>
    <row r="76" ht="12.75">
      <c r="A76" s="84" t="s">
        <v>83</v>
      </c>
    </row>
    <row r="77" ht="12.75">
      <c r="A77" s="84" t="s">
        <v>83</v>
      </c>
    </row>
    <row r="78" ht="12.75">
      <c r="A78" s="84" t="s">
        <v>83</v>
      </c>
    </row>
    <row r="79" ht="12.75">
      <c r="A79" s="84" t="s">
        <v>83</v>
      </c>
    </row>
    <row r="80" ht="12.75">
      <c r="A80" s="84" t="s">
        <v>83</v>
      </c>
    </row>
  </sheetData>
  <mergeCells count="5">
    <mergeCell ref="A1:G1"/>
    <mergeCell ref="E5:G5"/>
    <mergeCell ref="B5:D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40171">
    <pageSetUpPr fitToPage="1"/>
  </sheetPr>
  <dimension ref="A1:S8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1" customWidth="1"/>
    <col min="2" max="16384" width="11.421875" style="101" customWidth="1"/>
  </cols>
  <sheetData>
    <row r="1" spans="1:11" s="167" customFormat="1" ht="18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3" spans="1:11" s="169" customFormat="1" ht="15">
      <c r="A3" s="320" t="s">
        <v>275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s="169" customFormat="1" ht="1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ht="12.75">
      <c r="A5" s="281"/>
      <c r="B5" s="326" t="s">
        <v>168</v>
      </c>
      <c r="C5" s="316"/>
      <c r="D5" s="316"/>
      <c r="E5" s="316"/>
      <c r="F5" s="316"/>
      <c r="G5" s="337" t="s">
        <v>169</v>
      </c>
      <c r="H5" s="285"/>
      <c r="I5" s="166" t="s">
        <v>4</v>
      </c>
      <c r="J5" s="286"/>
      <c r="K5" s="41"/>
    </row>
    <row r="6" spans="1:11" ht="12.75">
      <c r="A6" s="40" t="s">
        <v>170</v>
      </c>
      <c r="B6" s="324" t="s">
        <v>42</v>
      </c>
      <c r="C6" s="317"/>
      <c r="D6" s="317"/>
      <c r="E6" s="317"/>
      <c r="F6" s="325"/>
      <c r="G6" s="314"/>
      <c r="H6" s="326" t="s">
        <v>171</v>
      </c>
      <c r="I6" s="327"/>
      <c r="J6" s="41" t="s">
        <v>3</v>
      </c>
      <c r="K6" s="9" t="s">
        <v>11</v>
      </c>
    </row>
    <row r="7" spans="1:11" ht="12.75">
      <c r="A7" s="40" t="s">
        <v>172</v>
      </c>
      <c r="B7" s="216"/>
      <c r="C7" s="166" t="s">
        <v>15</v>
      </c>
      <c r="D7" s="217"/>
      <c r="E7" s="321" t="s">
        <v>16</v>
      </c>
      <c r="F7" s="323"/>
      <c r="G7" s="314"/>
      <c r="H7" s="324" t="s">
        <v>173</v>
      </c>
      <c r="I7" s="325"/>
      <c r="J7" s="9" t="s">
        <v>9</v>
      </c>
      <c r="K7" s="9" t="s">
        <v>14</v>
      </c>
    </row>
    <row r="8" spans="1:17" ht="13.5" thickBot="1">
      <c r="A8" s="218"/>
      <c r="B8" s="219" t="s">
        <v>100</v>
      </c>
      <c r="C8" s="219" t="s">
        <v>101</v>
      </c>
      <c r="D8" s="219" t="s">
        <v>15</v>
      </c>
      <c r="E8" s="219" t="s">
        <v>100</v>
      </c>
      <c r="F8" s="219" t="s">
        <v>101</v>
      </c>
      <c r="G8" s="315"/>
      <c r="H8" s="219" t="s">
        <v>100</v>
      </c>
      <c r="I8" s="219" t="s">
        <v>101</v>
      </c>
      <c r="J8" s="174" t="s">
        <v>146</v>
      </c>
      <c r="K8" s="174"/>
      <c r="P8" s="220"/>
      <c r="Q8" s="220"/>
    </row>
    <row r="9" spans="1:18" ht="12.75">
      <c r="A9" s="170" t="s">
        <v>174</v>
      </c>
      <c r="B9" s="221">
        <v>70</v>
      </c>
      <c r="C9" s="221">
        <v>12</v>
      </c>
      <c r="D9" s="222">
        <v>82</v>
      </c>
      <c r="E9" s="221">
        <v>52</v>
      </c>
      <c r="F9" s="221">
        <v>9</v>
      </c>
      <c r="G9" s="221">
        <v>40000</v>
      </c>
      <c r="H9" s="221">
        <v>7500</v>
      </c>
      <c r="I9" s="221">
        <v>8500</v>
      </c>
      <c r="J9" s="221">
        <v>18</v>
      </c>
      <c r="K9" s="221">
        <v>1186</v>
      </c>
      <c r="L9" s="223"/>
      <c r="M9" s="223"/>
      <c r="N9" s="223"/>
      <c r="R9" s="182"/>
    </row>
    <row r="10" spans="1:18" ht="12.75">
      <c r="A10" s="6" t="s">
        <v>175</v>
      </c>
      <c r="B10" s="224">
        <v>37</v>
      </c>
      <c r="C10" s="224" t="s">
        <v>44</v>
      </c>
      <c r="D10" s="224">
        <v>37</v>
      </c>
      <c r="E10" s="224">
        <v>37</v>
      </c>
      <c r="F10" s="224" t="s">
        <v>44</v>
      </c>
      <c r="G10" s="224">
        <v>12000</v>
      </c>
      <c r="H10" s="224">
        <v>8000</v>
      </c>
      <c r="I10" s="224" t="s">
        <v>44</v>
      </c>
      <c r="J10" s="224">
        <v>20</v>
      </c>
      <c r="K10" s="224">
        <v>536</v>
      </c>
      <c r="L10" s="223"/>
      <c r="M10" s="223"/>
      <c r="N10" s="223"/>
      <c r="R10" s="182"/>
    </row>
    <row r="11" spans="1:18" ht="12.75">
      <c r="A11" s="6" t="s">
        <v>176</v>
      </c>
      <c r="B11" s="188">
        <v>27</v>
      </c>
      <c r="C11" s="177" t="s">
        <v>44</v>
      </c>
      <c r="D11" s="188">
        <v>27</v>
      </c>
      <c r="E11" s="188">
        <v>27</v>
      </c>
      <c r="F11" s="177" t="s">
        <v>44</v>
      </c>
      <c r="G11" s="224">
        <v>17500</v>
      </c>
      <c r="H11" s="188">
        <v>6000</v>
      </c>
      <c r="I11" s="177" t="s">
        <v>44</v>
      </c>
      <c r="J11" s="224">
        <v>29</v>
      </c>
      <c r="K11" s="224">
        <v>670</v>
      </c>
      <c r="L11" s="223"/>
      <c r="M11" s="223"/>
      <c r="N11" s="223"/>
      <c r="R11" s="182"/>
    </row>
    <row r="12" spans="1:18" ht="12.75">
      <c r="A12" s="6" t="s">
        <v>177</v>
      </c>
      <c r="B12" s="224" t="s">
        <v>44</v>
      </c>
      <c r="C12" s="224" t="s">
        <v>44</v>
      </c>
      <c r="D12" s="224" t="s">
        <v>44</v>
      </c>
      <c r="E12" s="224" t="s">
        <v>44</v>
      </c>
      <c r="F12" s="224" t="s">
        <v>44</v>
      </c>
      <c r="G12" s="224">
        <v>29500</v>
      </c>
      <c r="H12" s="224" t="s">
        <v>44</v>
      </c>
      <c r="I12" s="224" t="s">
        <v>44</v>
      </c>
      <c r="J12" s="224">
        <v>20</v>
      </c>
      <c r="K12" s="224">
        <v>590</v>
      </c>
      <c r="L12" s="223"/>
      <c r="M12" s="223"/>
      <c r="N12" s="223"/>
      <c r="R12" s="182"/>
    </row>
    <row r="13" spans="1:18" ht="12.75">
      <c r="A13" s="225" t="s">
        <v>178</v>
      </c>
      <c r="B13" s="226">
        <v>134</v>
      </c>
      <c r="C13" s="226">
        <v>12</v>
      </c>
      <c r="D13" s="226">
        <v>146</v>
      </c>
      <c r="E13" s="226">
        <v>116</v>
      </c>
      <c r="F13" s="226">
        <v>9</v>
      </c>
      <c r="G13" s="226">
        <v>99000</v>
      </c>
      <c r="H13" s="227">
        <v>7310</v>
      </c>
      <c r="I13" s="227">
        <v>8500</v>
      </c>
      <c r="J13" s="227">
        <v>21</v>
      </c>
      <c r="K13" s="226">
        <v>2982</v>
      </c>
      <c r="L13" s="223"/>
      <c r="M13" s="223"/>
      <c r="N13" s="223"/>
      <c r="R13" s="182"/>
    </row>
    <row r="14" spans="1:18" ht="12.75">
      <c r="A14" s="225"/>
      <c r="B14" s="226"/>
      <c r="C14" s="226"/>
      <c r="D14" s="226"/>
      <c r="E14" s="226"/>
      <c r="F14" s="226"/>
      <c r="G14" s="226"/>
      <c r="H14" s="227"/>
      <c r="I14" s="227"/>
      <c r="J14" s="227"/>
      <c r="K14" s="226"/>
      <c r="L14" s="223"/>
      <c r="M14" s="223"/>
      <c r="N14" s="223"/>
      <c r="R14" s="182"/>
    </row>
    <row r="15" spans="1:18" ht="12.75">
      <c r="A15" s="225" t="s">
        <v>179</v>
      </c>
      <c r="B15" s="227" t="s">
        <v>44</v>
      </c>
      <c r="C15" s="226" t="s">
        <v>44</v>
      </c>
      <c r="D15" s="227" t="s">
        <v>44</v>
      </c>
      <c r="E15" s="226" t="s">
        <v>44</v>
      </c>
      <c r="F15" s="226" t="s">
        <v>44</v>
      </c>
      <c r="G15" s="227">
        <v>43000</v>
      </c>
      <c r="H15" s="226" t="s">
        <v>44</v>
      </c>
      <c r="I15" s="226" t="s">
        <v>44</v>
      </c>
      <c r="J15" s="227">
        <v>8</v>
      </c>
      <c r="K15" s="227">
        <v>350</v>
      </c>
      <c r="L15" s="223"/>
      <c r="M15" s="223"/>
      <c r="N15" s="223"/>
      <c r="R15" s="182"/>
    </row>
    <row r="16" spans="1:18" ht="12.75">
      <c r="A16" s="225"/>
      <c r="B16" s="226"/>
      <c r="C16" s="226"/>
      <c r="D16" s="226"/>
      <c r="E16" s="226"/>
      <c r="F16" s="226"/>
      <c r="G16" s="226"/>
      <c r="H16" s="227"/>
      <c r="I16" s="227"/>
      <c r="J16" s="227"/>
      <c r="K16" s="226"/>
      <c r="L16" s="223"/>
      <c r="M16" s="223"/>
      <c r="N16" s="223"/>
      <c r="R16" s="182"/>
    </row>
    <row r="17" spans="1:18" ht="12.75">
      <c r="A17" s="225" t="s">
        <v>180</v>
      </c>
      <c r="B17" s="227">
        <v>1</v>
      </c>
      <c r="C17" s="227" t="s">
        <v>44</v>
      </c>
      <c r="D17" s="227">
        <v>1</v>
      </c>
      <c r="E17" s="227">
        <v>1</v>
      </c>
      <c r="F17" s="227" t="s">
        <v>44</v>
      </c>
      <c r="G17" s="227">
        <v>5835</v>
      </c>
      <c r="H17" s="227">
        <v>3500</v>
      </c>
      <c r="I17" s="227" t="s">
        <v>44</v>
      </c>
      <c r="J17" s="227">
        <v>6</v>
      </c>
      <c r="K17" s="227">
        <v>39</v>
      </c>
      <c r="L17" s="223"/>
      <c r="M17" s="223"/>
      <c r="N17" s="223"/>
      <c r="R17" s="182"/>
    </row>
    <row r="18" spans="1:18" ht="12.75">
      <c r="A18" s="6"/>
      <c r="B18" s="177"/>
      <c r="C18" s="177"/>
      <c r="D18" s="177"/>
      <c r="E18" s="177"/>
      <c r="F18" s="177"/>
      <c r="G18" s="177"/>
      <c r="H18" s="224"/>
      <c r="I18" s="224"/>
      <c r="J18" s="224"/>
      <c r="K18" s="177"/>
      <c r="L18" s="223"/>
      <c r="M18" s="223"/>
      <c r="N18" s="223"/>
      <c r="R18" s="182"/>
    </row>
    <row r="19" spans="1:18" ht="12.75">
      <c r="A19" s="6" t="s">
        <v>181</v>
      </c>
      <c r="B19" s="224">
        <v>1</v>
      </c>
      <c r="C19" s="224" t="s">
        <v>44</v>
      </c>
      <c r="D19" s="224">
        <v>1</v>
      </c>
      <c r="E19" s="224">
        <v>1</v>
      </c>
      <c r="F19" s="224" t="s">
        <v>44</v>
      </c>
      <c r="G19" s="224">
        <v>2124</v>
      </c>
      <c r="H19" s="224">
        <v>3250</v>
      </c>
      <c r="I19" s="224" t="s">
        <v>44</v>
      </c>
      <c r="J19" s="224">
        <v>10</v>
      </c>
      <c r="K19" s="224">
        <v>24</v>
      </c>
      <c r="L19" s="223"/>
      <c r="M19" s="223"/>
      <c r="N19" s="223"/>
      <c r="R19" s="182"/>
    </row>
    <row r="20" spans="1:18" ht="12.75">
      <c r="A20" s="6" t="s">
        <v>182</v>
      </c>
      <c r="B20" s="224" t="s">
        <v>44</v>
      </c>
      <c r="C20" s="177" t="s">
        <v>44</v>
      </c>
      <c r="D20" s="224" t="s">
        <v>44</v>
      </c>
      <c r="E20" s="224" t="s">
        <v>44</v>
      </c>
      <c r="F20" s="177" t="s">
        <v>44</v>
      </c>
      <c r="G20" s="224">
        <v>6000</v>
      </c>
      <c r="H20" s="224" t="s">
        <v>44</v>
      </c>
      <c r="I20" s="177" t="s">
        <v>44</v>
      </c>
      <c r="J20" s="224">
        <v>8</v>
      </c>
      <c r="K20" s="224">
        <v>48</v>
      </c>
      <c r="L20" s="223"/>
      <c r="M20" s="223"/>
      <c r="N20" s="223"/>
      <c r="R20" s="182"/>
    </row>
    <row r="21" spans="1:18" ht="12.75">
      <c r="A21" s="6" t="s">
        <v>183</v>
      </c>
      <c r="B21" s="224">
        <v>9</v>
      </c>
      <c r="C21" s="224" t="s">
        <v>44</v>
      </c>
      <c r="D21" s="224">
        <v>9</v>
      </c>
      <c r="E21" s="224">
        <v>9</v>
      </c>
      <c r="F21" s="224" t="s">
        <v>44</v>
      </c>
      <c r="G21" s="224">
        <v>4954</v>
      </c>
      <c r="H21" s="224">
        <v>2750</v>
      </c>
      <c r="I21" s="224" t="s">
        <v>44</v>
      </c>
      <c r="J21" s="224">
        <v>8</v>
      </c>
      <c r="K21" s="224">
        <v>64</v>
      </c>
      <c r="L21" s="223"/>
      <c r="M21" s="223"/>
      <c r="N21" s="223"/>
      <c r="R21" s="182"/>
    </row>
    <row r="22" spans="1:18" ht="12.75">
      <c r="A22" s="225" t="s">
        <v>302</v>
      </c>
      <c r="B22" s="226">
        <v>10</v>
      </c>
      <c r="C22" s="226" t="s">
        <v>44</v>
      </c>
      <c r="D22" s="226">
        <v>10</v>
      </c>
      <c r="E22" s="226">
        <v>10</v>
      </c>
      <c r="F22" s="226" t="s">
        <v>44</v>
      </c>
      <c r="G22" s="226">
        <v>13078</v>
      </c>
      <c r="H22" s="227">
        <v>2800</v>
      </c>
      <c r="I22" s="227" t="s">
        <v>44</v>
      </c>
      <c r="J22" s="227">
        <v>8</v>
      </c>
      <c r="K22" s="226">
        <v>136</v>
      </c>
      <c r="L22" s="223"/>
      <c r="M22" s="223"/>
      <c r="N22" s="223"/>
      <c r="R22" s="182"/>
    </row>
    <row r="23" spans="1:18" ht="12.75">
      <c r="A23" s="225"/>
      <c r="B23" s="226"/>
      <c r="C23" s="226"/>
      <c r="D23" s="226"/>
      <c r="E23" s="226"/>
      <c r="F23" s="226"/>
      <c r="G23" s="226"/>
      <c r="H23" s="227"/>
      <c r="I23" s="227"/>
      <c r="J23" s="227"/>
      <c r="K23" s="226"/>
      <c r="L23" s="223"/>
      <c r="M23" s="223"/>
      <c r="N23" s="223"/>
      <c r="R23" s="182"/>
    </row>
    <row r="24" spans="1:18" ht="12.75">
      <c r="A24" s="225" t="s">
        <v>184</v>
      </c>
      <c r="B24" s="227">
        <v>35</v>
      </c>
      <c r="C24" s="227">
        <v>1171</v>
      </c>
      <c r="D24" s="227">
        <v>1206</v>
      </c>
      <c r="E24" s="227">
        <v>35</v>
      </c>
      <c r="F24" s="227">
        <v>1122</v>
      </c>
      <c r="G24" s="227">
        <v>7112</v>
      </c>
      <c r="H24" s="227">
        <v>3477</v>
      </c>
      <c r="I24" s="227">
        <v>11550</v>
      </c>
      <c r="J24" s="227">
        <v>12</v>
      </c>
      <c r="K24" s="227">
        <v>13166</v>
      </c>
      <c r="L24" s="223"/>
      <c r="M24" s="223"/>
      <c r="N24" s="223"/>
      <c r="R24" s="182"/>
    </row>
    <row r="25" spans="1:18" ht="12.75">
      <c r="A25" s="225"/>
      <c r="B25" s="226"/>
      <c r="C25" s="226"/>
      <c r="D25" s="226"/>
      <c r="E25" s="226"/>
      <c r="F25" s="226"/>
      <c r="G25" s="226"/>
      <c r="H25" s="227"/>
      <c r="I25" s="227"/>
      <c r="J25" s="227"/>
      <c r="K25" s="226"/>
      <c r="L25" s="223"/>
      <c r="M25" s="223"/>
      <c r="N25" s="223"/>
      <c r="R25" s="182"/>
    </row>
    <row r="26" spans="1:18" ht="12.75">
      <c r="A26" s="225" t="s">
        <v>185</v>
      </c>
      <c r="B26" s="227" t="s">
        <v>44</v>
      </c>
      <c r="C26" s="227">
        <v>1192</v>
      </c>
      <c r="D26" s="227">
        <v>1192</v>
      </c>
      <c r="E26" s="227" t="s">
        <v>44</v>
      </c>
      <c r="F26" s="227">
        <v>1120</v>
      </c>
      <c r="G26" s="227">
        <v>17587</v>
      </c>
      <c r="H26" s="227" t="s">
        <v>44</v>
      </c>
      <c r="I26" s="227">
        <v>24899</v>
      </c>
      <c r="J26" s="227">
        <v>6</v>
      </c>
      <c r="K26" s="227">
        <v>27992</v>
      </c>
      <c r="L26" s="223"/>
      <c r="M26" s="223"/>
      <c r="N26" s="223"/>
      <c r="R26" s="182"/>
    </row>
    <row r="27" spans="1:18" ht="12.75">
      <c r="A27" s="6"/>
      <c r="B27" s="177"/>
      <c r="C27" s="177"/>
      <c r="D27" s="177"/>
      <c r="E27" s="177"/>
      <c r="F27" s="177"/>
      <c r="G27" s="177"/>
      <c r="H27" s="224"/>
      <c r="I27" s="224"/>
      <c r="J27" s="224"/>
      <c r="K27" s="177"/>
      <c r="L27" s="223"/>
      <c r="M27" s="223"/>
      <c r="N27" s="223"/>
      <c r="R27" s="182"/>
    </row>
    <row r="28" spans="1:18" ht="12.75">
      <c r="A28" s="6" t="s">
        <v>186</v>
      </c>
      <c r="B28" s="177" t="s">
        <v>44</v>
      </c>
      <c r="C28" s="177">
        <v>8573</v>
      </c>
      <c r="D28" s="224">
        <v>8573</v>
      </c>
      <c r="E28" s="177" t="s">
        <v>44</v>
      </c>
      <c r="F28" s="177">
        <v>8374</v>
      </c>
      <c r="G28" s="177" t="s">
        <v>44</v>
      </c>
      <c r="H28" s="177" t="s">
        <v>44</v>
      </c>
      <c r="I28" s="224">
        <v>17297.06950083592</v>
      </c>
      <c r="J28" s="177" t="s">
        <v>44</v>
      </c>
      <c r="K28" s="177">
        <v>144846</v>
      </c>
      <c r="L28" s="223"/>
      <c r="M28" s="223"/>
      <c r="N28" s="223"/>
      <c r="R28" s="182"/>
    </row>
    <row r="29" spans="1:18" ht="12.75">
      <c r="A29" s="6" t="s">
        <v>187</v>
      </c>
      <c r="B29" s="188">
        <v>62</v>
      </c>
      <c r="C29" s="224">
        <v>1976</v>
      </c>
      <c r="D29" s="224">
        <v>2038</v>
      </c>
      <c r="E29" s="188">
        <v>50</v>
      </c>
      <c r="F29" s="224">
        <v>1893</v>
      </c>
      <c r="G29" s="224">
        <v>10227</v>
      </c>
      <c r="H29" s="188">
        <v>4940</v>
      </c>
      <c r="I29" s="224">
        <v>15090.760697305865</v>
      </c>
      <c r="J29" s="224">
        <v>10</v>
      </c>
      <c r="K29" s="224">
        <v>28916</v>
      </c>
      <c r="L29" s="223"/>
      <c r="M29" s="223"/>
      <c r="N29" s="223"/>
      <c r="R29" s="182"/>
    </row>
    <row r="30" spans="1:18" ht="12.75">
      <c r="A30" s="6" t="s">
        <v>188</v>
      </c>
      <c r="B30" s="188">
        <v>228</v>
      </c>
      <c r="C30" s="224">
        <v>7222</v>
      </c>
      <c r="D30" s="224">
        <v>7450</v>
      </c>
      <c r="E30" s="188">
        <v>228</v>
      </c>
      <c r="F30" s="224">
        <v>6591</v>
      </c>
      <c r="G30" s="177" t="s">
        <v>44</v>
      </c>
      <c r="H30" s="188">
        <v>4500</v>
      </c>
      <c r="I30" s="224">
        <v>17300</v>
      </c>
      <c r="J30" s="177" t="s">
        <v>44</v>
      </c>
      <c r="K30" s="224">
        <v>115050</v>
      </c>
      <c r="L30" s="223"/>
      <c r="M30" s="223"/>
      <c r="N30" s="223"/>
      <c r="R30" s="182"/>
    </row>
    <row r="31" spans="1:18" s="230" customFormat="1" ht="12.75">
      <c r="A31" s="225" t="s">
        <v>303</v>
      </c>
      <c r="B31" s="228">
        <v>290</v>
      </c>
      <c r="C31" s="226">
        <v>17771</v>
      </c>
      <c r="D31" s="226">
        <v>18061</v>
      </c>
      <c r="E31" s="228">
        <v>278</v>
      </c>
      <c r="F31" s="226">
        <v>16858</v>
      </c>
      <c r="G31" s="226">
        <v>10227</v>
      </c>
      <c r="H31" s="228">
        <v>4578.687050359712</v>
      </c>
      <c r="I31" s="227">
        <v>17050.499169533752</v>
      </c>
      <c r="J31" s="227">
        <v>10</v>
      </c>
      <c r="K31" s="226">
        <v>288812</v>
      </c>
      <c r="L31" s="229"/>
      <c r="M31" s="229"/>
      <c r="N31" s="229"/>
      <c r="R31" s="275"/>
    </row>
    <row r="32" spans="1:18" ht="12.75">
      <c r="A32" s="6"/>
      <c r="B32" s="177"/>
      <c r="C32" s="177"/>
      <c r="D32" s="177"/>
      <c r="E32" s="177"/>
      <c r="F32" s="177"/>
      <c r="G32" s="177"/>
      <c r="H32" s="224"/>
      <c r="I32" s="224"/>
      <c r="J32" s="224"/>
      <c r="K32" s="177"/>
      <c r="L32" s="223"/>
      <c r="M32" s="223"/>
      <c r="N32" s="223"/>
      <c r="R32" s="182"/>
    </row>
    <row r="33" spans="1:18" ht="12.75">
      <c r="A33" s="6" t="s">
        <v>189</v>
      </c>
      <c r="B33" s="231">
        <v>1059</v>
      </c>
      <c r="C33" s="231">
        <v>361</v>
      </c>
      <c r="D33" s="224">
        <v>1420</v>
      </c>
      <c r="E33" s="231">
        <v>1005</v>
      </c>
      <c r="F33" s="231">
        <v>347</v>
      </c>
      <c r="G33" s="224">
        <v>16719</v>
      </c>
      <c r="H33" s="231">
        <v>5229</v>
      </c>
      <c r="I33" s="231">
        <v>12881</v>
      </c>
      <c r="J33" s="231">
        <v>15</v>
      </c>
      <c r="K33" s="231">
        <v>9976</v>
      </c>
      <c r="L33" s="223"/>
      <c r="M33" s="223"/>
      <c r="N33" s="223"/>
      <c r="R33" s="182"/>
    </row>
    <row r="34" spans="1:18" ht="12.75">
      <c r="A34" s="6" t="s">
        <v>190</v>
      </c>
      <c r="B34" s="231">
        <v>35</v>
      </c>
      <c r="C34" s="231">
        <v>476</v>
      </c>
      <c r="D34" s="224">
        <v>511</v>
      </c>
      <c r="E34" s="231">
        <v>33</v>
      </c>
      <c r="F34" s="231">
        <v>431</v>
      </c>
      <c r="G34" s="224" t="s">
        <v>44</v>
      </c>
      <c r="H34" s="231">
        <v>7000</v>
      </c>
      <c r="I34" s="231">
        <v>22802.78422273782</v>
      </c>
      <c r="J34" s="231" t="s">
        <v>44</v>
      </c>
      <c r="K34" s="224">
        <v>10059</v>
      </c>
      <c r="L34" s="223"/>
      <c r="M34" s="223"/>
      <c r="N34" s="223"/>
      <c r="R34" s="182"/>
    </row>
    <row r="35" spans="1:18" ht="12.75">
      <c r="A35" s="6" t="s">
        <v>191</v>
      </c>
      <c r="B35" s="231">
        <v>14</v>
      </c>
      <c r="C35" s="231">
        <v>10581</v>
      </c>
      <c r="D35" s="224">
        <v>10595</v>
      </c>
      <c r="E35" s="231">
        <v>14</v>
      </c>
      <c r="F35" s="231">
        <v>9216</v>
      </c>
      <c r="G35" s="224">
        <v>1570</v>
      </c>
      <c r="H35" s="231">
        <v>11071</v>
      </c>
      <c r="I35" s="231">
        <v>19377.746744791668</v>
      </c>
      <c r="J35" s="231">
        <v>17</v>
      </c>
      <c r="K35" s="224">
        <v>178767</v>
      </c>
      <c r="L35" s="223"/>
      <c r="M35" s="223"/>
      <c r="N35" s="223"/>
      <c r="R35" s="182"/>
    </row>
    <row r="36" spans="1:18" ht="12.75">
      <c r="A36" s="6" t="s">
        <v>192</v>
      </c>
      <c r="B36" s="231">
        <v>269</v>
      </c>
      <c r="C36" s="231">
        <v>2549</v>
      </c>
      <c r="D36" s="224">
        <v>2818</v>
      </c>
      <c r="E36" s="231">
        <v>262</v>
      </c>
      <c r="F36" s="231">
        <v>2523</v>
      </c>
      <c r="G36" s="224">
        <v>13725</v>
      </c>
      <c r="H36" s="231">
        <v>6576</v>
      </c>
      <c r="I36" s="231">
        <v>16493</v>
      </c>
      <c r="J36" s="231">
        <v>5</v>
      </c>
      <c r="K36" s="224">
        <v>43403</v>
      </c>
      <c r="L36" s="223"/>
      <c r="M36" s="223"/>
      <c r="N36" s="223"/>
      <c r="R36" s="182"/>
    </row>
    <row r="37" spans="1:18" ht="12.75">
      <c r="A37" s="225" t="s">
        <v>193</v>
      </c>
      <c r="B37" s="226">
        <v>1377</v>
      </c>
      <c r="C37" s="226">
        <v>13967</v>
      </c>
      <c r="D37" s="226">
        <v>15344</v>
      </c>
      <c r="E37" s="226">
        <v>1314</v>
      </c>
      <c r="F37" s="226">
        <v>12517</v>
      </c>
      <c r="G37" s="226">
        <v>32014</v>
      </c>
      <c r="H37" s="227">
        <v>5604</v>
      </c>
      <c r="I37" s="227">
        <v>18734.10625549253</v>
      </c>
      <c r="J37" s="227">
        <v>11</v>
      </c>
      <c r="K37" s="226">
        <v>242205</v>
      </c>
      <c r="L37" s="223"/>
      <c r="M37" s="223"/>
      <c r="N37" s="223"/>
      <c r="R37" s="182"/>
    </row>
    <row r="38" spans="1:18" ht="12.75">
      <c r="A38" s="225"/>
      <c r="B38" s="226"/>
      <c r="C38" s="226"/>
      <c r="D38" s="226"/>
      <c r="E38" s="226"/>
      <c r="F38" s="226"/>
      <c r="G38" s="226"/>
      <c r="H38" s="227"/>
      <c r="I38" s="227"/>
      <c r="J38" s="227"/>
      <c r="K38" s="226"/>
      <c r="L38" s="223"/>
      <c r="M38" s="223"/>
      <c r="N38" s="223"/>
      <c r="R38" s="182"/>
    </row>
    <row r="39" spans="1:18" ht="12.75">
      <c r="A39" s="225" t="s">
        <v>194</v>
      </c>
      <c r="B39" s="227">
        <v>54</v>
      </c>
      <c r="C39" s="227">
        <v>63</v>
      </c>
      <c r="D39" s="227">
        <v>117</v>
      </c>
      <c r="E39" s="227">
        <v>54</v>
      </c>
      <c r="F39" s="227">
        <v>63</v>
      </c>
      <c r="G39" s="227">
        <v>13000</v>
      </c>
      <c r="H39" s="227">
        <v>3000</v>
      </c>
      <c r="I39" s="227">
        <v>10000</v>
      </c>
      <c r="J39" s="227">
        <v>11</v>
      </c>
      <c r="K39" s="227">
        <v>935</v>
      </c>
      <c r="L39" s="223"/>
      <c r="M39" s="223"/>
      <c r="N39" s="223"/>
      <c r="R39" s="182"/>
    </row>
    <row r="40" spans="1:18" ht="12.75">
      <c r="A40" s="6"/>
      <c r="B40" s="177"/>
      <c r="C40" s="177"/>
      <c r="D40" s="177"/>
      <c r="E40" s="177"/>
      <c r="F40" s="177"/>
      <c r="G40" s="177"/>
      <c r="H40" s="224"/>
      <c r="I40" s="224"/>
      <c r="J40" s="224"/>
      <c r="K40" s="177"/>
      <c r="L40" s="223"/>
      <c r="M40" s="223"/>
      <c r="N40" s="223"/>
      <c r="R40" s="182"/>
    </row>
    <row r="41" spans="1:18" ht="12.75">
      <c r="A41" s="6" t="s">
        <v>195</v>
      </c>
      <c r="B41" s="177" t="s">
        <v>44</v>
      </c>
      <c r="C41" s="224">
        <v>73</v>
      </c>
      <c r="D41" s="224">
        <v>73</v>
      </c>
      <c r="E41" s="177" t="s">
        <v>44</v>
      </c>
      <c r="F41" s="224">
        <v>73</v>
      </c>
      <c r="G41" s="224">
        <v>9465</v>
      </c>
      <c r="H41" s="177" t="s">
        <v>44</v>
      </c>
      <c r="I41" s="224">
        <v>3760</v>
      </c>
      <c r="J41" s="224">
        <v>8</v>
      </c>
      <c r="K41" s="224">
        <v>350</v>
      </c>
      <c r="L41" s="223"/>
      <c r="M41" s="223"/>
      <c r="N41" s="223"/>
      <c r="R41" s="182"/>
    </row>
    <row r="42" spans="1:18" ht="12.75">
      <c r="A42" s="6" t="s">
        <v>196</v>
      </c>
      <c r="B42" s="224" t="s">
        <v>44</v>
      </c>
      <c r="C42" s="224" t="s">
        <v>44</v>
      </c>
      <c r="D42" s="224" t="s">
        <v>44</v>
      </c>
      <c r="E42" s="224" t="s">
        <v>44</v>
      </c>
      <c r="F42" s="224" t="s">
        <v>44</v>
      </c>
      <c r="G42" s="224">
        <v>3809</v>
      </c>
      <c r="H42" s="224" t="s">
        <v>44</v>
      </c>
      <c r="I42" s="224" t="s">
        <v>44</v>
      </c>
      <c r="J42" s="224">
        <v>8</v>
      </c>
      <c r="K42" s="224">
        <v>30</v>
      </c>
      <c r="L42" s="223"/>
      <c r="M42" s="223"/>
      <c r="N42" s="223"/>
      <c r="R42" s="182"/>
    </row>
    <row r="43" spans="1:18" ht="12.75">
      <c r="A43" s="6" t="s">
        <v>197</v>
      </c>
      <c r="B43" s="224">
        <v>3</v>
      </c>
      <c r="C43" s="224">
        <v>3</v>
      </c>
      <c r="D43" s="224">
        <v>6</v>
      </c>
      <c r="E43" s="224">
        <v>3</v>
      </c>
      <c r="F43" s="224">
        <v>3</v>
      </c>
      <c r="G43" s="224">
        <v>2893</v>
      </c>
      <c r="H43" s="224">
        <v>2500</v>
      </c>
      <c r="I43" s="224">
        <v>5000</v>
      </c>
      <c r="J43" s="224">
        <v>10</v>
      </c>
      <c r="K43" s="224">
        <v>51</v>
      </c>
      <c r="L43" s="223"/>
      <c r="M43" s="223"/>
      <c r="N43" s="223"/>
      <c r="R43" s="182"/>
    </row>
    <row r="44" spans="1:18" ht="12.75">
      <c r="A44" s="6" t="s">
        <v>198</v>
      </c>
      <c r="B44" s="177" t="s">
        <v>44</v>
      </c>
      <c r="C44" s="224" t="s">
        <v>44</v>
      </c>
      <c r="D44" s="224" t="s">
        <v>44</v>
      </c>
      <c r="E44" s="177" t="s">
        <v>44</v>
      </c>
      <c r="F44" s="224" t="s">
        <v>44</v>
      </c>
      <c r="G44" s="224">
        <v>10</v>
      </c>
      <c r="H44" s="177" t="s">
        <v>44</v>
      </c>
      <c r="I44" s="224" t="s">
        <v>44</v>
      </c>
      <c r="J44" s="224">
        <v>26</v>
      </c>
      <c r="K44" s="224" t="s">
        <v>44</v>
      </c>
      <c r="L44" s="223"/>
      <c r="M44" s="223"/>
      <c r="N44" s="223"/>
      <c r="R44" s="182"/>
    </row>
    <row r="45" spans="1:18" ht="12.75">
      <c r="A45" s="6" t="s">
        <v>199</v>
      </c>
      <c r="B45" s="224">
        <v>8</v>
      </c>
      <c r="C45" s="224">
        <v>2</v>
      </c>
      <c r="D45" s="224">
        <v>10</v>
      </c>
      <c r="E45" s="224">
        <v>8</v>
      </c>
      <c r="F45" s="224">
        <v>2</v>
      </c>
      <c r="G45" s="224">
        <v>19158</v>
      </c>
      <c r="H45" s="224">
        <v>3000</v>
      </c>
      <c r="I45" s="224">
        <v>5000</v>
      </c>
      <c r="J45" s="224">
        <v>6</v>
      </c>
      <c r="K45" s="224">
        <v>149</v>
      </c>
      <c r="L45" s="223"/>
      <c r="M45" s="223"/>
      <c r="N45" s="223"/>
      <c r="R45" s="182"/>
    </row>
    <row r="46" spans="1:18" ht="12.75">
      <c r="A46" s="6" t="s">
        <v>200</v>
      </c>
      <c r="B46" s="224" t="s">
        <v>44</v>
      </c>
      <c r="C46" s="224" t="s">
        <v>44</v>
      </c>
      <c r="D46" s="224" t="s">
        <v>44</v>
      </c>
      <c r="E46" s="224" t="s">
        <v>44</v>
      </c>
      <c r="F46" s="224" t="s">
        <v>44</v>
      </c>
      <c r="G46" s="224">
        <v>142</v>
      </c>
      <c r="H46" s="224" t="s">
        <v>44</v>
      </c>
      <c r="I46" s="224" t="s">
        <v>44</v>
      </c>
      <c r="J46" s="224">
        <v>12</v>
      </c>
      <c r="K46" s="224">
        <v>2</v>
      </c>
      <c r="L46" s="223"/>
      <c r="M46" s="223"/>
      <c r="N46" s="223"/>
      <c r="R46" s="182"/>
    </row>
    <row r="47" spans="1:18" ht="12.75">
      <c r="A47" s="6" t="s">
        <v>201</v>
      </c>
      <c r="B47" s="177" t="s">
        <v>44</v>
      </c>
      <c r="C47" s="224" t="s">
        <v>44</v>
      </c>
      <c r="D47" s="224" t="s">
        <v>44</v>
      </c>
      <c r="E47" s="177" t="s">
        <v>44</v>
      </c>
      <c r="F47" s="224" t="s">
        <v>44</v>
      </c>
      <c r="G47" s="224">
        <v>40</v>
      </c>
      <c r="H47" s="177" t="s">
        <v>44</v>
      </c>
      <c r="I47" s="224" t="s">
        <v>44</v>
      </c>
      <c r="J47" s="224">
        <v>10</v>
      </c>
      <c r="K47" s="224" t="s">
        <v>44</v>
      </c>
      <c r="L47" s="223"/>
      <c r="M47" s="223"/>
      <c r="N47" s="223"/>
      <c r="R47" s="182"/>
    </row>
    <row r="48" spans="1:18" ht="12.75">
      <c r="A48" s="6" t="s">
        <v>202</v>
      </c>
      <c r="B48" s="177" t="s">
        <v>44</v>
      </c>
      <c r="C48" s="224" t="s">
        <v>44</v>
      </c>
      <c r="D48" s="224" t="s">
        <v>44</v>
      </c>
      <c r="E48" s="177" t="s">
        <v>44</v>
      </c>
      <c r="F48" s="224" t="s">
        <v>44</v>
      </c>
      <c r="G48" s="224">
        <v>218</v>
      </c>
      <c r="H48" s="177" t="s">
        <v>44</v>
      </c>
      <c r="I48" s="224" t="s">
        <v>44</v>
      </c>
      <c r="J48" s="224">
        <v>5</v>
      </c>
      <c r="K48" s="224">
        <v>1</v>
      </c>
      <c r="L48" s="223"/>
      <c r="M48" s="223"/>
      <c r="N48" s="223"/>
      <c r="R48" s="182"/>
    </row>
    <row r="49" spans="1:18" ht="12.75">
      <c r="A49" s="6" t="s">
        <v>203</v>
      </c>
      <c r="B49" s="224">
        <v>3</v>
      </c>
      <c r="C49" s="224">
        <v>1</v>
      </c>
      <c r="D49" s="224">
        <v>4</v>
      </c>
      <c r="E49" s="224">
        <v>3</v>
      </c>
      <c r="F49" s="224">
        <v>1</v>
      </c>
      <c r="G49" s="224" t="s">
        <v>44</v>
      </c>
      <c r="H49" s="224">
        <v>1200</v>
      </c>
      <c r="I49" s="224">
        <v>2500</v>
      </c>
      <c r="J49" s="224" t="s">
        <v>44</v>
      </c>
      <c r="K49" s="224">
        <v>6</v>
      </c>
      <c r="L49" s="223"/>
      <c r="M49" s="223"/>
      <c r="N49" s="223"/>
      <c r="R49" s="182"/>
    </row>
    <row r="50" spans="1:18" ht="12.75">
      <c r="A50" s="225" t="s">
        <v>304</v>
      </c>
      <c r="B50" s="226">
        <v>14</v>
      </c>
      <c r="C50" s="226">
        <v>79</v>
      </c>
      <c r="D50" s="226">
        <v>93</v>
      </c>
      <c r="E50" s="226">
        <v>14</v>
      </c>
      <c r="F50" s="226">
        <v>79</v>
      </c>
      <c r="G50" s="226">
        <v>35735</v>
      </c>
      <c r="H50" s="227">
        <v>2507</v>
      </c>
      <c r="I50" s="227">
        <v>3823</v>
      </c>
      <c r="J50" s="227">
        <v>7</v>
      </c>
      <c r="K50" s="226">
        <v>589</v>
      </c>
      <c r="L50" s="223"/>
      <c r="M50" s="223"/>
      <c r="N50" s="223"/>
      <c r="R50" s="182"/>
    </row>
    <row r="51" spans="1:18" ht="12.75">
      <c r="A51" s="225"/>
      <c r="B51" s="226"/>
      <c r="C51" s="226"/>
      <c r="D51" s="226"/>
      <c r="E51" s="226"/>
      <c r="F51" s="226"/>
      <c r="G51" s="226"/>
      <c r="H51" s="227"/>
      <c r="I51" s="227"/>
      <c r="J51" s="227"/>
      <c r="K51" s="226"/>
      <c r="L51" s="223"/>
      <c r="M51" s="223"/>
      <c r="N51" s="223"/>
      <c r="R51" s="182"/>
    </row>
    <row r="52" spans="1:18" ht="12.75">
      <c r="A52" s="225" t="s">
        <v>204</v>
      </c>
      <c r="B52" s="227" t="s">
        <v>44</v>
      </c>
      <c r="C52" s="227">
        <v>1</v>
      </c>
      <c r="D52" s="227">
        <v>1</v>
      </c>
      <c r="E52" s="227" t="s">
        <v>44</v>
      </c>
      <c r="F52" s="227">
        <v>1</v>
      </c>
      <c r="G52" s="228">
        <v>1182</v>
      </c>
      <c r="H52" s="226" t="s">
        <v>44</v>
      </c>
      <c r="I52" s="227">
        <v>10000</v>
      </c>
      <c r="J52" s="228">
        <v>15</v>
      </c>
      <c r="K52" s="227">
        <v>28</v>
      </c>
      <c r="L52" s="223"/>
      <c r="M52" s="223"/>
      <c r="N52" s="223"/>
      <c r="R52" s="182"/>
    </row>
    <row r="53" spans="1:18" ht="12.75">
      <c r="A53" s="6"/>
      <c r="B53" s="177"/>
      <c r="C53" s="177"/>
      <c r="D53" s="177"/>
      <c r="E53" s="177"/>
      <c r="F53" s="177"/>
      <c r="G53" s="177"/>
      <c r="H53" s="224"/>
      <c r="I53" s="224"/>
      <c r="J53" s="224"/>
      <c r="K53" s="177"/>
      <c r="L53" s="223"/>
      <c r="M53" s="223"/>
      <c r="N53" s="223"/>
      <c r="R53" s="182"/>
    </row>
    <row r="54" spans="1:18" ht="12.75">
      <c r="A54" s="6" t="s">
        <v>205</v>
      </c>
      <c r="B54" s="188">
        <v>32</v>
      </c>
      <c r="C54" s="224">
        <v>361</v>
      </c>
      <c r="D54" s="224">
        <v>393</v>
      </c>
      <c r="E54" s="188">
        <v>32</v>
      </c>
      <c r="F54" s="224">
        <v>344</v>
      </c>
      <c r="G54" s="224">
        <v>16935</v>
      </c>
      <c r="H54" s="188">
        <v>4800</v>
      </c>
      <c r="I54" s="224">
        <v>12000</v>
      </c>
      <c r="J54" s="224">
        <v>12</v>
      </c>
      <c r="K54" s="224">
        <v>4485</v>
      </c>
      <c r="L54" s="223"/>
      <c r="M54" s="223"/>
      <c r="N54" s="223"/>
      <c r="R54" s="182"/>
    </row>
    <row r="55" spans="1:18" ht="12.75">
      <c r="A55" s="6" t="s">
        <v>206</v>
      </c>
      <c r="B55" s="224">
        <v>1</v>
      </c>
      <c r="C55" s="224">
        <v>46</v>
      </c>
      <c r="D55" s="224">
        <v>47</v>
      </c>
      <c r="E55" s="224">
        <v>1</v>
      </c>
      <c r="F55" s="224">
        <v>45</v>
      </c>
      <c r="G55" s="224">
        <v>8079</v>
      </c>
      <c r="H55" s="224">
        <v>3700</v>
      </c>
      <c r="I55" s="224">
        <v>9600</v>
      </c>
      <c r="J55" s="224">
        <v>4</v>
      </c>
      <c r="K55" s="224">
        <v>468</v>
      </c>
      <c r="L55" s="223"/>
      <c r="M55" s="223"/>
      <c r="N55" s="223"/>
      <c r="R55" s="182"/>
    </row>
    <row r="56" spans="1:18" ht="12.75">
      <c r="A56" s="6" t="s">
        <v>207</v>
      </c>
      <c r="B56" s="224" t="s">
        <v>44</v>
      </c>
      <c r="C56" s="224">
        <v>5</v>
      </c>
      <c r="D56" s="224">
        <v>5</v>
      </c>
      <c r="E56" s="224" t="s">
        <v>44</v>
      </c>
      <c r="F56" s="224">
        <v>5</v>
      </c>
      <c r="G56" s="224">
        <v>5240</v>
      </c>
      <c r="H56" s="224" t="s">
        <v>44</v>
      </c>
      <c r="I56" s="224">
        <v>700</v>
      </c>
      <c r="J56" s="224">
        <v>1</v>
      </c>
      <c r="K56" s="224">
        <v>9</v>
      </c>
      <c r="L56" s="223"/>
      <c r="M56" s="223"/>
      <c r="N56" s="223"/>
      <c r="R56" s="182"/>
    </row>
    <row r="57" spans="1:18" ht="12.75">
      <c r="A57" s="6" t="s">
        <v>208</v>
      </c>
      <c r="B57" s="224" t="s">
        <v>44</v>
      </c>
      <c r="C57" s="224">
        <v>2</v>
      </c>
      <c r="D57" s="224">
        <v>2</v>
      </c>
      <c r="E57" s="224" t="s">
        <v>44</v>
      </c>
      <c r="F57" s="224">
        <v>2</v>
      </c>
      <c r="G57" s="224">
        <v>613</v>
      </c>
      <c r="H57" s="224" t="s">
        <v>44</v>
      </c>
      <c r="I57" s="224">
        <v>4100</v>
      </c>
      <c r="J57" s="224">
        <v>8</v>
      </c>
      <c r="K57" s="224">
        <v>13</v>
      </c>
      <c r="L57" s="223"/>
      <c r="M57" s="223"/>
      <c r="N57" s="223"/>
      <c r="R57" s="182"/>
    </row>
    <row r="58" spans="1:18" ht="12.75">
      <c r="A58" s="6" t="s">
        <v>209</v>
      </c>
      <c r="B58" s="224">
        <v>753</v>
      </c>
      <c r="C58" s="224">
        <v>236</v>
      </c>
      <c r="D58" s="224">
        <v>989</v>
      </c>
      <c r="E58" s="224">
        <v>753</v>
      </c>
      <c r="F58" s="224">
        <v>236</v>
      </c>
      <c r="G58" s="224">
        <v>14376</v>
      </c>
      <c r="H58" s="224">
        <v>3000</v>
      </c>
      <c r="I58" s="224">
        <v>15000</v>
      </c>
      <c r="J58" s="224">
        <v>15</v>
      </c>
      <c r="K58" s="224">
        <v>6015</v>
      </c>
      <c r="L58" s="223"/>
      <c r="M58" s="223"/>
      <c r="N58" s="223"/>
      <c r="R58" s="182"/>
    </row>
    <row r="59" spans="1:18" s="230" customFormat="1" ht="12.75">
      <c r="A59" s="225" t="s">
        <v>210</v>
      </c>
      <c r="B59" s="226">
        <v>786</v>
      </c>
      <c r="C59" s="226">
        <v>650</v>
      </c>
      <c r="D59" s="226">
        <v>1436</v>
      </c>
      <c r="E59" s="226">
        <v>786</v>
      </c>
      <c r="F59" s="226">
        <v>632</v>
      </c>
      <c r="G59" s="226">
        <v>45243</v>
      </c>
      <c r="H59" s="227">
        <v>3074.173027989822</v>
      </c>
      <c r="I59" s="227">
        <v>12834.968354430379</v>
      </c>
      <c r="J59" s="227">
        <v>10.196494485334748</v>
      </c>
      <c r="K59" s="226">
        <v>10990</v>
      </c>
      <c r="L59" s="229"/>
      <c r="M59" s="229"/>
      <c r="N59" s="229"/>
      <c r="R59" s="275"/>
    </row>
    <row r="60" spans="1:18" ht="12.75">
      <c r="A60" s="6"/>
      <c r="B60" s="177"/>
      <c r="C60" s="177"/>
      <c r="D60" s="177"/>
      <c r="E60" s="177"/>
      <c r="F60" s="177"/>
      <c r="G60" s="177"/>
      <c r="H60" s="224"/>
      <c r="I60" s="224"/>
      <c r="J60" s="224"/>
      <c r="K60" s="177"/>
      <c r="L60" s="223"/>
      <c r="M60" s="223"/>
      <c r="N60" s="223"/>
      <c r="R60" s="182"/>
    </row>
    <row r="61" spans="1:18" ht="12.75">
      <c r="A61" s="6" t="s">
        <v>211</v>
      </c>
      <c r="B61" s="224">
        <v>358</v>
      </c>
      <c r="C61" s="224">
        <v>403</v>
      </c>
      <c r="D61" s="224">
        <v>761</v>
      </c>
      <c r="E61" s="224">
        <v>358</v>
      </c>
      <c r="F61" s="224">
        <v>403</v>
      </c>
      <c r="G61" s="224">
        <v>10300</v>
      </c>
      <c r="H61" s="224">
        <v>5156</v>
      </c>
      <c r="I61" s="224">
        <v>14367.965260545905</v>
      </c>
      <c r="J61" s="224">
        <v>10.951456310679612</v>
      </c>
      <c r="K61" s="224">
        <v>7749</v>
      </c>
      <c r="L61" s="223"/>
      <c r="M61" s="223"/>
      <c r="N61" s="223"/>
      <c r="R61" s="182"/>
    </row>
    <row r="62" spans="1:18" ht="12.75">
      <c r="A62" s="6" t="s">
        <v>212</v>
      </c>
      <c r="B62" s="224">
        <v>656</v>
      </c>
      <c r="C62" s="224">
        <v>217</v>
      </c>
      <c r="D62" s="224">
        <v>873</v>
      </c>
      <c r="E62" s="224">
        <v>641</v>
      </c>
      <c r="F62" s="224">
        <v>215</v>
      </c>
      <c r="G62" s="224">
        <v>730</v>
      </c>
      <c r="H62" s="224">
        <v>6000</v>
      </c>
      <c r="I62" s="224">
        <v>11600</v>
      </c>
      <c r="J62" s="224">
        <v>5</v>
      </c>
      <c r="K62" s="224">
        <v>6344</v>
      </c>
      <c r="L62" s="223"/>
      <c r="M62" s="223"/>
      <c r="N62" s="223"/>
      <c r="R62" s="182"/>
    </row>
    <row r="63" spans="1:18" ht="12.75">
      <c r="A63" s="6" t="s">
        <v>213</v>
      </c>
      <c r="B63" s="224">
        <v>947</v>
      </c>
      <c r="C63" s="224">
        <v>5679</v>
      </c>
      <c r="D63" s="224">
        <v>6626</v>
      </c>
      <c r="E63" s="224">
        <v>842</v>
      </c>
      <c r="F63" s="224">
        <v>4804</v>
      </c>
      <c r="G63" s="224">
        <v>18920</v>
      </c>
      <c r="H63" s="224">
        <v>2501.855106888361</v>
      </c>
      <c r="I63" s="224">
        <v>10066.140299750208</v>
      </c>
      <c r="J63" s="224">
        <v>4</v>
      </c>
      <c r="K63" s="224">
        <v>50540</v>
      </c>
      <c r="L63" s="223"/>
      <c r="M63" s="223"/>
      <c r="N63" s="223"/>
      <c r="R63" s="182"/>
    </row>
    <row r="64" spans="1:18" s="230" customFormat="1" ht="12.75">
      <c r="A64" s="225" t="s">
        <v>214</v>
      </c>
      <c r="B64" s="226">
        <v>1961</v>
      </c>
      <c r="C64" s="226">
        <v>6299</v>
      </c>
      <c r="D64" s="226">
        <v>8260</v>
      </c>
      <c r="E64" s="226">
        <v>1841</v>
      </c>
      <c r="F64" s="226">
        <v>5422</v>
      </c>
      <c r="G64" s="226">
        <v>29950</v>
      </c>
      <c r="H64" s="227">
        <v>4235.891906572515</v>
      </c>
      <c r="I64" s="227">
        <v>10447.02563629657</v>
      </c>
      <c r="J64" s="227">
        <v>6.777629382303839</v>
      </c>
      <c r="K64" s="226">
        <v>64633</v>
      </c>
      <c r="L64" s="229"/>
      <c r="M64" s="229"/>
      <c r="N64" s="229"/>
      <c r="R64" s="275"/>
    </row>
    <row r="65" spans="1:18" ht="12.75">
      <c r="A65" s="6"/>
      <c r="B65" s="177"/>
      <c r="C65" s="177"/>
      <c r="D65" s="177"/>
      <c r="E65" s="177"/>
      <c r="F65" s="177"/>
      <c r="G65" s="177"/>
      <c r="H65" s="224"/>
      <c r="I65" s="224"/>
      <c r="J65" s="224"/>
      <c r="K65" s="177"/>
      <c r="L65" s="223"/>
      <c r="M65" s="223"/>
      <c r="N65" s="223"/>
      <c r="R65" s="182"/>
    </row>
    <row r="66" spans="1:18" s="230" customFormat="1" ht="12.75">
      <c r="A66" s="225" t="s">
        <v>215</v>
      </c>
      <c r="B66" s="227">
        <v>7</v>
      </c>
      <c r="C66" s="227">
        <v>15139</v>
      </c>
      <c r="D66" s="227">
        <v>15146</v>
      </c>
      <c r="E66" s="227">
        <v>7</v>
      </c>
      <c r="F66" s="227">
        <v>13980</v>
      </c>
      <c r="G66" s="227">
        <v>2719</v>
      </c>
      <c r="H66" s="227">
        <v>6017</v>
      </c>
      <c r="I66" s="227">
        <v>18115.547281831186</v>
      </c>
      <c r="J66" s="227">
        <v>12</v>
      </c>
      <c r="K66" s="227">
        <v>253330</v>
      </c>
      <c r="L66" s="229"/>
      <c r="M66" s="229"/>
      <c r="N66" s="229"/>
      <c r="R66" s="275"/>
    </row>
    <row r="67" spans="1:19" ht="12.75">
      <c r="A67" s="6"/>
      <c r="B67" s="177"/>
      <c r="C67" s="177"/>
      <c r="D67" s="177"/>
      <c r="E67" s="177"/>
      <c r="F67" s="177"/>
      <c r="G67" s="177"/>
      <c r="H67" s="224"/>
      <c r="I67" s="224"/>
      <c r="J67" s="224"/>
      <c r="K67" s="177"/>
      <c r="L67" s="223"/>
      <c r="M67" s="223"/>
      <c r="N67" s="223"/>
      <c r="R67" s="182"/>
      <c r="S67" s="220"/>
    </row>
    <row r="68" spans="1:19" ht="12.75">
      <c r="A68" s="6" t="s">
        <v>216</v>
      </c>
      <c r="B68" s="177" t="s">
        <v>44</v>
      </c>
      <c r="C68" s="224">
        <v>2500</v>
      </c>
      <c r="D68" s="224">
        <v>2500</v>
      </c>
      <c r="E68" s="177" t="s">
        <v>44</v>
      </c>
      <c r="F68" s="224">
        <v>2500</v>
      </c>
      <c r="G68" s="224">
        <v>15000</v>
      </c>
      <c r="H68" s="177" t="s">
        <v>44</v>
      </c>
      <c r="I68" s="224">
        <v>13184</v>
      </c>
      <c r="J68" s="224">
        <v>5</v>
      </c>
      <c r="K68" s="224">
        <v>33035</v>
      </c>
      <c r="L68" s="223"/>
      <c r="M68" s="223"/>
      <c r="N68" s="223"/>
      <c r="R68" s="182"/>
      <c r="S68" s="220"/>
    </row>
    <row r="69" spans="1:18" ht="12.75">
      <c r="A69" s="6" t="s">
        <v>217</v>
      </c>
      <c r="B69" s="177" t="s">
        <v>44</v>
      </c>
      <c r="C69" s="224">
        <v>285</v>
      </c>
      <c r="D69" s="224">
        <v>285</v>
      </c>
      <c r="E69" s="177" t="s">
        <v>44</v>
      </c>
      <c r="F69" s="224">
        <v>270</v>
      </c>
      <c r="G69" s="224">
        <v>10000</v>
      </c>
      <c r="H69" s="177" t="s">
        <v>44</v>
      </c>
      <c r="I69" s="224">
        <v>13000</v>
      </c>
      <c r="J69" s="224">
        <v>10</v>
      </c>
      <c r="K69" s="224">
        <v>3610</v>
      </c>
      <c r="L69" s="223"/>
      <c r="M69" s="223"/>
      <c r="N69" s="223"/>
      <c r="R69" s="182"/>
    </row>
    <row r="70" spans="1:18" s="230" customFormat="1" ht="12.75">
      <c r="A70" s="225" t="s">
        <v>218</v>
      </c>
      <c r="B70" s="226" t="s">
        <v>44</v>
      </c>
      <c r="C70" s="226">
        <v>2785</v>
      </c>
      <c r="D70" s="226">
        <v>2785</v>
      </c>
      <c r="E70" s="226" t="s">
        <v>44</v>
      </c>
      <c r="F70" s="226">
        <v>2770</v>
      </c>
      <c r="G70" s="226">
        <v>25000</v>
      </c>
      <c r="H70" s="226" t="s">
        <v>44</v>
      </c>
      <c r="I70" s="227">
        <v>13165.891696750903</v>
      </c>
      <c r="J70" s="227">
        <v>7</v>
      </c>
      <c r="K70" s="226">
        <v>36645</v>
      </c>
      <c r="L70" s="229"/>
      <c r="M70" s="229"/>
      <c r="N70" s="229"/>
      <c r="R70" s="275"/>
    </row>
    <row r="71" spans="1:18" ht="12.75">
      <c r="A71" s="6"/>
      <c r="B71" s="177"/>
      <c r="C71" s="177"/>
      <c r="D71" s="177"/>
      <c r="E71" s="177"/>
      <c r="F71" s="177"/>
      <c r="G71" s="177"/>
      <c r="H71" s="224"/>
      <c r="I71" s="224"/>
      <c r="J71" s="224"/>
      <c r="K71" s="177"/>
      <c r="L71" s="223"/>
      <c r="M71" s="223"/>
      <c r="N71" s="223"/>
      <c r="R71" s="182"/>
    </row>
    <row r="72" spans="1:18" ht="12.75">
      <c r="A72" s="6" t="s">
        <v>219</v>
      </c>
      <c r="B72" s="177" t="s">
        <v>44</v>
      </c>
      <c r="C72" s="224">
        <v>40</v>
      </c>
      <c r="D72" s="224">
        <v>40</v>
      </c>
      <c r="E72" s="177" t="s">
        <v>44</v>
      </c>
      <c r="F72" s="224">
        <v>40</v>
      </c>
      <c r="G72" s="177" t="s">
        <v>44</v>
      </c>
      <c r="H72" s="177" t="s">
        <v>44</v>
      </c>
      <c r="I72" s="224">
        <v>9685</v>
      </c>
      <c r="J72" s="177" t="s">
        <v>44</v>
      </c>
      <c r="K72" s="224">
        <v>388</v>
      </c>
      <c r="L72" s="223"/>
      <c r="M72" s="223"/>
      <c r="N72" s="223"/>
      <c r="R72" s="182"/>
    </row>
    <row r="73" spans="1:18" ht="12.75">
      <c r="A73" s="6" t="s">
        <v>220</v>
      </c>
      <c r="B73" s="177" t="s">
        <v>44</v>
      </c>
      <c r="C73" s="224">
        <v>38</v>
      </c>
      <c r="D73" s="224">
        <v>38</v>
      </c>
      <c r="E73" s="177" t="s">
        <v>44</v>
      </c>
      <c r="F73" s="224">
        <v>38</v>
      </c>
      <c r="G73" s="177" t="s">
        <v>44</v>
      </c>
      <c r="H73" s="177" t="s">
        <v>44</v>
      </c>
      <c r="I73" s="224">
        <v>5500</v>
      </c>
      <c r="J73" s="177" t="s">
        <v>44</v>
      </c>
      <c r="K73" s="224">
        <v>209</v>
      </c>
      <c r="L73" s="223"/>
      <c r="M73" s="223"/>
      <c r="N73" s="223"/>
      <c r="R73" s="182"/>
    </row>
    <row r="74" spans="1:18" ht="12.75">
      <c r="A74" s="6" t="s">
        <v>221</v>
      </c>
      <c r="B74" s="224">
        <v>5</v>
      </c>
      <c r="C74" s="224">
        <v>714</v>
      </c>
      <c r="D74" s="224">
        <v>719</v>
      </c>
      <c r="E74" s="224">
        <v>5</v>
      </c>
      <c r="F74" s="224">
        <v>710</v>
      </c>
      <c r="G74" s="224">
        <v>7211</v>
      </c>
      <c r="H74" s="224">
        <v>4000</v>
      </c>
      <c r="I74" s="224">
        <v>14000</v>
      </c>
      <c r="J74" s="224" t="s">
        <v>44</v>
      </c>
      <c r="K74" s="224">
        <v>9960</v>
      </c>
      <c r="L74" s="223"/>
      <c r="M74" s="223"/>
      <c r="N74" s="223"/>
      <c r="R74" s="182"/>
    </row>
    <row r="75" spans="1:18" ht="12.75">
      <c r="A75" s="6" t="s">
        <v>222</v>
      </c>
      <c r="B75" s="177" t="s">
        <v>44</v>
      </c>
      <c r="C75" s="224">
        <v>1520</v>
      </c>
      <c r="D75" s="224">
        <v>1520</v>
      </c>
      <c r="E75" s="177" t="s">
        <v>44</v>
      </c>
      <c r="F75" s="224">
        <v>1520</v>
      </c>
      <c r="G75" s="224">
        <v>20000</v>
      </c>
      <c r="H75" s="177" t="s">
        <v>44</v>
      </c>
      <c r="I75" s="224">
        <v>10778.947368421053</v>
      </c>
      <c r="J75" s="188">
        <v>10</v>
      </c>
      <c r="K75" s="224">
        <v>16584</v>
      </c>
      <c r="L75" s="223"/>
      <c r="M75" s="223"/>
      <c r="N75" s="223"/>
      <c r="R75" s="182"/>
    </row>
    <row r="76" spans="1:18" ht="12.75">
      <c r="A76" s="6" t="s">
        <v>223</v>
      </c>
      <c r="B76" s="224">
        <v>320</v>
      </c>
      <c r="C76" s="224">
        <v>1403</v>
      </c>
      <c r="D76" s="224">
        <v>1723</v>
      </c>
      <c r="E76" s="224">
        <v>320</v>
      </c>
      <c r="F76" s="224">
        <v>918</v>
      </c>
      <c r="G76" s="224">
        <v>13426</v>
      </c>
      <c r="H76" s="224">
        <v>2554.6875</v>
      </c>
      <c r="I76" s="224">
        <v>12156.862745098038</v>
      </c>
      <c r="J76" s="224">
        <v>9.199463727096678</v>
      </c>
      <c r="K76" s="224">
        <v>12102</v>
      </c>
      <c r="L76" s="223"/>
      <c r="M76" s="223"/>
      <c r="N76" s="223"/>
      <c r="R76" s="182"/>
    </row>
    <row r="77" spans="1:18" ht="12.75">
      <c r="A77" s="6" t="s">
        <v>224</v>
      </c>
      <c r="B77" s="224">
        <v>15</v>
      </c>
      <c r="C77" s="224">
        <v>87</v>
      </c>
      <c r="D77" s="224">
        <v>102</v>
      </c>
      <c r="E77" s="224">
        <v>15</v>
      </c>
      <c r="F77" s="224">
        <v>77</v>
      </c>
      <c r="G77" s="224">
        <v>41848</v>
      </c>
      <c r="H77" s="224">
        <v>2000</v>
      </c>
      <c r="I77" s="224">
        <v>7300</v>
      </c>
      <c r="J77" s="224">
        <v>8</v>
      </c>
      <c r="K77" s="224">
        <v>927</v>
      </c>
      <c r="L77" s="223"/>
      <c r="M77" s="223"/>
      <c r="N77" s="223"/>
      <c r="R77" s="182"/>
    </row>
    <row r="78" spans="1:18" ht="12.75">
      <c r="A78" s="6" t="s">
        <v>225</v>
      </c>
      <c r="B78" s="177" t="s">
        <v>44</v>
      </c>
      <c r="C78" s="224">
        <v>102</v>
      </c>
      <c r="D78" s="224">
        <v>102</v>
      </c>
      <c r="E78" s="177" t="s">
        <v>44</v>
      </c>
      <c r="F78" s="224">
        <v>102</v>
      </c>
      <c r="G78" s="177" t="s">
        <v>44</v>
      </c>
      <c r="H78" s="177" t="s">
        <v>44</v>
      </c>
      <c r="I78" s="224">
        <v>8000</v>
      </c>
      <c r="J78" s="177" t="s">
        <v>44</v>
      </c>
      <c r="K78" s="224">
        <v>816</v>
      </c>
      <c r="L78" s="223"/>
      <c r="M78" s="223"/>
      <c r="N78" s="223"/>
      <c r="R78" s="182"/>
    </row>
    <row r="79" spans="1:18" ht="12.75">
      <c r="A79" s="6" t="s">
        <v>226</v>
      </c>
      <c r="B79" s="188">
        <v>6</v>
      </c>
      <c r="C79" s="224">
        <v>6572</v>
      </c>
      <c r="D79" s="224">
        <v>6578</v>
      </c>
      <c r="E79" s="188">
        <v>6</v>
      </c>
      <c r="F79" s="224">
        <v>6059</v>
      </c>
      <c r="G79" s="177" t="s">
        <v>44</v>
      </c>
      <c r="H79" s="188">
        <v>4750</v>
      </c>
      <c r="I79" s="224">
        <v>15850</v>
      </c>
      <c r="J79" s="177" t="s">
        <v>44</v>
      </c>
      <c r="K79" s="224">
        <v>96064</v>
      </c>
      <c r="L79" s="223"/>
      <c r="M79" s="223"/>
      <c r="N79" s="223"/>
      <c r="R79" s="182"/>
    </row>
    <row r="80" spans="1:18" s="230" customFormat="1" ht="12.75">
      <c r="A80" s="225" t="s">
        <v>305</v>
      </c>
      <c r="B80" s="226">
        <v>346</v>
      </c>
      <c r="C80" s="226">
        <v>10476</v>
      </c>
      <c r="D80" s="226">
        <v>10822</v>
      </c>
      <c r="E80" s="226">
        <v>346</v>
      </c>
      <c r="F80" s="226">
        <v>9464</v>
      </c>
      <c r="G80" s="226">
        <v>82485</v>
      </c>
      <c r="H80" s="227">
        <v>2589.228323699422</v>
      </c>
      <c r="I80" s="227">
        <v>14316.418533389688</v>
      </c>
      <c r="J80" s="227">
        <v>8.064933018124508</v>
      </c>
      <c r="K80" s="226">
        <v>137050</v>
      </c>
      <c r="L80" s="229"/>
      <c r="M80" s="229"/>
      <c r="N80" s="229"/>
      <c r="R80" s="275"/>
    </row>
    <row r="81" spans="1:18" ht="12.75">
      <c r="A81" s="6"/>
      <c r="B81" s="177"/>
      <c r="C81" s="177"/>
      <c r="D81" s="177"/>
      <c r="E81" s="177"/>
      <c r="F81" s="177"/>
      <c r="G81" s="177"/>
      <c r="H81" s="224"/>
      <c r="I81" s="224"/>
      <c r="J81" s="224"/>
      <c r="K81" s="177"/>
      <c r="L81" s="223"/>
      <c r="M81" s="223"/>
      <c r="N81" s="223"/>
      <c r="R81" s="182"/>
    </row>
    <row r="82" spans="1:18" ht="12.75">
      <c r="A82" s="6" t="s">
        <v>227</v>
      </c>
      <c r="B82" s="224" t="s">
        <v>44</v>
      </c>
      <c r="C82" s="224">
        <v>44</v>
      </c>
      <c r="D82" s="224">
        <v>44</v>
      </c>
      <c r="E82" s="224" t="s">
        <v>44</v>
      </c>
      <c r="F82" s="224">
        <v>44</v>
      </c>
      <c r="G82" s="224">
        <v>14755</v>
      </c>
      <c r="H82" s="224" t="s">
        <v>44</v>
      </c>
      <c r="I82" s="224">
        <v>6000</v>
      </c>
      <c r="J82" s="224">
        <v>6</v>
      </c>
      <c r="K82" s="224">
        <v>353</v>
      </c>
      <c r="L82" s="223"/>
      <c r="M82" s="223"/>
      <c r="N82" s="223"/>
      <c r="R82" s="182"/>
    </row>
    <row r="83" spans="1:18" ht="12.75">
      <c r="A83" s="6" t="s">
        <v>228</v>
      </c>
      <c r="B83" s="224">
        <v>38</v>
      </c>
      <c r="C83" s="224">
        <v>77</v>
      </c>
      <c r="D83" s="224">
        <v>115</v>
      </c>
      <c r="E83" s="224">
        <v>37</v>
      </c>
      <c r="F83" s="224">
        <v>77</v>
      </c>
      <c r="G83" s="224">
        <v>83125</v>
      </c>
      <c r="H83" s="224">
        <v>1000</v>
      </c>
      <c r="I83" s="224">
        <v>5000</v>
      </c>
      <c r="J83" s="224">
        <v>10</v>
      </c>
      <c r="K83" s="224">
        <v>1253</v>
      </c>
      <c r="L83" s="223"/>
      <c r="M83" s="223"/>
      <c r="N83" s="223"/>
      <c r="R83" s="182"/>
    </row>
    <row r="84" spans="1:18" s="230" customFormat="1" ht="12.75">
      <c r="A84" s="225" t="s">
        <v>229</v>
      </c>
      <c r="B84" s="226">
        <v>38</v>
      </c>
      <c r="C84" s="226">
        <v>121</v>
      </c>
      <c r="D84" s="226">
        <v>159</v>
      </c>
      <c r="E84" s="226">
        <v>37</v>
      </c>
      <c r="F84" s="226">
        <v>121</v>
      </c>
      <c r="G84" s="226">
        <v>97880</v>
      </c>
      <c r="H84" s="227">
        <v>1000</v>
      </c>
      <c r="I84" s="227">
        <v>5363.553719008264</v>
      </c>
      <c r="J84" s="227">
        <v>9.40049039640376</v>
      </c>
      <c r="K84" s="226">
        <v>1606</v>
      </c>
      <c r="L84" s="229"/>
      <c r="M84" s="229"/>
      <c r="N84" s="229"/>
      <c r="R84" s="275"/>
    </row>
    <row r="85" spans="1:18" ht="12.75">
      <c r="A85" s="6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223"/>
      <c r="M85" s="223"/>
      <c r="N85" s="223"/>
      <c r="R85" s="182"/>
    </row>
    <row r="86" spans="1:18" ht="13.5" thickBot="1">
      <c r="A86" s="232" t="s">
        <v>230</v>
      </c>
      <c r="B86" s="191">
        <v>5053</v>
      </c>
      <c r="C86" s="191">
        <v>69726</v>
      </c>
      <c r="D86" s="191">
        <v>74779</v>
      </c>
      <c r="E86" s="191">
        <v>4839</v>
      </c>
      <c r="F86" s="191">
        <v>64158</v>
      </c>
      <c r="G86" s="191">
        <v>561047</v>
      </c>
      <c r="H86" s="191">
        <v>4344.772266997314</v>
      </c>
      <c r="I86" s="191">
        <v>16434.685292558996</v>
      </c>
      <c r="J86" s="191">
        <v>10.829917992610245</v>
      </c>
      <c r="K86" s="191">
        <v>1081488</v>
      </c>
      <c r="L86" s="223"/>
      <c r="M86" s="223"/>
      <c r="N86" s="223"/>
      <c r="R86" s="182"/>
    </row>
    <row r="87" spans="1:18" ht="12.75">
      <c r="A87" s="276" t="s">
        <v>47</v>
      </c>
      <c r="D87" s="234"/>
      <c r="E87" s="234"/>
      <c r="R87" s="182"/>
    </row>
    <row r="88" spans="5:18" ht="12.75">
      <c r="E88" s="247"/>
      <c r="R88" s="182"/>
    </row>
    <row r="89" ht="12.75">
      <c r="R89" s="182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421">
    <pageSetUpPr fitToPage="1"/>
  </sheetPr>
  <dimension ref="A1:E86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5.7109375" style="6" customWidth="1"/>
    <col min="2" max="5" width="24.28125" style="6" customWidth="1"/>
    <col min="6" max="16384" width="11.421875" style="6" customWidth="1"/>
  </cols>
  <sheetData>
    <row r="1" spans="1:5" s="277" customFormat="1" ht="18">
      <c r="A1" s="347" t="s">
        <v>0</v>
      </c>
      <c r="B1" s="347"/>
      <c r="C1" s="347"/>
      <c r="D1" s="347"/>
      <c r="E1" s="347"/>
    </row>
    <row r="2" s="278" customFormat="1" ht="14.25"/>
    <row r="3" spans="1:5" s="278" customFormat="1" ht="15">
      <c r="A3" s="320" t="s">
        <v>276</v>
      </c>
      <c r="B3" s="320"/>
      <c r="C3" s="320"/>
      <c r="D3" s="320"/>
      <c r="E3" s="320"/>
    </row>
    <row r="4" spans="1:5" s="278" customFormat="1" ht="15">
      <c r="A4" s="214"/>
      <c r="B4" s="215"/>
      <c r="C4" s="215"/>
      <c r="D4" s="215"/>
      <c r="E4" s="215"/>
    </row>
    <row r="5" spans="1:5" ht="12.75">
      <c r="A5" s="281" t="s">
        <v>277</v>
      </c>
      <c r="B5" s="285" t="s">
        <v>278</v>
      </c>
      <c r="C5" s="217"/>
      <c r="D5" s="285" t="s">
        <v>279</v>
      </c>
      <c r="E5" s="217"/>
    </row>
    <row r="6" spans="1:5" ht="12.75">
      <c r="A6" s="40" t="s">
        <v>280</v>
      </c>
      <c r="B6" s="9" t="s">
        <v>31</v>
      </c>
      <c r="C6" s="11" t="s">
        <v>281</v>
      </c>
      <c r="D6" s="9" t="s">
        <v>31</v>
      </c>
      <c r="E6" s="11" t="s">
        <v>281</v>
      </c>
    </row>
    <row r="7" spans="1:5" ht="13.5" thickBot="1">
      <c r="A7" s="218" t="s">
        <v>172</v>
      </c>
      <c r="B7" s="279" t="s">
        <v>42</v>
      </c>
      <c r="C7" s="174" t="s">
        <v>14</v>
      </c>
      <c r="D7" s="279" t="s">
        <v>42</v>
      </c>
      <c r="E7" s="174" t="s">
        <v>14</v>
      </c>
    </row>
    <row r="8" spans="1:5" ht="12.75">
      <c r="A8" s="170" t="s">
        <v>174</v>
      </c>
      <c r="B8" s="222">
        <v>82</v>
      </c>
      <c r="C8" s="222">
        <v>1186</v>
      </c>
      <c r="D8" s="222" t="s">
        <v>44</v>
      </c>
      <c r="E8" s="222" t="s">
        <v>44</v>
      </c>
    </row>
    <row r="9" spans="1:5" ht="12.75">
      <c r="A9" s="6" t="s">
        <v>175</v>
      </c>
      <c r="B9" s="177">
        <v>37</v>
      </c>
      <c r="C9" s="177">
        <v>536</v>
      </c>
      <c r="D9" s="177" t="s">
        <v>44</v>
      </c>
      <c r="E9" s="177" t="s">
        <v>44</v>
      </c>
    </row>
    <row r="10" spans="1:5" ht="12.75">
      <c r="A10" s="6" t="s">
        <v>176</v>
      </c>
      <c r="B10" s="177">
        <v>27</v>
      </c>
      <c r="C10" s="177">
        <v>670</v>
      </c>
      <c r="D10" s="177" t="s">
        <v>44</v>
      </c>
      <c r="E10" s="177" t="s">
        <v>44</v>
      </c>
    </row>
    <row r="11" spans="1:5" ht="12.75">
      <c r="A11" s="6" t="s">
        <v>177</v>
      </c>
      <c r="B11" s="177" t="s">
        <v>44</v>
      </c>
      <c r="C11" s="177">
        <v>590</v>
      </c>
      <c r="D11" s="177" t="s">
        <v>44</v>
      </c>
      <c r="E11" s="177" t="s">
        <v>44</v>
      </c>
    </row>
    <row r="12" spans="1:5" ht="12.75">
      <c r="A12" s="225" t="s">
        <v>178</v>
      </c>
      <c r="B12" s="226">
        <v>146</v>
      </c>
      <c r="C12" s="226">
        <v>2982</v>
      </c>
      <c r="D12" s="226" t="s">
        <v>44</v>
      </c>
      <c r="E12" s="226" t="s">
        <v>44</v>
      </c>
    </row>
    <row r="13" spans="1:5" ht="12.75">
      <c r="A13" s="225"/>
      <c r="B13" s="226"/>
      <c r="C13" s="226"/>
      <c r="D13" s="226"/>
      <c r="E13" s="226"/>
    </row>
    <row r="14" spans="1:5" ht="12.75">
      <c r="A14" s="225" t="s">
        <v>179</v>
      </c>
      <c r="B14" s="226" t="s">
        <v>44</v>
      </c>
      <c r="C14" s="226">
        <v>350</v>
      </c>
      <c r="D14" s="226" t="s">
        <v>44</v>
      </c>
      <c r="E14" s="226" t="s">
        <v>44</v>
      </c>
    </row>
    <row r="15" spans="1:5" ht="12.75">
      <c r="A15" s="225"/>
      <c r="B15" s="226"/>
      <c r="C15" s="226"/>
      <c r="D15" s="226"/>
      <c r="E15" s="226"/>
    </row>
    <row r="16" spans="1:5" ht="12.75">
      <c r="A16" s="225" t="s">
        <v>180</v>
      </c>
      <c r="B16" s="226">
        <v>1</v>
      </c>
      <c r="C16" s="226">
        <v>39</v>
      </c>
      <c r="D16" s="226" t="s">
        <v>44</v>
      </c>
      <c r="E16" s="226" t="s">
        <v>44</v>
      </c>
    </row>
    <row r="17" spans="2:5" ht="12.75">
      <c r="B17" s="177"/>
      <c r="C17" s="292"/>
      <c r="D17" s="177"/>
      <c r="E17" s="177"/>
    </row>
    <row r="18" spans="1:5" ht="12.75">
      <c r="A18" s="6" t="s">
        <v>181</v>
      </c>
      <c r="B18" s="177">
        <v>1</v>
      </c>
      <c r="C18" s="177">
        <v>24</v>
      </c>
      <c r="D18" s="177" t="s">
        <v>44</v>
      </c>
      <c r="E18" s="177" t="s">
        <v>44</v>
      </c>
    </row>
    <row r="19" spans="1:5" ht="12.75">
      <c r="A19" s="6" t="s">
        <v>182</v>
      </c>
      <c r="B19" s="177" t="s">
        <v>44</v>
      </c>
      <c r="C19" s="177">
        <v>48</v>
      </c>
      <c r="D19" s="177" t="s">
        <v>44</v>
      </c>
      <c r="E19" s="177" t="s">
        <v>44</v>
      </c>
    </row>
    <row r="20" spans="1:5" ht="12.75">
      <c r="A20" s="6" t="s">
        <v>183</v>
      </c>
      <c r="B20" s="177">
        <v>9</v>
      </c>
      <c r="C20" s="177">
        <v>64</v>
      </c>
      <c r="D20" s="177" t="s">
        <v>44</v>
      </c>
      <c r="E20" s="177" t="s">
        <v>44</v>
      </c>
    </row>
    <row r="21" spans="1:5" ht="12.75">
      <c r="A21" s="225" t="s">
        <v>282</v>
      </c>
      <c r="B21" s="226">
        <v>10</v>
      </c>
      <c r="C21" s="226">
        <v>136</v>
      </c>
      <c r="D21" s="226" t="s">
        <v>44</v>
      </c>
      <c r="E21" s="226" t="s">
        <v>44</v>
      </c>
    </row>
    <row r="22" spans="1:5" ht="12.75">
      <c r="A22" s="225"/>
      <c r="B22" s="226"/>
      <c r="C22" s="226"/>
      <c r="D22" s="226"/>
      <c r="E22" s="226"/>
    </row>
    <row r="23" spans="1:5" s="294" customFormat="1" ht="12.75">
      <c r="A23" s="293" t="s">
        <v>184</v>
      </c>
      <c r="B23" s="307">
        <v>1025</v>
      </c>
      <c r="C23" s="307">
        <v>11191</v>
      </c>
      <c r="D23" s="307">
        <v>181</v>
      </c>
      <c r="E23" s="307">
        <v>1975</v>
      </c>
    </row>
    <row r="24" spans="1:5" ht="12.75">
      <c r="A24" s="225"/>
      <c r="B24" s="226"/>
      <c r="C24" s="226"/>
      <c r="D24" s="226"/>
      <c r="E24" s="226"/>
    </row>
    <row r="25" spans="1:5" ht="12.75">
      <c r="A25" s="225" t="s">
        <v>185</v>
      </c>
      <c r="B25" s="226">
        <v>1083</v>
      </c>
      <c r="C25" s="226">
        <v>25552</v>
      </c>
      <c r="D25" s="228">
        <v>109</v>
      </c>
      <c r="E25" s="228">
        <v>2440</v>
      </c>
    </row>
    <row r="26" spans="2:5" ht="12.75">
      <c r="B26" s="177"/>
      <c r="C26" s="177"/>
      <c r="D26" s="177"/>
      <c r="E26" s="177"/>
    </row>
    <row r="27" spans="1:5" ht="12.75">
      <c r="A27" s="6" t="s">
        <v>186</v>
      </c>
      <c r="B27" s="177">
        <v>6479</v>
      </c>
      <c r="C27" s="177">
        <v>101392</v>
      </c>
      <c r="D27" s="188">
        <v>2094</v>
      </c>
      <c r="E27" s="188">
        <v>43454</v>
      </c>
    </row>
    <row r="28" spans="1:5" ht="12.75">
      <c r="A28" s="6" t="s">
        <v>187</v>
      </c>
      <c r="B28" s="177">
        <v>1950</v>
      </c>
      <c r="C28" s="177">
        <v>27828</v>
      </c>
      <c r="D28" s="188">
        <v>88</v>
      </c>
      <c r="E28" s="188">
        <v>1088</v>
      </c>
    </row>
    <row r="29" spans="1:5" ht="12.75">
      <c r="A29" s="6" t="s">
        <v>188</v>
      </c>
      <c r="B29" s="177">
        <v>5549</v>
      </c>
      <c r="C29" s="177">
        <v>85697</v>
      </c>
      <c r="D29" s="177">
        <v>1901</v>
      </c>
      <c r="E29" s="177">
        <v>29353</v>
      </c>
    </row>
    <row r="30" spans="1:5" ht="12.75">
      <c r="A30" s="225" t="s">
        <v>283</v>
      </c>
      <c r="B30" s="226">
        <v>13978</v>
      </c>
      <c r="C30" s="226">
        <v>214917</v>
      </c>
      <c r="D30" s="226">
        <v>4083</v>
      </c>
      <c r="E30" s="226">
        <v>73895</v>
      </c>
    </row>
    <row r="31" spans="2:5" ht="12.75">
      <c r="B31" s="177"/>
      <c r="C31" s="177"/>
      <c r="D31" s="177"/>
      <c r="E31" s="177"/>
    </row>
    <row r="32" spans="1:5" ht="12.75">
      <c r="A32" s="6" t="s">
        <v>189</v>
      </c>
      <c r="B32" s="231">
        <v>1262</v>
      </c>
      <c r="C32" s="231">
        <v>8864</v>
      </c>
      <c r="D32" s="231">
        <v>158</v>
      </c>
      <c r="E32" s="231">
        <v>1112</v>
      </c>
    </row>
    <row r="33" spans="1:5" ht="12.75">
      <c r="A33" s="6" t="s">
        <v>190</v>
      </c>
      <c r="B33" s="231">
        <v>320</v>
      </c>
      <c r="C33" s="231">
        <v>6447</v>
      </c>
      <c r="D33" s="188">
        <v>191</v>
      </c>
      <c r="E33" s="188">
        <v>3612</v>
      </c>
    </row>
    <row r="34" spans="1:5" ht="12.75">
      <c r="A34" s="6" t="s">
        <v>191</v>
      </c>
      <c r="B34" s="231">
        <v>7785</v>
      </c>
      <c r="C34" s="231">
        <v>132685</v>
      </c>
      <c r="D34" s="188">
        <v>2810</v>
      </c>
      <c r="E34" s="188">
        <v>46082</v>
      </c>
    </row>
    <row r="35" spans="1:5" ht="12.75">
      <c r="A35" s="6" t="s">
        <v>192</v>
      </c>
      <c r="B35" s="231">
        <v>462</v>
      </c>
      <c r="C35" s="231">
        <v>7108</v>
      </c>
      <c r="D35" s="231">
        <v>2356</v>
      </c>
      <c r="E35" s="231">
        <v>36295</v>
      </c>
    </row>
    <row r="36" spans="1:5" ht="12.75">
      <c r="A36" s="225" t="s">
        <v>193</v>
      </c>
      <c r="B36" s="226">
        <v>9829</v>
      </c>
      <c r="C36" s="226">
        <v>155104</v>
      </c>
      <c r="D36" s="226">
        <v>5515</v>
      </c>
      <c r="E36" s="226">
        <v>87101</v>
      </c>
    </row>
    <row r="37" spans="1:5" ht="12.75">
      <c r="A37" s="225"/>
      <c r="B37" s="226"/>
      <c r="C37" s="226"/>
      <c r="D37" s="226"/>
      <c r="E37" s="226"/>
    </row>
    <row r="38" spans="1:5" ht="12.75">
      <c r="A38" s="225" t="s">
        <v>194</v>
      </c>
      <c r="B38" s="227">
        <v>106</v>
      </c>
      <c r="C38" s="227">
        <v>846</v>
      </c>
      <c r="D38" s="226">
        <v>11</v>
      </c>
      <c r="E38" s="226">
        <v>89</v>
      </c>
    </row>
    <row r="39" spans="2:5" ht="12.75">
      <c r="B39" s="177"/>
      <c r="C39" s="177"/>
      <c r="D39" s="177"/>
      <c r="E39" s="177"/>
    </row>
    <row r="40" spans="1:5" ht="12.75">
      <c r="A40" s="6" t="s">
        <v>195</v>
      </c>
      <c r="B40" s="224">
        <v>73</v>
      </c>
      <c r="C40" s="224">
        <v>350</v>
      </c>
      <c r="D40" s="177" t="s">
        <v>44</v>
      </c>
      <c r="E40" s="177" t="s">
        <v>44</v>
      </c>
    </row>
    <row r="41" spans="1:5" ht="12.75">
      <c r="A41" s="6" t="s">
        <v>196</v>
      </c>
      <c r="B41" s="177" t="s">
        <v>44</v>
      </c>
      <c r="C41" s="177">
        <v>30</v>
      </c>
      <c r="D41" s="177" t="s">
        <v>44</v>
      </c>
      <c r="E41" s="177" t="s">
        <v>44</v>
      </c>
    </row>
    <row r="42" spans="1:5" ht="12.75">
      <c r="A42" s="6" t="s">
        <v>197</v>
      </c>
      <c r="B42" s="224">
        <v>6</v>
      </c>
      <c r="C42" s="224">
        <v>51</v>
      </c>
      <c r="D42" s="177" t="s">
        <v>44</v>
      </c>
      <c r="E42" s="177" t="s">
        <v>44</v>
      </c>
    </row>
    <row r="43" spans="1:5" ht="12.75">
      <c r="A43" s="6" t="s">
        <v>198</v>
      </c>
      <c r="B43" s="224" t="s">
        <v>44</v>
      </c>
      <c r="C43" s="224" t="s">
        <v>44</v>
      </c>
      <c r="D43" s="177" t="s">
        <v>44</v>
      </c>
      <c r="E43" s="177" t="s">
        <v>44</v>
      </c>
    </row>
    <row r="44" spans="1:5" ht="12.75">
      <c r="A44" s="6" t="s">
        <v>199</v>
      </c>
      <c r="B44" s="224">
        <v>10</v>
      </c>
      <c r="C44" s="224">
        <v>149</v>
      </c>
      <c r="D44" s="177" t="s">
        <v>44</v>
      </c>
      <c r="E44" s="177" t="s">
        <v>44</v>
      </c>
    </row>
    <row r="45" spans="1:5" ht="12.75">
      <c r="A45" s="6" t="s">
        <v>200</v>
      </c>
      <c r="B45" s="224" t="s">
        <v>44</v>
      </c>
      <c r="C45" s="224">
        <v>2</v>
      </c>
      <c r="D45" s="177" t="s">
        <v>44</v>
      </c>
      <c r="E45" s="177" t="s">
        <v>44</v>
      </c>
    </row>
    <row r="46" spans="1:5" ht="12.75">
      <c r="A46" s="6" t="s">
        <v>201</v>
      </c>
      <c r="B46" s="224" t="s">
        <v>44</v>
      </c>
      <c r="C46" s="224" t="s">
        <v>44</v>
      </c>
      <c r="D46" s="177" t="s">
        <v>44</v>
      </c>
      <c r="E46" s="177" t="s">
        <v>44</v>
      </c>
    </row>
    <row r="47" spans="1:5" ht="12.75">
      <c r="A47" s="6" t="s">
        <v>202</v>
      </c>
      <c r="B47" s="224" t="s">
        <v>44</v>
      </c>
      <c r="C47" s="224">
        <v>1</v>
      </c>
      <c r="D47" s="177" t="s">
        <v>44</v>
      </c>
      <c r="E47" s="177" t="s">
        <v>44</v>
      </c>
    </row>
    <row r="48" spans="1:5" ht="12.75">
      <c r="A48" s="6" t="s">
        <v>203</v>
      </c>
      <c r="B48" s="224">
        <v>4</v>
      </c>
      <c r="C48" s="224">
        <v>6</v>
      </c>
      <c r="D48" s="177" t="s">
        <v>44</v>
      </c>
      <c r="E48" s="177" t="s">
        <v>44</v>
      </c>
    </row>
    <row r="49" spans="1:5" ht="12.75">
      <c r="A49" s="225" t="s">
        <v>284</v>
      </c>
      <c r="B49" s="226">
        <v>93</v>
      </c>
      <c r="C49" s="226">
        <v>589</v>
      </c>
      <c r="D49" s="226" t="s">
        <v>44</v>
      </c>
      <c r="E49" s="226" t="s">
        <v>44</v>
      </c>
    </row>
    <row r="50" spans="2:5" ht="12.75">
      <c r="B50" s="226"/>
      <c r="C50" s="226"/>
      <c r="D50" s="226"/>
      <c r="E50" s="226"/>
    </row>
    <row r="51" spans="1:5" ht="12.75">
      <c r="A51" s="225" t="s">
        <v>204</v>
      </c>
      <c r="B51" s="226">
        <v>1</v>
      </c>
      <c r="C51" s="226">
        <v>28</v>
      </c>
      <c r="D51" s="226" t="s">
        <v>44</v>
      </c>
      <c r="E51" s="226" t="s">
        <v>44</v>
      </c>
    </row>
    <row r="52" spans="2:5" ht="12.75">
      <c r="B52" s="177"/>
      <c r="C52" s="177"/>
      <c r="D52" s="177"/>
      <c r="E52" s="177"/>
    </row>
    <row r="53" spans="1:5" ht="12.75">
      <c r="A53" s="6" t="s">
        <v>205</v>
      </c>
      <c r="B53" s="177">
        <v>377</v>
      </c>
      <c r="C53" s="177">
        <v>4302</v>
      </c>
      <c r="D53" s="177">
        <v>16</v>
      </c>
      <c r="E53" s="177">
        <v>183</v>
      </c>
    </row>
    <row r="54" spans="1:5" ht="12.75">
      <c r="A54" s="6" t="s">
        <v>206</v>
      </c>
      <c r="B54" s="177">
        <v>47</v>
      </c>
      <c r="C54" s="177">
        <v>468</v>
      </c>
      <c r="D54" s="177" t="s">
        <v>44</v>
      </c>
      <c r="E54" s="177" t="s">
        <v>44</v>
      </c>
    </row>
    <row r="55" spans="1:5" ht="12.75">
      <c r="A55" s="6" t="s">
        <v>207</v>
      </c>
      <c r="B55" s="177">
        <v>5</v>
      </c>
      <c r="C55" s="177">
        <v>9</v>
      </c>
      <c r="D55" s="177" t="s">
        <v>44</v>
      </c>
      <c r="E55" s="177" t="s">
        <v>44</v>
      </c>
    </row>
    <row r="56" spans="1:5" ht="12.75">
      <c r="A56" s="6" t="s">
        <v>208</v>
      </c>
      <c r="B56" s="177">
        <v>2</v>
      </c>
      <c r="C56" s="177">
        <v>13</v>
      </c>
      <c r="D56" s="177" t="s">
        <v>44</v>
      </c>
      <c r="E56" s="177" t="s">
        <v>44</v>
      </c>
    </row>
    <row r="57" spans="1:5" ht="12.75">
      <c r="A57" s="6" t="s">
        <v>209</v>
      </c>
      <c r="B57" s="177">
        <v>989</v>
      </c>
      <c r="C57" s="177">
        <v>6015</v>
      </c>
      <c r="D57" s="177" t="s">
        <v>44</v>
      </c>
      <c r="E57" s="177" t="s">
        <v>44</v>
      </c>
    </row>
    <row r="58" spans="1:5" ht="12.75">
      <c r="A58" s="225" t="s">
        <v>285</v>
      </c>
      <c r="B58" s="226">
        <v>1420</v>
      </c>
      <c r="C58" s="226">
        <v>10807</v>
      </c>
      <c r="D58" s="226">
        <v>16</v>
      </c>
      <c r="E58" s="226">
        <v>183</v>
      </c>
    </row>
    <row r="59" spans="2:5" ht="12.75">
      <c r="B59" s="177"/>
      <c r="C59" s="177"/>
      <c r="D59" s="177"/>
      <c r="E59" s="177"/>
    </row>
    <row r="60" spans="1:5" ht="12.75">
      <c r="A60" s="6" t="s">
        <v>211</v>
      </c>
      <c r="B60" s="224">
        <v>671</v>
      </c>
      <c r="C60" s="224">
        <v>6439</v>
      </c>
      <c r="D60" s="188">
        <v>90</v>
      </c>
      <c r="E60" s="188">
        <v>1310</v>
      </c>
    </row>
    <row r="61" spans="1:5" ht="12.75">
      <c r="A61" s="6" t="s">
        <v>212</v>
      </c>
      <c r="B61" s="224">
        <v>847</v>
      </c>
      <c r="C61" s="224">
        <v>6149</v>
      </c>
      <c r="D61" s="188">
        <v>26</v>
      </c>
      <c r="E61" s="188">
        <v>195</v>
      </c>
    </row>
    <row r="62" spans="1:5" ht="12.75">
      <c r="A62" s="6" t="s">
        <v>213</v>
      </c>
      <c r="B62" s="224">
        <v>5649</v>
      </c>
      <c r="C62" s="224">
        <v>42556</v>
      </c>
      <c r="D62" s="188">
        <v>977</v>
      </c>
      <c r="E62" s="188">
        <v>7984</v>
      </c>
    </row>
    <row r="63" spans="1:5" ht="12.75">
      <c r="A63" s="225" t="s">
        <v>214</v>
      </c>
      <c r="B63" s="226">
        <v>7167</v>
      </c>
      <c r="C63" s="226">
        <v>55144</v>
      </c>
      <c r="D63" s="228">
        <v>1093</v>
      </c>
      <c r="E63" s="228">
        <v>9489</v>
      </c>
    </row>
    <row r="64" spans="1:5" ht="12.75">
      <c r="A64" s="225"/>
      <c r="B64" s="226"/>
      <c r="C64" s="226"/>
      <c r="D64" s="226"/>
      <c r="E64" s="226"/>
    </row>
    <row r="65" spans="1:5" ht="12.75">
      <c r="A65" s="225" t="s">
        <v>215</v>
      </c>
      <c r="B65" s="226">
        <v>13093</v>
      </c>
      <c r="C65" s="226">
        <v>223494</v>
      </c>
      <c r="D65" s="228">
        <v>2053</v>
      </c>
      <c r="E65" s="228">
        <v>29836</v>
      </c>
    </row>
    <row r="66" spans="2:5" ht="12.75">
      <c r="B66" s="177"/>
      <c r="C66" s="177"/>
      <c r="D66" s="177"/>
      <c r="E66" s="177"/>
    </row>
    <row r="67" spans="1:5" ht="12.75">
      <c r="A67" s="6" t="s">
        <v>216</v>
      </c>
      <c r="B67" s="224">
        <v>1350</v>
      </c>
      <c r="C67" s="224">
        <v>17600</v>
      </c>
      <c r="D67" s="188">
        <v>1150</v>
      </c>
      <c r="E67" s="188">
        <v>15435</v>
      </c>
    </row>
    <row r="68" spans="1:5" ht="12.75">
      <c r="A68" s="6" t="s">
        <v>217</v>
      </c>
      <c r="B68" s="224">
        <v>150</v>
      </c>
      <c r="C68" s="224">
        <v>1880</v>
      </c>
      <c r="D68" s="188">
        <v>135</v>
      </c>
      <c r="E68" s="188">
        <v>1730</v>
      </c>
    </row>
    <row r="69" spans="1:5" ht="12.75">
      <c r="A69" s="225" t="s">
        <v>218</v>
      </c>
      <c r="B69" s="226">
        <v>1500</v>
      </c>
      <c r="C69" s="226">
        <v>19480</v>
      </c>
      <c r="D69" s="228">
        <v>1285</v>
      </c>
      <c r="E69" s="228">
        <v>17165</v>
      </c>
    </row>
    <row r="70" spans="2:5" ht="12.75">
      <c r="B70" s="177"/>
      <c r="C70" s="177"/>
      <c r="D70" s="177"/>
      <c r="E70" s="177"/>
    </row>
    <row r="71" spans="1:5" ht="12.75">
      <c r="A71" s="6" t="s">
        <v>219</v>
      </c>
      <c r="B71" s="177">
        <v>37</v>
      </c>
      <c r="C71" s="177">
        <v>359</v>
      </c>
      <c r="D71" s="188">
        <v>3</v>
      </c>
      <c r="E71" s="188">
        <v>29</v>
      </c>
    </row>
    <row r="72" spans="1:5" ht="12.75">
      <c r="A72" s="6" t="s">
        <v>220</v>
      </c>
      <c r="B72" s="177">
        <v>38</v>
      </c>
      <c r="C72" s="177">
        <v>209</v>
      </c>
      <c r="D72" s="177" t="s">
        <v>44</v>
      </c>
      <c r="E72" s="177" t="s">
        <v>44</v>
      </c>
    </row>
    <row r="73" spans="1:5" ht="12.75">
      <c r="A73" s="6" t="s">
        <v>221</v>
      </c>
      <c r="B73" s="224">
        <v>570</v>
      </c>
      <c r="C73" s="224">
        <v>8764</v>
      </c>
      <c r="D73" s="177">
        <v>149</v>
      </c>
      <c r="E73" s="177">
        <v>1196</v>
      </c>
    </row>
    <row r="74" spans="1:5" ht="12.75">
      <c r="A74" s="6" t="s">
        <v>222</v>
      </c>
      <c r="B74" s="177">
        <v>1430</v>
      </c>
      <c r="C74" s="177">
        <v>15072</v>
      </c>
      <c r="D74" s="188">
        <v>90</v>
      </c>
      <c r="E74" s="188">
        <v>1512</v>
      </c>
    </row>
    <row r="75" spans="1:5" ht="12.75">
      <c r="A75" s="6" t="s">
        <v>223</v>
      </c>
      <c r="B75" s="177">
        <v>1184</v>
      </c>
      <c r="C75" s="177">
        <v>8370</v>
      </c>
      <c r="D75" s="188">
        <v>539</v>
      </c>
      <c r="E75" s="188">
        <v>3732</v>
      </c>
    </row>
    <row r="76" spans="1:5" ht="12.75">
      <c r="A76" s="6" t="s">
        <v>224</v>
      </c>
      <c r="B76" s="177">
        <v>102</v>
      </c>
      <c r="C76" s="177">
        <v>927</v>
      </c>
      <c r="D76" s="177" t="s">
        <v>44</v>
      </c>
      <c r="E76" s="177" t="s">
        <v>44</v>
      </c>
    </row>
    <row r="77" spans="1:5" ht="12.75">
      <c r="A77" s="6" t="s">
        <v>225</v>
      </c>
      <c r="B77" s="177">
        <v>102</v>
      </c>
      <c r="C77" s="177">
        <v>816</v>
      </c>
      <c r="D77" s="177" t="s">
        <v>44</v>
      </c>
      <c r="E77" s="177" t="s">
        <v>44</v>
      </c>
    </row>
    <row r="78" spans="1:5" ht="12.75">
      <c r="A78" s="6" t="s">
        <v>226</v>
      </c>
      <c r="B78" s="224">
        <v>2776</v>
      </c>
      <c r="C78" s="224">
        <v>31313</v>
      </c>
      <c r="D78" s="177">
        <v>3802</v>
      </c>
      <c r="E78" s="177">
        <v>64751</v>
      </c>
    </row>
    <row r="79" spans="1:5" ht="12.75">
      <c r="A79" s="225" t="s">
        <v>286</v>
      </c>
      <c r="B79" s="226">
        <v>6239</v>
      </c>
      <c r="C79" s="226">
        <v>65830</v>
      </c>
      <c r="D79" s="226">
        <v>4583</v>
      </c>
      <c r="E79" s="226">
        <v>71220</v>
      </c>
    </row>
    <row r="80" spans="2:5" ht="12.75">
      <c r="B80" s="177"/>
      <c r="C80" s="177"/>
      <c r="D80" s="177"/>
      <c r="E80" s="177"/>
    </row>
    <row r="81" spans="1:5" ht="12.75">
      <c r="A81" s="6" t="s">
        <v>227</v>
      </c>
      <c r="B81" s="177">
        <v>18</v>
      </c>
      <c r="C81" s="177">
        <v>143</v>
      </c>
      <c r="D81" s="177">
        <v>26</v>
      </c>
      <c r="E81" s="177">
        <v>210</v>
      </c>
    </row>
    <row r="82" spans="1:5" ht="12.75">
      <c r="A82" s="6" t="s">
        <v>228</v>
      </c>
      <c r="B82" s="177">
        <v>76</v>
      </c>
      <c r="C82" s="177">
        <v>763</v>
      </c>
      <c r="D82" s="177">
        <v>39</v>
      </c>
      <c r="E82" s="177">
        <v>490</v>
      </c>
    </row>
    <row r="83" spans="1:5" ht="12.75">
      <c r="A83" s="225" t="s">
        <v>229</v>
      </c>
      <c r="B83" s="226">
        <v>94</v>
      </c>
      <c r="C83" s="226">
        <v>906</v>
      </c>
      <c r="D83" s="226">
        <v>65</v>
      </c>
      <c r="E83" s="226">
        <v>700</v>
      </c>
    </row>
    <row r="84" spans="2:5" ht="12.75">
      <c r="B84" s="177"/>
      <c r="C84" s="186"/>
      <c r="D84" s="186"/>
      <c r="E84" s="177"/>
    </row>
    <row r="85" spans="1:5" ht="13.5" thickBot="1">
      <c r="A85" s="232" t="s">
        <v>230</v>
      </c>
      <c r="B85" s="191">
        <v>55785</v>
      </c>
      <c r="C85" s="191">
        <v>787395</v>
      </c>
      <c r="D85" s="191">
        <v>18994</v>
      </c>
      <c r="E85" s="191">
        <v>294093</v>
      </c>
    </row>
    <row r="86" ht="12.75">
      <c r="A86" s="6" t="s">
        <v>287</v>
      </c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J2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3" customWidth="1"/>
    <col min="11" max="16384" width="11.421875" style="13" customWidth="1"/>
  </cols>
  <sheetData>
    <row r="1" spans="1:10" s="2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</row>
    <row r="3" spans="1:10" s="3" customFormat="1" ht="15">
      <c r="A3" s="333" t="s">
        <v>48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07"/>
      <c r="B5" s="108" t="s">
        <v>2</v>
      </c>
      <c r="C5" s="109"/>
      <c r="D5" s="41" t="s">
        <v>3</v>
      </c>
      <c r="E5" s="41" t="s">
        <v>4</v>
      </c>
      <c r="F5" s="110"/>
      <c r="G5" s="111" t="s">
        <v>5</v>
      </c>
      <c r="H5" s="110"/>
      <c r="I5" s="112" t="s">
        <v>6</v>
      </c>
      <c r="J5" s="109"/>
    </row>
    <row r="6" spans="1:10" ht="12.75">
      <c r="A6" s="14" t="s">
        <v>7</v>
      </c>
      <c r="B6" s="15" t="s">
        <v>8</v>
      </c>
      <c r="C6" s="16"/>
      <c r="D6" s="9" t="s">
        <v>9</v>
      </c>
      <c r="E6" s="9" t="s">
        <v>10</v>
      </c>
      <c r="F6" s="11" t="s">
        <v>11</v>
      </c>
      <c r="G6" s="11" t="s">
        <v>12</v>
      </c>
      <c r="H6" s="11" t="s">
        <v>13</v>
      </c>
      <c r="I6" s="17" t="s">
        <v>14</v>
      </c>
      <c r="J6" s="16"/>
    </row>
    <row r="7" spans="1:10" ht="12.75">
      <c r="A7" s="6"/>
      <c r="B7" s="9" t="s">
        <v>15</v>
      </c>
      <c r="C7" s="9" t="s">
        <v>16</v>
      </c>
      <c r="D7" s="11"/>
      <c r="E7" s="9" t="s">
        <v>17</v>
      </c>
      <c r="F7" s="9" t="s">
        <v>18</v>
      </c>
      <c r="G7" s="11" t="s">
        <v>19</v>
      </c>
      <c r="H7" s="11" t="s">
        <v>20</v>
      </c>
      <c r="I7" s="11" t="s">
        <v>21</v>
      </c>
      <c r="J7" s="11" t="s">
        <v>22</v>
      </c>
    </row>
    <row r="8" spans="1:10" ht="13.5" thickBot="1">
      <c r="A8" s="6"/>
      <c r="B8" s="11" t="s">
        <v>23</v>
      </c>
      <c r="C8" s="11" t="s">
        <v>23</v>
      </c>
      <c r="D8" s="11" t="s">
        <v>24</v>
      </c>
      <c r="E8" s="9" t="s">
        <v>25</v>
      </c>
      <c r="F8" s="10"/>
      <c r="G8" s="11" t="s">
        <v>26</v>
      </c>
      <c r="H8" s="10"/>
      <c r="I8" s="10"/>
      <c r="J8" s="10"/>
    </row>
    <row r="9" spans="1:10" ht="12.75">
      <c r="A9" s="113">
        <v>1985</v>
      </c>
      <c r="B9" s="114">
        <v>17.8</v>
      </c>
      <c r="C9" s="114">
        <v>15.7</v>
      </c>
      <c r="D9" s="115">
        <v>1325</v>
      </c>
      <c r="E9" s="114">
        <v>72.1</v>
      </c>
      <c r="F9" s="114">
        <v>127.7</v>
      </c>
      <c r="G9" s="116">
        <v>23.896241270299186</v>
      </c>
      <c r="H9" s="115">
        <v>31306.72051735122</v>
      </c>
      <c r="I9" s="115" t="s">
        <v>44</v>
      </c>
      <c r="J9" s="117">
        <v>23778</v>
      </c>
    </row>
    <row r="10" spans="1:10" ht="12.75">
      <c r="A10" s="118">
        <v>1986</v>
      </c>
      <c r="B10" s="119">
        <v>18.6</v>
      </c>
      <c r="C10" s="119">
        <v>16.3</v>
      </c>
      <c r="D10" s="120">
        <v>1222</v>
      </c>
      <c r="E10" s="119">
        <v>65.1</v>
      </c>
      <c r="F10" s="119">
        <v>117.1</v>
      </c>
      <c r="G10" s="121">
        <v>39.15593860060342</v>
      </c>
      <c r="H10" s="120">
        <v>41529.93641291936</v>
      </c>
      <c r="I10" s="120">
        <v>15</v>
      </c>
      <c r="J10" s="122">
        <v>22533</v>
      </c>
    </row>
    <row r="11" spans="1:10" ht="12.75">
      <c r="A11" s="118">
        <v>1987</v>
      </c>
      <c r="B11" s="119">
        <v>19.5</v>
      </c>
      <c r="C11" s="119">
        <v>17.6</v>
      </c>
      <c r="D11" s="120">
        <v>1223</v>
      </c>
      <c r="E11" s="119">
        <v>69.3</v>
      </c>
      <c r="F11" s="119">
        <v>133.8</v>
      </c>
      <c r="G11" s="121">
        <v>31.607226569543116</v>
      </c>
      <c r="H11" s="120">
        <v>41145.28866611373</v>
      </c>
      <c r="I11" s="120">
        <v>57</v>
      </c>
      <c r="J11" s="122">
        <v>28626</v>
      </c>
    </row>
    <row r="12" spans="1:10" ht="12.75">
      <c r="A12" s="118">
        <v>1988</v>
      </c>
      <c r="B12" s="119">
        <v>21.6</v>
      </c>
      <c r="C12" s="119">
        <v>18.5</v>
      </c>
      <c r="D12" s="120">
        <v>1154</v>
      </c>
      <c r="E12" s="119">
        <v>58</v>
      </c>
      <c r="F12" s="119">
        <v>120.1</v>
      </c>
      <c r="G12" s="121">
        <v>38.73523012753477</v>
      </c>
      <c r="H12" s="120">
        <v>46404.14457947183</v>
      </c>
      <c r="I12" s="120">
        <v>213</v>
      </c>
      <c r="J12" s="122">
        <v>17397</v>
      </c>
    </row>
    <row r="13" spans="1:10" ht="12.75">
      <c r="A13" s="118">
        <v>1989</v>
      </c>
      <c r="B13" s="119">
        <v>21.6</v>
      </c>
      <c r="C13" s="119">
        <v>18.9</v>
      </c>
      <c r="D13" s="120">
        <v>1023</v>
      </c>
      <c r="E13" s="119">
        <v>69.3</v>
      </c>
      <c r="F13" s="119">
        <v>143.2</v>
      </c>
      <c r="G13" s="121">
        <v>36.349212073131156</v>
      </c>
      <c r="H13" s="120">
        <v>52053.65836067938</v>
      </c>
      <c r="I13" s="120">
        <v>679</v>
      </c>
      <c r="J13" s="122">
        <v>25692</v>
      </c>
    </row>
    <row r="14" spans="1:10" ht="12.75">
      <c r="A14" s="118">
        <v>1990</v>
      </c>
      <c r="B14" s="119">
        <v>21</v>
      </c>
      <c r="C14" s="119">
        <v>18.6</v>
      </c>
      <c r="D14" s="120">
        <v>990</v>
      </c>
      <c r="E14" s="119">
        <v>62</v>
      </c>
      <c r="F14" s="119">
        <v>126.2</v>
      </c>
      <c r="G14" s="121">
        <v>50.21456132126501</v>
      </c>
      <c r="H14" s="120">
        <v>63370.716286226</v>
      </c>
      <c r="I14" s="120">
        <v>1565</v>
      </c>
      <c r="J14" s="122">
        <v>17929</v>
      </c>
    </row>
    <row r="15" spans="1:10" ht="12.75">
      <c r="A15" s="118">
        <v>1991</v>
      </c>
      <c r="B15" s="119">
        <v>21.3</v>
      </c>
      <c r="C15" s="119">
        <v>19</v>
      </c>
      <c r="D15" s="120">
        <v>914</v>
      </c>
      <c r="E15" s="119">
        <v>79.7</v>
      </c>
      <c r="F15" s="119">
        <v>151.4</v>
      </c>
      <c r="G15" s="121">
        <v>49.61354921688123</v>
      </c>
      <c r="H15" s="120">
        <v>75114.49280588511</v>
      </c>
      <c r="I15" s="120">
        <v>2015</v>
      </c>
      <c r="J15" s="122">
        <v>35685</v>
      </c>
    </row>
    <row r="16" spans="1:10" ht="12.75">
      <c r="A16" s="118">
        <v>1992</v>
      </c>
      <c r="B16" s="119">
        <v>21.2</v>
      </c>
      <c r="C16" s="119">
        <v>19</v>
      </c>
      <c r="D16" s="120">
        <v>876</v>
      </c>
      <c r="E16" s="119">
        <v>76.4</v>
      </c>
      <c r="F16" s="119">
        <v>145.5</v>
      </c>
      <c r="G16" s="121">
        <v>34.98491459617997</v>
      </c>
      <c r="H16" s="120">
        <v>50905.72524130636</v>
      </c>
      <c r="I16" s="120">
        <v>3823</v>
      </c>
      <c r="J16" s="122">
        <v>35518</v>
      </c>
    </row>
    <row r="17" spans="1:10" ht="12.75">
      <c r="A17" s="118">
        <v>1993</v>
      </c>
      <c r="B17" s="119">
        <v>21.3</v>
      </c>
      <c r="C17" s="119">
        <v>19</v>
      </c>
      <c r="D17" s="120">
        <v>828</v>
      </c>
      <c r="E17" s="119">
        <v>77.4</v>
      </c>
      <c r="F17" s="119">
        <v>157.1</v>
      </c>
      <c r="G17" s="121">
        <v>33.536475424615055</v>
      </c>
      <c r="H17" s="120">
        <v>52684.72107028235</v>
      </c>
      <c r="I17" s="120">
        <v>2069</v>
      </c>
      <c r="J17" s="122">
        <v>50230</v>
      </c>
    </row>
    <row r="18" spans="1:10" ht="12.75">
      <c r="A18" s="118">
        <v>1994</v>
      </c>
      <c r="B18" s="119">
        <v>21.2</v>
      </c>
      <c r="C18" s="119">
        <v>19.5</v>
      </c>
      <c r="D18" s="120">
        <v>800</v>
      </c>
      <c r="E18" s="119">
        <v>72.1</v>
      </c>
      <c r="F18" s="119">
        <v>148.5</v>
      </c>
      <c r="G18" s="121">
        <v>38.08613705480028</v>
      </c>
      <c r="H18" s="120">
        <v>56555.23902251391</v>
      </c>
      <c r="I18" s="120">
        <v>4970</v>
      </c>
      <c r="J18" s="122">
        <v>44553</v>
      </c>
    </row>
    <row r="19" spans="1:10" ht="12.75">
      <c r="A19" s="118">
        <v>1995</v>
      </c>
      <c r="B19" s="119">
        <v>20.3</v>
      </c>
      <c r="C19" s="119">
        <v>18.7</v>
      </c>
      <c r="D19" s="120">
        <v>857</v>
      </c>
      <c r="E19" s="119">
        <v>62.2</v>
      </c>
      <c r="F19" s="119">
        <v>124.2</v>
      </c>
      <c r="G19" s="121">
        <v>52.8349740963783</v>
      </c>
      <c r="H19" s="120">
        <v>65618.50155662136</v>
      </c>
      <c r="I19" s="120">
        <v>5898</v>
      </c>
      <c r="J19" s="122">
        <v>37079</v>
      </c>
    </row>
    <row r="20" spans="1:10" ht="12.75">
      <c r="A20" s="118">
        <v>1996</v>
      </c>
      <c r="B20" s="119">
        <v>20.3</v>
      </c>
      <c r="C20" s="119">
        <v>18.9</v>
      </c>
      <c r="D20" s="120">
        <v>880</v>
      </c>
      <c r="E20" s="119">
        <v>72.7</v>
      </c>
      <c r="F20" s="119">
        <v>147</v>
      </c>
      <c r="G20" s="121">
        <v>39.76296082603103</v>
      </c>
      <c r="H20" s="120">
        <v>58454.43727236666</v>
      </c>
      <c r="I20" s="120">
        <v>5864</v>
      </c>
      <c r="J20" s="122">
        <v>43370</v>
      </c>
    </row>
    <row r="21" spans="1:10" ht="12.75">
      <c r="A21" s="118">
        <v>1997</v>
      </c>
      <c r="B21" s="119">
        <v>20</v>
      </c>
      <c r="C21" s="119">
        <v>18.5</v>
      </c>
      <c r="D21" s="120">
        <v>848</v>
      </c>
      <c r="E21" s="119">
        <v>79.7</v>
      </c>
      <c r="F21" s="119">
        <v>158.5</v>
      </c>
      <c r="G21" s="121">
        <v>34.37188224970851</v>
      </c>
      <c r="H21" s="120">
        <v>54479.43336578798</v>
      </c>
      <c r="I21" s="120">
        <v>5478</v>
      </c>
      <c r="J21" s="122">
        <v>71731</v>
      </c>
    </row>
    <row r="22" spans="1:10" ht="12.75">
      <c r="A22" s="118">
        <v>1998</v>
      </c>
      <c r="B22" s="123">
        <v>20.1</v>
      </c>
      <c r="C22" s="123">
        <v>18.3</v>
      </c>
      <c r="D22" s="120">
        <v>802</v>
      </c>
      <c r="E22" s="123">
        <v>75.8</v>
      </c>
      <c r="F22" s="123">
        <v>146.5</v>
      </c>
      <c r="G22" s="121">
        <v>53.189571237964735</v>
      </c>
      <c r="H22" s="120">
        <v>77922.72186361832</v>
      </c>
      <c r="I22" s="120">
        <v>5503</v>
      </c>
      <c r="J22" s="122">
        <v>45644</v>
      </c>
    </row>
    <row r="23" spans="1:10" ht="12.75">
      <c r="A23" s="118">
        <v>1999</v>
      </c>
      <c r="B23" s="119">
        <v>20</v>
      </c>
      <c r="C23" s="119">
        <v>18</v>
      </c>
      <c r="D23" s="120">
        <v>718</v>
      </c>
      <c r="E23" s="119">
        <v>83.6</v>
      </c>
      <c r="F23" s="119">
        <v>160.3</v>
      </c>
      <c r="G23" s="121">
        <v>41.09720769776303</v>
      </c>
      <c r="H23" s="120">
        <f>F23*G23*10</f>
        <v>65878.82393951414</v>
      </c>
      <c r="I23" s="120">
        <v>8126</v>
      </c>
      <c r="J23" s="122">
        <v>66370</v>
      </c>
    </row>
    <row r="24" spans="1:10" ht="12.75">
      <c r="A24" s="118">
        <v>2000</v>
      </c>
      <c r="B24" s="119">
        <v>18.425</v>
      </c>
      <c r="C24" s="119">
        <f>4.845+11.932</f>
        <v>16.777</v>
      </c>
      <c r="D24" s="120">
        <v>948</v>
      </c>
      <c r="E24" s="308">
        <v>93.8</v>
      </c>
      <c r="F24" s="119">
        <v>168.045</v>
      </c>
      <c r="G24" s="121">
        <v>39.30018150565553</v>
      </c>
      <c r="H24" s="120">
        <f>F24*G24*10</f>
        <v>66041.99001117883</v>
      </c>
      <c r="I24" s="120">
        <v>7712.399</v>
      </c>
      <c r="J24" s="122">
        <v>63218.511</v>
      </c>
    </row>
    <row r="25" spans="1:10" ht="12.75">
      <c r="A25" s="118">
        <v>2001</v>
      </c>
      <c r="B25" s="119">
        <v>19.123</v>
      </c>
      <c r="C25" s="119">
        <v>17.067</v>
      </c>
      <c r="D25" s="120">
        <v>723.585</v>
      </c>
      <c r="E25" s="308">
        <v>83.9420594517622</v>
      </c>
      <c r="F25" s="119">
        <v>149.734</v>
      </c>
      <c r="G25" s="121">
        <v>42.68</v>
      </c>
      <c r="H25" s="120">
        <f>F25*G25*10</f>
        <v>63906.47120000001</v>
      </c>
      <c r="I25" s="120">
        <v>9457.328</v>
      </c>
      <c r="J25" s="122">
        <v>68656.284</v>
      </c>
    </row>
    <row r="26" spans="1:10" ht="13.5" thickBot="1">
      <c r="A26" s="124" t="s">
        <v>28</v>
      </c>
      <c r="B26" s="125"/>
      <c r="C26" s="125"/>
      <c r="D26" s="126"/>
      <c r="E26" s="125"/>
      <c r="F26" s="125">
        <v>186.5</v>
      </c>
      <c r="G26" s="127">
        <v>41.25</v>
      </c>
      <c r="H26" s="126">
        <f>F26*G26*10</f>
        <v>76931.25</v>
      </c>
      <c r="I26" s="126"/>
      <c r="J26" s="128"/>
    </row>
    <row r="27" ht="12.75">
      <c r="A27" s="13" t="s">
        <v>27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4019">
    <pageSetUpPr fitToPage="1"/>
  </sheetPr>
  <dimension ref="A1:S89"/>
  <sheetViews>
    <sheetView zoomScale="75" zoomScaleNormal="75" workbookViewId="0" topLeftCell="A44">
      <selection activeCell="I62" sqref="I62"/>
    </sheetView>
  </sheetViews>
  <sheetFormatPr defaultColWidth="11.421875" defaultRowHeight="12.75"/>
  <cols>
    <col min="1" max="1" width="30.7109375" style="101" customWidth="1"/>
    <col min="2" max="16384" width="11.421875" style="101" customWidth="1"/>
  </cols>
  <sheetData>
    <row r="1" spans="1:11" s="167" customFormat="1" ht="18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3" spans="1:11" s="169" customFormat="1" ht="15">
      <c r="A3" s="320" t="s">
        <v>267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s="169" customFormat="1" ht="1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ht="12.75">
      <c r="A5" s="281"/>
      <c r="B5" s="326" t="s">
        <v>168</v>
      </c>
      <c r="C5" s="316"/>
      <c r="D5" s="316"/>
      <c r="E5" s="316"/>
      <c r="F5" s="316"/>
      <c r="G5" s="337" t="s">
        <v>169</v>
      </c>
      <c r="H5" s="285"/>
      <c r="I5" s="166" t="s">
        <v>4</v>
      </c>
      <c r="J5" s="286"/>
      <c r="K5" s="41"/>
    </row>
    <row r="6" spans="1:11" ht="12.75">
      <c r="A6" s="40" t="s">
        <v>170</v>
      </c>
      <c r="B6" s="324" t="s">
        <v>42</v>
      </c>
      <c r="C6" s="317"/>
      <c r="D6" s="317"/>
      <c r="E6" s="317"/>
      <c r="F6" s="325"/>
      <c r="G6" s="314"/>
      <c r="H6" s="326" t="s">
        <v>171</v>
      </c>
      <c r="I6" s="327"/>
      <c r="J6" s="41" t="s">
        <v>3</v>
      </c>
      <c r="K6" s="9" t="s">
        <v>11</v>
      </c>
    </row>
    <row r="7" spans="1:11" ht="12.75">
      <c r="A7" s="40" t="s">
        <v>172</v>
      </c>
      <c r="B7" s="216"/>
      <c r="C7" s="166" t="s">
        <v>15</v>
      </c>
      <c r="D7" s="217"/>
      <c r="E7" s="321" t="s">
        <v>16</v>
      </c>
      <c r="F7" s="323"/>
      <c r="G7" s="314"/>
      <c r="H7" s="324" t="s">
        <v>173</v>
      </c>
      <c r="I7" s="325"/>
      <c r="J7" s="9" t="s">
        <v>9</v>
      </c>
      <c r="K7" s="9" t="s">
        <v>14</v>
      </c>
    </row>
    <row r="8" spans="1:17" ht="13.5" thickBot="1">
      <c r="A8" s="218"/>
      <c r="B8" s="219" t="s">
        <v>100</v>
      </c>
      <c r="C8" s="219" t="s">
        <v>101</v>
      </c>
      <c r="D8" s="219" t="s">
        <v>15</v>
      </c>
      <c r="E8" s="219" t="s">
        <v>100</v>
      </c>
      <c r="F8" s="219" t="s">
        <v>101</v>
      </c>
      <c r="G8" s="315"/>
      <c r="H8" s="219" t="s">
        <v>100</v>
      </c>
      <c r="I8" s="219" t="s">
        <v>101</v>
      </c>
      <c r="J8" s="174" t="s">
        <v>146</v>
      </c>
      <c r="K8" s="174"/>
      <c r="P8" s="220"/>
      <c r="Q8" s="220"/>
    </row>
    <row r="9" spans="1:18" ht="12.75">
      <c r="A9" s="170" t="s">
        <v>174</v>
      </c>
      <c r="B9" s="221">
        <v>20</v>
      </c>
      <c r="C9" s="221">
        <v>5</v>
      </c>
      <c r="D9" s="222">
        <v>25</v>
      </c>
      <c r="E9" s="221">
        <v>8</v>
      </c>
      <c r="F9" s="221">
        <v>3</v>
      </c>
      <c r="G9" s="221">
        <v>25000</v>
      </c>
      <c r="H9" s="221">
        <v>9000</v>
      </c>
      <c r="I9" s="221">
        <v>11000</v>
      </c>
      <c r="J9" s="221">
        <v>23</v>
      </c>
      <c r="K9" s="221">
        <v>680</v>
      </c>
      <c r="L9" s="223"/>
      <c r="M9" s="223"/>
      <c r="N9" s="223"/>
      <c r="R9" s="182"/>
    </row>
    <row r="10" spans="1:18" ht="12.75">
      <c r="A10" s="6" t="s">
        <v>175</v>
      </c>
      <c r="B10" s="224">
        <v>39</v>
      </c>
      <c r="C10" s="224" t="s">
        <v>44</v>
      </c>
      <c r="D10" s="224">
        <v>39</v>
      </c>
      <c r="E10" s="224">
        <v>39</v>
      </c>
      <c r="F10" s="224" t="s">
        <v>44</v>
      </c>
      <c r="G10" s="224">
        <v>33000</v>
      </c>
      <c r="H10" s="224">
        <v>10000</v>
      </c>
      <c r="I10" s="224" t="s">
        <v>44</v>
      </c>
      <c r="J10" s="224">
        <v>26</v>
      </c>
      <c r="K10" s="224">
        <v>1248</v>
      </c>
      <c r="L10" s="223"/>
      <c r="M10" s="223"/>
      <c r="N10" s="223"/>
      <c r="R10" s="182"/>
    </row>
    <row r="11" spans="1:18" ht="12.75">
      <c r="A11" s="6" t="s">
        <v>176</v>
      </c>
      <c r="B11" s="188">
        <v>113</v>
      </c>
      <c r="C11" s="177" t="s">
        <v>44</v>
      </c>
      <c r="D11" s="188">
        <v>113</v>
      </c>
      <c r="E11" s="188">
        <v>113</v>
      </c>
      <c r="F11" s="177" t="s">
        <v>44</v>
      </c>
      <c r="G11" s="224">
        <v>25200</v>
      </c>
      <c r="H11" s="188">
        <v>4000</v>
      </c>
      <c r="I11" s="177" t="s">
        <v>44</v>
      </c>
      <c r="J11" s="224">
        <v>18</v>
      </c>
      <c r="K11" s="224">
        <v>906</v>
      </c>
      <c r="L11" s="223"/>
      <c r="M11" s="223"/>
      <c r="N11" s="223"/>
      <c r="R11" s="182"/>
    </row>
    <row r="12" spans="1:18" ht="12.75">
      <c r="A12" s="6" t="s">
        <v>177</v>
      </c>
      <c r="B12" s="224" t="s">
        <v>44</v>
      </c>
      <c r="C12" s="224" t="s">
        <v>44</v>
      </c>
      <c r="D12" s="224" t="s">
        <v>44</v>
      </c>
      <c r="E12" s="224" t="s">
        <v>44</v>
      </c>
      <c r="F12" s="224" t="s">
        <v>44</v>
      </c>
      <c r="G12" s="224">
        <v>54500</v>
      </c>
      <c r="H12" s="224" t="s">
        <v>44</v>
      </c>
      <c r="I12" s="224" t="s">
        <v>44</v>
      </c>
      <c r="J12" s="224">
        <v>20</v>
      </c>
      <c r="K12" s="224">
        <v>1090</v>
      </c>
      <c r="L12" s="223"/>
      <c r="M12" s="223"/>
      <c r="N12" s="223"/>
      <c r="R12" s="182"/>
    </row>
    <row r="13" spans="1:18" ht="12.75">
      <c r="A13" s="225" t="s">
        <v>178</v>
      </c>
      <c r="B13" s="226">
        <v>172</v>
      </c>
      <c r="C13" s="226">
        <v>5</v>
      </c>
      <c r="D13" s="226">
        <v>177</v>
      </c>
      <c r="E13" s="226">
        <v>160</v>
      </c>
      <c r="F13" s="226">
        <v>3</v>
      </c>
      <c r="G13" s="226">
        <v>137700</v>
      </c>
      <c r="H13" s="227">
        <v>5713</v>
      </c>
      <c r="I13" s="227">
        <v>11000</v>
      </c>
      <c r="J13" s="227">
        <v>22</v>
      </c>
      <c r="K13" s="226">
        <v>3924</v>
      </c>
      <c r="L13" s="223"/>
      <c r="M13" s="223"/>
      <c r="N13" s="223"/>
      <c r="R13" s="182"/>
    </row>
    <row r="14" spans="1:18" ht="12.75">
      <c r="A14" s="225"/>
      <c r="B14" s="226"/>
      <c r="C14" s="226"/>
      <c r="D14" s="226"/>
      <c r="E14" s="226"/>
      <c r="F14" s="226"/>
      <c r="G14" s="226"/>
      <c r="H14" s="227"/>
      <c r="I14" s="227"/>
      <c r="J14" s="227"/>
      <c r="K14" s="226"/>
      <c r="L14" s="223"/>
      <c r="M14" s="223"/>
      <c r="N14" s="223"/>
      <c r="R14" s="182"/>
    </row>
    <row r="15" spans="1:18" ht="12.75">
      <c r="A15" s="225" t="s">
        <v>179</v>
      </c>
      <c r="B15" s="227" t="s">
        <v>44</v>
      </c>
      <c r="C15" s="226" t="s">
        <v>44</v>
      </c>
      <c r="D15" s="227" t="s">
        <v>44</v>
      </c>
      <c r="E15" s="226" t="s">
        <v>44</v>
      </c>
      <c r="F15" s="226" t="s">
        <v>44</v>
      </c>
      <c r="G15" s="227">
        <v>50000</v>
      </c>
      <c r="H15" s="226" t="s">
        <v>44</v>
      </c>
      <c r="I15" s="226" t="s">
        <v>44</v>
      </c>
      <c r="J15" s="227">
        <v>10</v>
      </c>
      <c r="K15" s="227">
        <v>500</v>
      </c>
      <c r="L15" s="223"/>
      <c r="M15" s="223"/>
      <c r="N15" s="223"/>
      <c r="R15" s="182"/>
    </row>
    <row r="16" spans="1:18" ht="12.75">
      <c r="A16" s="225"/>
      <c r="B16" s="226"/>
      <c r="C16" s="226"/>
      <c r="D16" s="226"/>
      <c r="E16" s="226"/>
      <c r="F16" s="226"/>
      <c r="G16" s="226"/>
      <c r="H16" s="227"/>
      <c r="I16" s="227"/>
      <c r="J16" s="227"/>
      <c r="K16" s="226"/>
      <c r="L16" s="223"/>
      <c r="M16" s="223"/>
      <c r="N16" s="223"/>
      <c r="R16" s="182"/>
    </row>
    <row r="17" spans="1:18" ht="12.75">
      <c r="A17" s="225" t="s">
        <v>180</v>
      </c>
      <c r="B17" s="227" t="s">
        <v>44</v>
      </c>
      <c r="C17" s="227" t="s">
        <v>44</v>
      </c>
      <c r="D17" s="227" t="s">
        <v>44</v>
      </c>
      <c r="E17" s="227" t="s">
        <v>44</v>
      </c>
      <c r="F17" s="227" t="s">
        <v>44</v>
      </c>
      <c r="G17" s="227">
        <v>7550</v>
      </c>
      <c r="H17" s="227" t="s">
        <v>44</v>
      </c>
      <c r="I17" s="227" t="s">
        <v>44</v>
      </c>
      <c r="J17" s="227">
        <v>8</v>
      </c>
      <c r="K17" s="227">
        <v>60</v>
      </c>
      <c r="L17" s="223"/>
      <c r="M17" s="223"/>
      <c r="N17" s="223"/>
      <c r="R17" s="182"/>
    </row>
    <row r="18" spans="1:18" ht="12.75">
      <c r="A18" s="6"/>
      <c r="B18" s="177"/>
      <c r="C18" s="177"/>
      <c r="D18" s="177"/>
      <c r="E18" s="177"/>
      <c r="F18" s="177"/>
      <c r="G18" s="177"/>
      <c r="H18" s="224"/>
      <c r="I18" s="224"/>
      <c r="J18" s="224"/>
      <c r="K18" s="177"/>
      <c r="L18" s="223"/>
      <c r="M18" s="223"/>
      <c r="N18" s="223"/>
      <c r="R18" s="182"/>
    </row>
    <row r="19" spans="1:18" ht="12.75">
      <c r="A19" s="6" t="s">
        <v>181</v>
      </c>
      <c r="B19" s="224">
        <v>1</v>
      </c>
      <c r="C19" s="224" t="s">
        <v>44</v>
      </c>
      <c r="D19" s="224">
        <v>1</v>
      </c>
      <c r="E19" s="224">
        <v>1</v>
      </c>
      <c r="F19" s="224" t="s">
        <v>44</v>
      </c>
      <c r="G19" s="224">
        <v>14890</v>
      </c>
      <c r="H19" s="224">
        <v>2700</v>
      </c>
      <c r="I19" s="224" t="s">
        <v>44</v>
      </c>
      <c r="J19" s="224">
        <v>11</v>
      </c>
      <c r="K19" s="224">
        <v>166</v>
      </c>
      <c r="L19" s="223"/>
      <c r="M19" s="223"/>
      <c r="N19" s="223"/>
      <c r="R19" s="182"/>
    </row>
    <row r="20" spans="1:18" ht="12.75">
      <c r="A20" s="6" t="s">
        <v>182</v>
      </c>
      <c r="B20" s="224">
        <v>3</v>
      </c>
      <c r="C20" s="177" t="s">
        <v>44</v>
      </c>
      <c r="D20" s="224">
        <v>3</v>
      </c>
      <c r="E20" s="224">
        <v>3</v>
      </c>
      <c r="F20" s="177" t="s">
        <v>44</v>
      </c>
      <c r="G20" s="224">
        <v>10500</v>
      </c>
      <c r="H20" s="224">
        <v>2600</v>
      </c>
      <c r="I20" s="177" t="s">
        <v>44</v>
      </c>
      <c r="J20" s="224">
        <v>8</v>
      </c>
      <c r="K20" s="224">
        <v>92</v>
      </c>
      <c r="L20" s="223"/>
      <c r="M20" s="223"/>
      <c r="N20" s="223"/>
      <c r="R20" s="182"/>
    </row>
    <row r="21" spans="1:18" ht="12.75">
      <c r="A21" s="6" t="s">
        <v>183</v>
      </c>
      <c r="B21" s="224">
        <v>5</v>
      </c>
      <c r="C21" s="224" t="s">
        <v>44</v>
      </c>
      <c r="D21" s="224">
        <v>5</v>
      </c>
      <c r="E21" s="224">
        <v>5</v>
      </c>
      <c r="F21" s="224" t="s">
        <v>44</v>
      </c>
      <c r="G21" s="224">
        <v>8152</v>
      </c>
      <c r="H21" s="224">
        <v>2400</v>
      </c>
      <c r="I21" s="224" t="s">
        <v>44</v>
      </c>
      <c r="J21" s="224">
        <v>9</v>
      </c>
      <c r="K21" s="224">
        <v>85</v>
      </c>
      <c r="L21" s="223"/>
      <c r="M21" s="223"/>
      <c r="N21" s="223"/>
      <c r="R21" s="182"/>
    </row>
    <row r="22" spans="1:18" ht="12.75">
      <c r="A22" s="225" t="s">
        <v>302</v>
      </c>
      <c r="B22" s="226">
        <v>9</v>
      </c>
      <c r="C22" s="226" t="s">
        <v>44</v>
      </c>
      <c r="D22" s="226">
        <v>9</v>
      </c>
      <c r="E22" s="226">
        <v>9</v>
      </c>
      <c r="F22" s="226" t="s">
        <v>44</v>
      </c>
      <c r="G22" s="226">
        <v>33542</v>
      </c>
      <c r="H22" s="227">
        <v>2500</v>
      </c>
      <c r="I22" s="227" t="s">
        <v>44</v>
      </c>
      <c r="J22" s="227">
        <v>10</v>
      </c>
      <c r="K22" s="226">
        <v>343</v>
      </c>
      <c r="L22" s="223"/>
      <c r="M22" s="223"/>
      <c r="N22" s="223"/>
      <c r="R22" s="182"/>
    </row>
    <row r="23" spans="1:18" ht="12.75">
      <c r="A23" s="225"/>
      <c r="B23" s="226"/>
      <c r="C23" s="226"/>
      <c r="D23" s="226"/>
      <c r="E23" s="226"/>
      <c r="F23" s="226"/>
      <c r="G23" s="226"/>
      <c r="H23" s="227"/>
      <c r="I23" s="227"/>
      <c r="J23" s="227"/>
      <c r="K23" s="226"/>
      <c r="L23" s="223"/>
      <c r="M23" s="223"/>
      <c r="N23" s="223"/>
      <c r="R23" s="182"/>
    </row>
    <row r="24" spans="1:18" ht="12.75">
      <c r="A24" s="225" t="s">
        <v>184</v>
      </c>
      <c r="B24" s="227">
        <v>8</v>
      </c>
      <c r="C24" s="227">
        <v>75</v>
      </c>
      <c r="D24" s="227">
        <v>83</v>
      </c>
      <c r="E24" s="227">
        <v>8</v>
      </c>
      <c r="F24" s="227">
        <v>72</v>
      </c>
      <c r="G24" s="227">
        <v>5305</v>
      </c>
      <c r="H24" s="227">
        <v>218</v>
      </c>
      <c r="I24" s="227">
        <v>932</v>
      </c>
      <c r="J24" s="227">
        <v>4</v>
      </c>
      <c r="K24" s="227">
        <v>90</v>
      </c>
      <c r="L24" s="223"/>
      <c r="M24" s="223"/>
      <c r="N24" s="223"/>
      <c r="R24" s="182"/>
    </row>
    <row r="25" spans="1:18" ht="12.75">
      <c r="A25" s="225"/>
      <c r="B25" s="226"/>
      <c r="C25" s="226"/>
      <c r="D25" s="226"/>
      <c r="E25" s="226"/>
      <c r="F25" s="226"/>
      <c r="G25" s="226"/>
      <c r="H25" s="227"/>
      <c r="I25" s="227"/>
      <c r="J25" s="227"/>
      <c r="K25" s="226"/>
      <c r="L25" s="223"/>
      <c r="M25" s="223"/>
      <c r="N25" s="223"/>
      <c r="R25" s="182"/>
    </row>
    <row r="26" spans="1:18" ht="12.75">
      <c r="A26" s="225" t="s">
        <v>185</v>
      </c>
      <c r="B26" s="227">
        <v>15</v>
      </c>
      <c r="C26" s="227">
        <v>491</v>
      </c>
      <c r="D26" s="227">
        <v>506</v>
      </c>
      <c r="E26" s="227">
        <v>14</v>
      </c>
      <c r="F26" s="227">
        <v>454</v>
      </c>
      <c r="G26" s="227">
        <v>12492</v>
      </c>
      <c r="H26" s="227" t="s">
        <v>44</v>
      </c>
      <c r="I26" s="227" t="s">
        <v>44</v>
      </c>
      <c r="J26" s="227" t="s">
        <v>44</v>
      </c>
      <c r="K26" s="227" t="s">
        <v>44</v>
      </c>
      <c r="L26" s="223"/>
      <c r="M26" s="223"/>
      <c r="N26" s="223"/>
      <c r="R26" s="182"/>
    </row>
    <row r="27" spans="1:18" ht="12.75">
      <c r="A27" s="6"/>
      <c r="B27" s="177"/>
      <c r="C27" s="177"/>
      <c r="D27" s="177"/>
      <c r="E27" s="177"/>
      <c r="F27" s="177"/>
      <c r="G27" s="177"/>
      <c r="H27" s="224"/>
      <c r="I27" s="224"/>
      <c r="J27" s="224"/>
      <c r="K27" s="177"/>
      <c r="L27" s="223"/>
      <c r="M27" s="223"/>
      <c r="N27" s="223"/>
      <c r="R27" s="182"/>
    </row>
    <row r="28" spans="1:18" ht="12.75">
      <c r="A28" s="6" t="s">
        <v>186</v>
      </c>
      <c r="B28" s="177" t="s">
        <v>44</v>
      </c>
      <c r="C28" s="177">
        <v>235</v>
      </c>
      <c r="D28" s="224">
        <v>235</v>
      </c>
      <c r="E28" s="177" t="s">
        <v>44</v>
      </c>
      <c r="F28" s="177">
        <v>235</v>
      </c>
      <c r="G28" s="177" t="s">
        <v>44</v>
      </c>
      <c r="H28" s="177" t="s">
        <v>44</v>
      </c>
      <c r="I28" s="224">
        <v>8502</v>
      </c>
      <c r="J28" s="177" t="s">
        <v>44</v>
      </c>
      <c r="K28" s="177">
        <v>1998</v>
      </c>
      <c r="L28" s="223"/>
      <c r="M28" s="223"/>
      <c r="N28" s="223"/>
      <c r="R28" s="182"/>
    </row>
    <row r="29" spans="1:18" ht="12.75">
      <c r="A29" s="6" t="s">
        <v>187</v>
      </c>
      <c r="B29" s="188">
        <v>13</v>
      </c>
      <c r="C29" s="224">
        <v>62</v>
      </c>
      <c r="D29" s="224">
        <v>75</v>
      </c>
      <c r="E29" s="188">
        <v>10</v>
      </c>
      <c r="F29" s="224">
        <v>40</v>
      </c>
      <c r="G29" s="224">
        <v>4069</v>
      </c>
      <c r="H29" s="188">
        <v>6000</v>
      </c>
      <c r="I29" s="224">
        <v>15675</v>
      </c>
      <c r="J29" s="224">
        <v>15</v>
      </c>
      <c r="K29" s="224">
        <v>748</v>
      </c>
      <c r="L29" s="223"/>
      <c r="M29" s="223"/>
      <c r="N29" s="223"/>
      <c r="R29" s="182"/>
    </row>
    <row r="30" spans="1:18" ht="12.75">
      <c r="A30" s="6" t="s">
        <v>188</v>
      </c>
      <c r="B30" s="188">
        <v>274</v>
      </c>
      <c r="C30" s="224">
        <v>1641</v>
      </c>
      <c r="D30" s="224">
        <v>1915</v>
      </c>
      <c r="E30" s="188">
        <v>274</v>
      </c>
      <c r="F30" s="224">
        <v>1489</v>
      </c>
      <c r="G30" s="177" t="s">
        <v>44</v>
      </c>
      <c r="H30" s="188">
        <v>1800</v>
      </c>
      <c r="I30" s="224">
        <v>4700</v>
      </c>
      <c r="J30" s="177" t="s">
        <v>44</v>
      </c>
      <c r="K30" s="224">
        <v>7492</v>
      </c>
      <c r="L30" s="223"/>
      <c r="M30" s="223"/>
      <c r="N30" s="223"/>
      <c r="R30" s="182"/>
    </row>
    <row r="31" spans="1:18" s="230" customFormat="1" ht="12.75">
      <c r="A31" s="225" t="s">
        <v>303</v>
      </c>
      <c r="B31" s="228">
        <v>287</v>
      </c>
      <c r="C31" s="226">
        <v>1938</v>
      </c>
      <c r="D31" s="226">
        <v>2225</v>
      </c>
      <c r="E31" s="228">
        <v>284</v>
      </c>
      <c r="F31" s="226">
        <v>1764</v>
      </c>
      <c r="G31" s="226">
        <v>4069</v>
      </c>
      <c r="H31" s="228">
        <v>1948</v>
      </c>
      <c r="I31" s="227">
        <v>5455</v>
      </c>
      <c r="J31" s="227">
        <v>15</v>
      </c>
      <c r="K31" s="226">
        <v>10238</v>
      </c>
      <c r="L31" s="229"/>
      <c r="M31" s="229"/>
      <c r="N31" s="229"/>
      <c r="R31" s="275"/>
    </row>
    <row r="32" spans="1:18" ht="12.75">
      <c r="A32" s="6"/>
      <c r="B32" s="177"/>
      <c r="C32" s="177"/>
      <c r="D32" s="177"/>
      <c r="E32" s="177"/>
      <c r="F32" s="177"/>
      <c r="G32" s="177"/>
      <c r="H32" s="224"/>
      <c r="I32" s="224"/>
      <c r="J32" s="224"/>
      <c r="K32" s="177"/>
      <c r="L32" s="223"/>
      <c r="M32" s="223"/>
      <c r="N32" s="223"/>
      <c r="R32" s="182"/>
    </row>
    <row r="33" spans="1:18" ht="12.75">
      <c r="A33" s="6" t="s">
        <v>189</v>
      </c>
      <c r="B33" s="231">
        <v>66</v>
      </c>
      <c r="C33" s="231">
        <v>282</v>
      </c>
      <c r="D33" s="224">
        <v>348</v>
      </c>
      <c r="E33" s="231">
        <v>63</v>
      </c>
      <c r="F33" s="231">
        <v>271</v>
      </c>
      <c r="G33" s="224">
        <v>11369</v>
      </c>
      <c r="H33" s="231">
        <v>5470</v>
      </c>
      <c r="I33" s="231">
        <v>13000</v>
      </c>
      <c r="J33" s="231">
        <v>21</v>
      </c>
      <c r="K33" s="231">
        <v>4106</v>
      </c>
      <c r="L33" s="223"/>
      <c r="M33" s="223"/>
      <c r="N33" s="223"/>
      <c r="R33" s="182"/>
    </row>
    <row r="34" spans="1:18" ht="12.75">
      <c r="A34" s="6" t="s">
        <v>190</v>
      </c>
      <c r="B34" s="231">
        <v>17</v>
      </c>
      <c r="C34" s="231">
        <v>146</v>
      </c>
      <c r="D34" s="224">
        <v>163</v>
      </c>
      <c r="E34" s="231">
        <v>17</v>
      </c>
      <c r="F34" s="231">
        <v>131</v>
      </c>
      <c r="G34" s="224" t="s">
        <v>44</v>
      </c>
      <c r="H34" s="231">
        <v>5000</v>
      </c>
      <c r="I34" s="231">
        <v>12000</v>
      </c>
      <c r="J34" s="231" t="s">
        <v>44</v>
      </c>
      <c r="K34" s="224">
        <v>1657</v>
      </c>
      <c r="L34" s="223"/>
      <c r="M34" s="223"/>
      <c r="N34" s="223"/>
      <c r="R34" s="182"/>
    </row>
    <row r="35" spans="1:18" ht="12.75">
      <c r="A35" s="6" t="s">
        <v>191</v>
      </c>
      <c r="B35" s="231">
        <v>24</v>
      </c>
      <c r="C35" s="231">
        <v>268</v>
      </c>
      <c r="D35" s="224">
        <v>292</v>
      </c>
      <c r="E35" s="231">
        <v>24</v>
      </c>
      <c r="F35" s="231">
        <v>258</v>
      </c>
      <c r="G35" s="224">
        <v>650</v>
      </c>
      <c r="H35" s="231">
        <v>8000</v>
      </c>
      <c r="I35" s="231">
        <v>15601</v>
      </c>
      <c r="J35" s="231">
        <v>14</v>
      </c>
      <c r="K35" s="224">
        <v>4226</v>
      </c>
      <c r="L35" s="223"/>
      <c r="M35" s="223"/>
      <c r="N35" s="223"/>
      <c r="R35" s="182"/>
    </row>
    <row r="36" spans="1:18" ht="12.75">
      <c r="A36" s="6" t="s">
        <v>192</v>
      </c>
      <c r="B36" s="231">
        <v>24</v>
      </c>
      <c r="C36" s="231">
        <v>132</v>
      </c>
      <c r="D36" s="224">
        <v>156</v>
      </c>
      <c r="E36" s="231">
        <v>24</v>
      </c>
      <c r="F36" s="231">
        <v>132</v>
      </c>
      <c r="G36" s="224">
        <v>4610</v>
      </c>
      <c r="H36" s="231">
        <v>4000</v>
      </c>
      <c r="I36" s="231">
        <v>13030</v>
      </c>
      <c r="J36" s="231">
        <v>11</v>
      </c>
      <c r="K36" s="224">
        <v>1866</v>
      </c>
      <c r="L36" s="223"/>
      <c r="M36" s="223"/>
      <c r="N36" s="223"/>
      <c r="R36" s="182"/>
    </row>
    <row r="37" spans="1:18" ht="12.75">
      <c r="A37" s="225" t="s">
        <v>193</v>
      </c>
      <c r="B37" s="226">
        <v>131</v>
      </c>
      <c r="C37" s="226">
        <v>828</v>
      </c>
      <c r="D37" s="226">
        <v>959</v>
      </c>
      <c r="E37" s="226">
        <v>128</v>
      </c>
      <c r="F37" s="226">
        <v>792</v>
      </c>
      <c r="G37" s="226">
        <v>16629</v>
      </c>
      <c r="H37" s="227">
        <v>5606</v>
      </c>
      <c r="I37" s="227">
        <v>13687</v>
      </c>
      <c r="J37" s="227">
        <v>18</v>
      </c>
      <c r="K37" s="226">
        <v>11855</v>
      </c>
      <c r="L37" s="223"/>
      <c r="M37" s="223"/>
      <c r="N37" s="223"/>
      <c r="R37" s="182"/>
    </row>
    <row r="38" spans="1:18" ht="12.75">
      <c r="A38" s="225"/>
      <c r="B38" s="226"/>
      <c r="C38" s="226"/>
      <c r="D38" s="226"/>
      <c r="E38" s="226"/>
      <c r="F38" s="226"/>
      <c r="G38" s="226"/>
      <c r="H38" s="227"/>
      <c r="I38" s="227"/>
      <c r="J38" s="227"/>
      <c r="K38" s="226"/>
      <c r="L38" s="223"/>
      <c r="M38" s="223"/>
      <c r="N38" s="223"/>
      <c r="R38" s="182"/>
    </row>
    <row r="39" spans="1:18" ht="12.75">
      <c r="A39" s="225" t="s">
        <v>194</v>
      </c>
      <c r="B39" s="227">
        <v>121</v>
      </c>
      <c r="C39" s="227">
        <v>214</v>
      </c>
      <c r="D39" s="227">
        <v>335</v>
      </c>
      <c r="E39" s="227">
        <v>121</v>
      </c>
      <c r="F39" s="227">
        <v>214</v>
      </c>
      <c r="G39" s="227">
        <v>8600</v>
      </c>
      <c r="H39" s="227">
        <v>2000</v>
      </c>
      <c r="I39" s="227">
        <v>2500</v>
      </c>
      <c r="J39" s="227">
        <v>14</v>
      </c>
      <c r="K39" s="227">
        <v>897</v>
      </c>
      <c r="L39" s="223"/>
      <c r="M39" s="223"/>
      <c r="N39" s="223"/>
      <c r="R39" s="182"/>
    </row>
    <row r="40" spans="1:18" ht="12.75">
      <c r="A40" s="6"/>
      <c r="B40" s="177"/>
      <c r="C40" s="177"/>
      <c r="D40" s="177"/>
      <c r="E40" s="177"/>
      <c r="F40" s="177"/>
      <c r="G40" s="177"/>
      <c r="H40" s="224"/>
      <c r="I40" s="224"/>
      <c r="J40" s="224"/>
      <c r="K40" s="177"/>
      <c r="L40" s="223"/>
      <c r="M40" s="223"/>
      <c r="N40" s="223"/>
      <c r="R40" s="182"/>
    </row>
    <row r="41" spans="1:18" ht="12.75">
      <c r="A41" s="6" t="s">
        <v>195</v>
      </c>
      <c r="B41" s="177" t="s">
        <v>44</v>
      </c>
      <c r="C41" s="224">
        <v>17</v>
      </c>
      <c r="D41" s="224">
        <v>17</v>
      </c>
      <c r="E41" s="177" t="s">
        <v>44</v>
      </c>
      <c r="F41" s="224">
        <v>17</v>
      </c>
      <c r="G41" s="224">
        <v>3182</v>
      </c>
      <c r="H41" s="177" t="s">
        <v>44</v>
      </c>
      <c r="I41" s="224">
        <v>600</v>
      </c>
      <c r="J41" s="224">
        <v>5</v>
      </c>
      <c r="K41" s="224">
        <v>26</v>
      </c>
      <c r="L41" s="223"/>
      <c r="M41" s="223"/>
      <c r="N41" s="223"/>
      <c r="R41" s="182"/>
    </row>
    <row r="42" spans="1:18" ht="12.75">
      <c r="A42" s="6" t="s">
        <v>196</v>
      </c>
      <c r="B42" s="224">
        <v>9</v>
      </c>
      <c r="C42" s="224">
        <v>3</v>
      </c>
      <c r="D42" s="224">
        <v>12</v>
      </c>
      <c r="E42" s="224">
        <v>9</v>
      </c>
      <c r="F42" s="224" t="s">
        <v>44</v>
      </c>
      <c r="G42" s="224">
        <v>44323</v>
      </c>
      <c r="H42" s="224">
        <v>2000</v>
      </c>
      <c r="I42" s="224">
        <v>3600</v>
      </c>
      <c r="J42" s="224">
        <v>5</v>
      </c>
      <c r="K42" s="224">
        <v>240</v>
      </c>
      <c r="L42" s="223"/>
      <c r="M42" s="223"/>
      <c r="N42" s="223"/>
      <c r="R42" s="182"/>
    </row>
    <row r="43" spans="1:18" ht="12.75">
      <c r="A43" s="6" t="s">
        <v>197</v>
      </c>
      <c r="B43" s="224">
        <v>10</v>
      </c>
      <c r="C43" s="224">
        <v>38</v>
      </c>
      <c r="D43" s="224">
        <v>48</v>
      </c>
      <c r="E43" s="224">
        <v>10</v>
      </c>
      <c r="F43" s="224">
        <v>38</v>
      </c>
      <c r="G43" s="224">
        <v>28811</v>
      </c>
      <c r="H43" s="224">
        <v>5500</v>
      </c>
      <c r="I43" s="224">
        <v>8500</v>
      </c>
      <c r="J43" s="224">
        <v>8</v>
      </c>
      <c r="K43" s="224">
        <v>608</v>
      </c>
      <c r="L43" s="223"/>
      <c r="M43" s="223"/>
      <c r="N43" s="223"/>
      <c r="R43" s="182"/>
    </row>
    <row r="44" spans="1:18" ht="12.75">
      <c r="A44" s="6" t="s">
        <v>198</v>
      </c>
      <c r="B44" s="177" t="s">
        <v>44</v>
      </c>
      <c r="C44" s="224" t="s">
        <v>44</v>
      </c>
      <c r="D44" s="224" t="s">
        <v>44</v>
      </c>
      <c r="E44" s="177" t="s">
        <v>44</v>
      </c>
      <c r="F44" s="224" t="s">
        <v>44</v>
      </c>
      <c r="G44" s="224">
        <v>2438</v>
      </c>
      <c r="H44" s="177" t="s">
        <v>44</v>
      </c>
      <c r="I44" s="224" t="s">
        <v>44</v>
      </c>
      <c r="J44" s="224">
        <v>36</v>
      </c>
      <c r="K44" s="224">
        <v>88</v>
      </c>
      <c r="L44" s="223"/>
      <c r="M44" s="223"/>
      <c r="N44" s="223"/>
      <c r="R44" s="182"/>
    </row>
    <row r="45" spans="1:18" ht="12.75">
      <c r="A45" s="6" t="s">
        <v>199</v>
      </c>
      <c r="B45" s="224">
        <v>29</v>
      </c>
      <c r="C45" s="224">
        <v>4</v>
      </c>
      <c r="D45" s="224">
        <v>33</v>
      </c>
      <c r="E45" s="224">
        <v>29</v>
      </c>
      <c r="F45" s="224">
        <v>4</v>
      </c>
      <c r="G45" s="224">
        <v>16058</v>
      </c>
      <c r="H45" s="224">
        <v>3000</v>
      </c>
      <c r="I45" s="224">
        <v>5000</v>
      </c>
      <c r="J45" s="224">
        <v>10</v>
      </c>
      <c r="K45" s="224">
        <v>268</v>
      </c>
      <c r="L45" s="223"/>
      <c r="M45" s="223"/>
      <c r="N45" s="223"/>
      <c r="R45" s="182"/>
    </row>
    <row r="46" spans="1:18" ht="12.75">
      <c r="A46" s="6" t="s">
        <v>200</v>
      </c>
      <c r="B46" s="224">
        <v>2</v>
      </c>
      <c r="C46" s="224">
        <v>12</v>
      </c>
      <c r="D46" s="224">
        <v>14</v>
      </c>
      <c r="E46" s="224">
        <v>2</v>
      </c>
      <c r="F46" s="224">
        <v>9</v>
      </c>
      <c r="G46" s="224">
        <v>4190</v>
      </c>
      <c r="H46" s="224">
        <v>3000</v>
      </c>
      <c r="I46" s="224">
        <v>7000</v>
      </c>
      <c r="J46" s="224">
        <v>12</v>
      </c>
      <c r="K46" s="224">
        <v>119</v>
      </c>
      <c r="L46" s="223"/>
      <c r="M46" s="223"/>
      <c r="N46" s="223"/>
      <c r="R46" s="182"/>
    </row>
    <row r="47" spans="1:18" ht="12.75">
      <c r="A47" s="6" t="s">
        <v>201</v>
      </c>
      <c r="B47" s="177" t="s">
        <v>44</v>
      </c>
      <c r="C47" s="224" t="s">
        <v>44</v>
      </c>
      <c r="D47" s="224" t="s">
        <v>44</v>
      </c>
      <c r="E47" s="177" t="s">
        <v>44</v>
      </c>
      <c r="F47" s="224" t="s">
        <v>44</v>
      </c>
      <c r="G47" s="224">
        <v>325</v>
      </c>
      <c r="H47" s="177" t="s">
        <v>44</v>
      </c>
      <c r="I47" s="224" t="s">
        <v>44</v>
      </c>
      <c r="J47" s="224">
        <v>10</v>
      </c>
      <c r="K47" s="224">
        <v>3</v>
      </c>
      <c r="L47" s="223"/>
      <c r="M47" s="223"/>
      <c r="N47" s="223"/>
      <c r="R47" s="182"/>
    </row>
    <row r="48" spans="1:18" ht="12.75">
      <c r="A48" s="6" t="s">
        <v>202</v>
      </c>
      <c r="B48" s="188">
        <v>15</v>
      </c>
      <c r="C48" s="224" t="s">
        <v>44</v>
      </c>
      <c r="D48" s="224">
        <v>15</v>
      </c>
      <c r="E48" s="177" t="s">
        <v>44</v>
      </c>
      <c r="F48" s="224" t="s">
        <v>44</v>
      </c>
      <c r="G48" s="224">
        <v>1292</v>
      </c>
      <c r="H48" s="177" t="s">
        <v>44</v>
      </c>
      <c r="I48" s="224" t="s">
        <v>44</v>
      </c>
      <c r="J48" s="224">
        <v>2</v>
      </c>
      <c r="K48" s="224">
        <v>3</v>
      </c>
      <c r="L48" s="223"/>
      <c r="M48" s="223"/>
      <c r="N48" s="223"/>
      <c r="R48" s="182"/>
    </row>
    <row r="49" spans="1:18" ht="12.75">
      <c r="A49" s="6" t="s">
        <v>203</v>
      </c>
      <c r="B49" s="224">
        <v>7</v>
      </c>
      <c r="C49" s="224">
        <v>8</v>
      </c>
      <c r="D49" s="224">
        <v>15</v>
      </c>
      <c r="E49" s="224">
        <v>7</v>
      </c>
      <c r="F49" s="224">
        <v>8</v>
      </c>
      <c r="G49" s="224" t="s">
        <v>44</v>
      </c>
      <c r="H49" s="224">
        <v>3000</v>
      </c>
      <c r="I49" s="224">
        <v>4200</v>
      </c>
      <c r="J49" s="224" t="s">
        <v>44</v>
      </c>
      <c r="K49" s="224">
        <v>55</v>
      </c>
      <c r="L49" s="223"/>
      <c r="M49" s="223"/>
      <c r="N49" s="223"/>
      <c r="R49" s="182"/>
    </row>
    <row r="50" spans="1:18" ht="12.75">
      <c r="A50" s="225" t="s">
        <v>304</v>
      </c>
      <c r="B50" s="226">
        <v>72</v>
      </c>
      <c r="C50" s="226">
        <v>82</v>
      </c>
      <c r="D50" s="226">
        <v>154</v>
      </c>
      <c r="E50" s="226">
        <v>57</v>
      </c>
      <c r="F50" s="226">
        <v>76</v>
      </c>
      <c r="G50" s="226">
        <v>100619</v>
      </c>
      <c r="H50" s="227">
        <v>3281</v>
      </c>
      <c r="I50" s="227">
        <v>5918</v>
      </c>
      <c r="J50" s="227">
        <v>8</v>
      </c>
      <c r="K50" s="226">
        <v>1410</v>
      </c>
      <c r="L50" s="223"/>
      <c r="M50" s="223"/>
      <c r="N50" s="223"/>
      <c r="R50" s="182"/>
    </row>
    <row r="51" spans="1:18" ht="12.75">
      <c r="A51" s="225"/>
      <c r="B51" s="226"/>
      <c r="C51" s="226"/>
      <c r="D51" s="226"/>
      <c r="E51" s="226"/>
      <c r="F51" s="226"/>
      <c r="G51" s="226"/>
      <c r="H51" s="227"/>
      <c r="I51" s="227"/>
      <c r="J51" s="227"/>
      <c r="K51" s="226"/>
      <c r="L51" s="223"/>
      <c r="M51" s="223"/>
      <c r="N51" s="223"/>
      <c r="R51" s="182"/>
    </row>
    <row r="52" spans="1:18" ht="12.75">
      <c r="A52" s="225" t="s">
        <v>204</v>
      </c>
      <c r="B52" s="227" t="s">
        <v>44</v>
      </c>
      <c r="C52" s="227">
        <v>63</v>
      </c>
      <c r="D52" s="227">
        <v>63</v>
      </c>
      <c r="E52" s="227" t="s">
        <v>44</v>
      </c>
      <c r="F52" s="227">
        <v>63</v>
      </c>
      <c r="G52" s="228">
        <v>4326</v>
      </c>
      <c r="H52" s="226" t="s">
        <v>44</v>
      </c>
      <c r="I52" s="227">
        <v>20000</v>
      </c>
      <c r="J52" s="228">
        <v>15</v>
      </c>
      <c r="K52" s="227">
        <v>1325</v>
      </c>
      <c r="L52" s="223"/>
      <c r="M52" s="223"/>
      <c r="N52" s="223"/>
      <c r="R52" s="182"/>
    </row>
    <row r="53" spans="1:18" ht="12.75">
      <c r="A53" s="6"/>
      <c r="B53" s="177"/>
      <c r="C53" s="177"/>
      <c r="D53" s="177"/>
      <c r="E53" s="177"/>
      <c r="F53" s="177"/>
      <c r="G53" s="177"/>
      <c r="H53" s="224"/>
      <c r="I53" s="224"/>
      <c r="J53" s="224"/>
      <c r="K53" s="177"/>
      <c r="L53" s="223"/>
      <c r="M53" s="223"/>
      <c r="N53" s="223"/>
      <c r="R53" s="182"/>
    </row>
    <row r="54" spans="1:18" ht="12.75">
      <c r="A54" s="6" t="s">
        <v>205</v>
      </c>
      <c r="B54" s="188">
        <v>421</v>
      </c>
      <c r="C54" s="224">
        <v>165</v>
      </c>
      <c r="D54" s="224">
        <v>586</v>
      </c>
      <c r="E54" s="188">
        <v>421</v>
      </c>
      <c r="F54" s="224">
        <v>160</v>
      </c>
      <c r="G54" s="224">
        <v>14617</v>
      </c>
      <c r="H54" s="188">
        <v>4500</v>
      </c>
      <c r="I54" s="224">
        <v>9000</v>
      </c>
      <c r="J54" s="224">
        <v>24</v>
      </c>
      <c r="K54" s="224">
        <v>3685</v>
      </c>
      <c r="L54" s="223"/>
      <c r="M54" s="223"/>
      <c r="N54" s="223"/>
      <c r="R54" s="182"/>
    </row>
    <row r="55" spans="1:18" ht="12.75">
      <c r="A55" s="6" t="s">
        <v>206</v>
      </c>
      <c r="B55" s="224">
        <v>10</v>
      </c>
      <c r="C55" s="224">
        <v>19</v>
      </c>
      <c r="D55" s="224">
        <v>29</v>
      </c>
      <c r="E55" s="224">
        <v>10</v>
      </c>
      <c r="F55" s="224">
        <v>19</v>
      </c>
      <c r="G55" s="224">
        <v>6134</v>
      </c>
      <c r="H55" s="224">
        <v>2872</v>
      </c>
      <c r="I55" s="224">
        <v>7520</v>
      </c>
      <c r="J55" s="224">
        <v>3</v>
      </c>
      <c r="K55" s="224">
        <v>190</v>
      </c>
      <c r="L55" s="223"/>
      <c r="M55" s="223"/>
      <c r="N55" s="223"/>
      <c r="R55" s="182"/>
    </row>
    <row r="56" spans="1:18" ht="12.75">
      <c r="A56" s="6" t="s">
        <v>207</v>
      </c>
      <c r="B56" s="224">
        <v>113</v>
      </c>
      <c r="C56" s="224" t="s">
        <v>44</v>
      </c>
      <c r="D56" s="224">
        <v>113</v>
      </c>
      <c r="E56" s="224">
        <v>113</v>
      </c>
      <c r="F56" s="224" t="s">
        <v>44</v>
      </c>
      <c r="G56" s="224">
        <v>17911</v>
      </c>
      <c r="H56" s="224">
        <v>4200</v>
      </c>
      <c r="I56" s="224">
        <v>8000</v>
      </c>
      <c r="J56" s="224">
        <v>18</v>
      </c>
      <c r="K56" s="224">
        <v>797</v>
      </c>
      <c r="L56" s="223"/>
      <c r="M56" s="223"/>
      <c r="N56" s="223"/>
      <c r="R56" s="182"/>
    </row>
    <row r="57" spans="1:18" ht="12.75">
      <c r="A57" s="6" t="s">
        <v>208</v>
      </c>
      <c r="B57" s="224">
        <v>2</v>
      </c>
      <c r="C57" s="224">
        <v>3</v>
      </c>
      <c r="D57" s="224">
        <v>5</v>
      </c>
      <c r="E57" s="224">
        <v>2</v>
      </c>
      <c r="F57" s="224">
        <v>3</v>
      </c>
      <c r="G57" s="224">
        <v>2411</v>
      </c>
      <c r="H57" s="224">
        <v>1000</v>
      </c>
      <c r="I57" s="224">
        <v>3500</v>
      </c>
      <c r="J57" s="224">
        <v>9</v>
      </c>
      <c r="K57" s="224">
        <v>35</v>
      </c>
      <c r="L57" s="223"/>
      <c r="M57" s="223"/>
      <c r="N57" s="223"/>
      <c r="R57" s="182"/>
    </row>
    <row r="58" spans="1:18" ht="12.75">
      <c r="A58" s="6" t="s">
        <v>209</v>
      </c>
      <c r="B58" s="224">
        <v>6</v>
      </c>
      <c r="C58" s="224">
        <v>34</v>
      </c>
      <c r="D58" s="224">
        <v>40</v>
      </c>
      <c r="E58" s="224">
        <v>6</v>
      </c>
      <c r="F58" s="224">
        <v>34</v>
      </c>
      <c r="G58" s="224">
        <v>21084</v>
      </c>
      <c r="H58" s="224">
        <v>4000</v>
      </c>
      <c r="I58" s="224">
        <v>20000</v>
      </c>
      <c r="J58" s="224">
        <v>25</v>
      </c>
      <c r="K58" s="224">
        <v>1231</v>
      </c>
      <c r="L58" s="223"/>
      <c r="M58" s="223"/>
      <c r="N58" s="223"/>
      <c r="R58" s="182"/>
    </row>
    <row r="59" spans="1:18" s="230" customFormat="1" ht="12.75">
      <c r="A59" s="225" t="s">
        <v>210</v>
      </c>
      <c r="B59" s="226">
        <v>552</v>
      </c>
      <c r="C59" s="226">
        <v>221</v>
      </c>
      <c r="D59" s="226">
        <v>773</v>
      </c>
      <c r="E59" s="226">
        <v>552</v>
      </c>
      <c r="F59" s="226">
        <v>216</v>
      </c>
      <c r="G59" s="226">
        <v>62157</v>
      </c>
      <c r="H59" s="227">
        <v>4390.978260869565</v>
      </c>
      <c r="I59" s="227">
        <v>10524.907407407407</v>
      </c>
      <c r="J59" s="227">
        <v>19.956030696462186</v>
      </c>
      <c r="K59" s="226">
        <v>5938</v>
      </c>
      <c r="L59" s="229"/>
      <c r="M59" s="229"/>
      <c r="N59" s="229"/>
      <c r="R59" s="275"/>
    </row>
    <row r="60" spans="1:18" ht="12.75">
      <c r="A60" s="6"/>
      <c r="B60" s="177"/>
      <c r="C60" s="177"/>
      <c r="D60" s="177"/>
      <c r="E60" s="177"/>
      <c r="F60" s="177"/>
      <c r="G60" s="177"/>
      <c r="H60" s="224"/>
      <c r="I60" s="224"/>
      <c r="J60" s="224"/>
      <c r="K60" s="177"/>
      <c r="L60" s="223"/>
      <c r="M60" s="223"/>
      <c r="N60" s="223"/>
      <c r="R60" s="182"/>
    </row>
    <row r="61" spans="1:18" ht="12.75">
      <c r="A61" s="6" t="s">
        <v>211</v>
      </c>
      <c r="B61" s="224">
        <v>272</v>
      </c>
      <c r="C61" s="224">
        <v>483</v>
      </c>
      <c r="D61" s="224">
        <v>755</v>
      </c>
      <c r="E61" s="224">
        <v>272</v>
      </c>
      <c r="F61" s="224">
        <v>483</v>
      </c>
      <c r="G61" s="224">
        <v>2500</v>
      </c>
      <c r="H61" s="224">
        <v>4250</v>
      </c>
      <c r="I61" s="224">
        <v>7069</v>
      </c>
      <c r="J61" s="224">
        <v>9</v>
      </c>
      <c r="K61" s="224">
        <v>4593</v>
      </c>
      <c r="L61" s="223"/>
      <c r="M61" s="223"/>
      <c r="N61" s="223"/>
      <c r="R61" s="182"/>
    </row>
    <row r="62" spans="1:18" ht="12.75">
      <c r="A62" s="6" t="s">
        <v>212</v>
      </c>
      <c r="B62" s="224">
        <v>154</v>
      </c>
      <c r="C62" s="224">
        <v>66</v>
      </c>
      <c r="D62" s="224">
        <v>220</v>
      </c>
      <c r="E62" s="224">
        <v>152</v>
      </c>
      <c r="F62" s="224">
        <v>65</v>
      </c>
      <c r="G62" s="224">
        <v>1300</v>
      </c>
      <c r="H62" s="224">
        <v>5000</v>
      </c>
      <c r="I62" s="311">
        <v>9433</v>
      </c>
      <c r="J62" s="224">
        <v>5</v>
      </c>
      <c r="K62" s="224">
        <v>1380</v>
      </c>
      <c r="L62" s="223"/>
      <c r="M62" s="223"/>
      <c r="N62" s="223"/>
      <c r="R62" s="182"/>
    </row>
    <row r="63" spans="1:18" ht="12.75">
      <c r="A63" s="6" t="s">
        <v>213</v>
      </c>
      <c r="B63" s="224">
        <v>2983</v>
      </c>
      <c r="C63" s="224">
        <v>1850</v>
      </c>
      <c r="D63" s="224">
        <v>4833</v>
      </c>
      <c r="E63" s="224">
        <v>2733</v>
      </c>
      <c r="F63" s="224">
        <v>1336</v>
      </c>
      <c r="G63" s="224">
        <v>16500</v>
      </c>
      <c r="H63" s="224">
        <v>1690</v>
      </c>
      <c r="I63" s="224">
        <v>7567</v>
      </c>
      <c r="J63" s="224">
        <v>4</v>
      </c>
      <c r="K63" s="224">
        <v>14795</v>
      </c>
      <c r="L63" s="223"/>
      <c r="M63" s="223"/>
      <c r="N63" s="223"/>
      <c r="R63" s="182"/>
    </row>
    <row r="64" spans="1:18" s="230" customFormat="1" ht="12.75">
      <c r="A64" s="225" t="s">
        <v>214</v>
      </c>
      <c r="B64" s="226">
        <v>3409</v>
      </c>
      <c r="C64" s="226">
        <v>2399</v>
      </c>
      <c r="D64" s="226">
        <v>5808</v>
      </c>
      <c r="E64" s="226">
        <v>3157</v>
      </c>
      <c r="F64" s="226">
        <v>1884</v>
      </c>
      <c r="G64" s="226">
        <v>20300</v>
      </c>
      <c r="H64" s="227">
        <v>2070</v>
      </c>
      <c r="I64" s="227">
        <v>7504</v>
      </c>
      <c r="J64" s="227">
        <v>5</v>
      </c>
      <c r="K64" s="226">
        <v>20768</v>
      </c>
      <c r="L64" s="229"/>
      <c r="M64" s="229"/>
      <c r="N64" s="229"/>
      <c r="R64" s="275"/>
    </row>
    <row r="65" spans="1:18" ht="12.75">
      <c r="A65" s="6"/>
      <c r="B65" s="177"/>
      <c r="C65" s="177"/>
      <c r="D65" s="177"/>
      <c r="E65" s="177"/>
      <c r="F65" s="177"/>
      <c r="G65" s="177"/>
      <c r="H65" s="224"/>
      <c r="I65" s="224"/>
      <c r="J65" s="224"/>
      <c r="K65" s="177"/>
      <c r="L65" s="223"/>
      <c r="M65" s="223"/>
      <c r="N65" s="223"/>
      <c r="R65" s="182"/>
    </row>
    <row r="66" spans="1:18" s="230" customFormat="1" ht="12.75">
      <c r="A66" s="225" t="s">
        <v>215</v>
      </c>
      <c r="B66" s="227" t="s">
        <v>44</v>
      </c>
      <c r="C66" s="227">
        <v>4166</v>
      </c>
      <c r="D66" s="227">
        <v>4166</v>
      </c>
      <c r="E66" s="227" t="s">
        <v>44</v>
      </c>
      <c r="F66" s="227">
        <v>3510</v>
      </c>
      <c r="G66" s="227">
        <v>2919</v>
      </c>
      <c r="H66" s="227" t="s">
        <v>44</v>
      </c>
      <c r="I66" s="227">
        <v>13214</v>
      </c>
      <c r="J66" s="227">
        <v>18</v>
      </c>
      <c r="K66" s="227">
        <v>46434</v>
      </c>
      <c r="L66" s="229"/>
      <c r="M66" s="229"/>
      <c r="N66" s="229"/>
      <c r="R66" s="275"/>
    </row>
    <row r="67" spans="1:19" ht="12.75">
      <c r="A67" s="6"/>
      <c r="B67" s="177"/>
      <c r="C67" s="177"/>
      <c r="D67" s="177"/>
      <c r="E67" s="177"/>
      <c r="F67" s="177"/>
      <c r="G67" s="177"/>
      <c r="H67" s="224"/>
      <c r="I67" s="224"/>
      <c r="J67" s="224"/>
      <c r="K67" s="177"/>
      <c r="L67" s="223"/>
      <c r="M67" s="223"/>
      <c r="N67" s="223"/>
      <c r="R67" s="182"/>
      <c r="S67" s="220"/>
    </row>
    <row r="68" spans="1:19" ht="12.75">
      <c r="A68" s="6" t="s">
        <v>216</v>
      </c>
      <c r="B68" s="177" t="s">
        <v>44</v>
      </c>
      <c r="C68" s="224">
        <v>1100</v>
      </c>
      <c r="D68" s="224">
        <v>1100</v>
      </c>
      <c r="E68" s="177" t="s">
        <v>44</v>
      </c>
      <c r="F68" s="224">
        <v>1100</v>
      </c>
      <c r="G68" s="224">
        <v>10000</v>
      </c>
      <c r="H68" s="177" t="s">
        <v>44</v>
      </c>
      <c r="I68" s="224">
        <v>18000</v>
      </c>
      <c r="J68" s="224">
        <v>15</v>
      </c>
      <c r="K68" s="224">
        <v>19950</v>
      </c>
      <c r="L68" s="223"/>
      <c r="M68" s="223"/>
      <c r="N68" s="223"/>
      <c r="R68" s="182"/>
      <c r="S68" s="220"/>
    </row>
    <row r="69" spans="1:18" ht="12.75">
      <c r="A69" s="6" t="s">
        <v>217</v>
      </c>
      <c r="B69" s="177" t="s">
        <v>44</v>
      </c>
      <c r="C69" s="224">
        <v>225</v>
      </c>
      <c r="D69" s="224">
        <v>225</v>
      </c>
      <c r="E69" s="177" t="s">
        <v>44</v>
      </c>
      <c r="F69" s="224">
        <v>200</v>
      </c>
      <c r="G69" s="224">
        <v>10000</v>
      </c>
      <c r="H69" s="177" t="s">
        <v>44</v>
      </c>
      <c r="I69" s="224">
        <v>18000</v>
      </c>
      <c r="J69" s="224">
        <v>20</v>
      </c>
      <c r="K69" s="224">
        <v>3800</v>
      </c>
      <c r="L69" s="223"/>
      <c r="M69" s="223"/>
      <c r="N69" s="223"/>
      <c r="R69" s="182"/>
    </row>
    <row r="70" spans="1:18" s="230" customFormat="1" ht="12.75">
      <c r="A70" s="225" t="s">
        <v>218</v>
      </c>
      <c r="B70" s="226" t="s">
        <v>44</v>
      </c>
      <c r="C70" s="226">
        <v>1325</v>
      </c>
      <c r="D70" s="226">
        <v>1325</v>
      </c>
      <c r="E70" s="226" t="s">
        <v>44</v>
      </c>
      <c r="F70" s="226">
        <v>1300</v>
      </c>
      <c r="G70" s="226">
        <v>20000</v>
      </c>
      <c r="H70" s="226" t="s">
        <v>44</v>
      </c>
      <c r="I70" s="227">
        <v>18000</v>
      </c>
      <c r="J70" s="227">
        <v>18</v>
      </c>
      <c r="K70" s="226">
        <v>23750</v>
      </c>
      <c r="L70" s="229"/>
      <c r="M70" s="229"/>
      <c r="N70" s="229"/>
      <c r="R70" s="275"/>
    </row>
    <row r="71" spans="1:18" ht="12.75">
      <c r="A71" s="6"/>
      <c r="B71" s="177"/>
      <c r="C71" s="177"/>
      <c r="D71" s="177"/>
      <c r="E71" s="177"/>
      <c r="F71" s="177"/>
      <c r="G71" s="177"/>
      <c r="H71" s="224"/>
      <c r="I71" s="224"/>
      <c r="J71" s="224"/>
      <c r="K71" s="177"/>
      <c r="L71" s="223"/>
      <c r="M71" s="223"/>
      <c r="N71" s="223"/>
      <c r="R71" s="182"/>
    </row>
    <row r="72" spans="1:18" ht="12.75">
      <c r="A72" s="6" t="s">
        <v>219</v>
      </c>
      <c r="B72" s="177" t="s">
        <v>44</v>
      </c>
      <c r="C72" s="224">
        <v>79</v>
      </c>
      <c r="D72" s="224">
        <v>79</v>
      </c>
      <c r="E72" s="177" t="s">
        <v>44</v>
      </c>
      <c r="F72" s="224">
        <v>79</v>
      </c>
      <c r="G72" s="177" t="s">
        <v>44</v>
      </c>
      <c r="H72" s="177" t="s">
        <v>44</v>
      </c>
      <c r="I72" s="224">
        <v>6100</v>
      </c>
      <c r="J72" s="177" t="s">
        <v>44</v>
      </c>
      <c r="K72" s="224">
        <v>482</v>
      </c>
      <c r="L72" s="223"/>
      <c r="M72" s="223"/>
      <c r="N72" s="223"/>
      <c r="R72" s="182"/>
    </row>
    <row r="73" spans="1:18" ht="12.75">
      <c r="A73" s="6" t="s">
        <v>220</v>
      </c>
      <c r="B73" s="177" t="s">
        <v>44</v>
      </c>
      <c r="C73" s="224">
        <v>35</v>
      </c>
      <c r="D73" s="224">
        <v>35</v>
      </c>
      <c r="E73" s="177" t="s">
        <v>44</v>
      </c>
      <c r="F73" s="224">
        <v>35</v>
      </c>
      <c r="G73" s="177" t="s">
        <v>44</v>
      </c>
      <c r="H73" s="177" t="s">
        <v>44</v>
      </c>
      <c r="I73" s="224">
        <v>5000</v>
      </c>
      <c r="J73" s="177" t="s">
        <v>44</v>
      </c>
      <c r="K73" s="224">
        <v>175</v>
      </c>
      <c r="L73" s="223"/>
      <c r="M73" s="223"/>
      <c r="N73" s="223"/>
      <c r="R73" s="182"/>
    </row>
    <row r="74" spans="1:18" ht="12.75">
      <c r="A74" s="6" t="s">
        <v>221</v>
      </c>
      <c r="B74" s="224" t="s">
        <v>44</v>
      </c>
      <c r="C74" s="224">
        <v>298</v>
      </c>
      <c r="D74" s="224">
        <v>298</v>
      </c>
      <c r="E74" s="224" t="s">
        <v>44</v>
      </c>
      <c r="F74" s="224">
        <v>296</v>
      </c>
      <c r="G74" s="224">
        <v>5965</v>
      </c>
      <c r="H74" s="224" t="s">
        <v>44</v>
      </c>
      <c r="I74" s="224">
        <v>10600</v>
      </c>
      <c r="J74" s="224" t="s">
        <v>44</v>
      </c>
      <c r="K74" s="224">
        <v>3138</v>
      </c>
      <c r="L74" s="223"/>
      <c r="M74" s="223"/>
      <c r="N74" s="223"/>
      <c r="R74" s="182"/>
    </row>
    <row r="75" spans="1:18" ht="12.75">
      <c r="A75" s="6" t="s">
        <v>222</v>
      </c>
      <c r="B75" s="177" t="s">
        <v>44</v>
      </c>
      <c r="C75" s="224">
        <v>100</v>
      </c>
      <c r="D75" s="224">
        <v>100</v>
      </c>
      <c r="E75" s="177" t="s">
        <v>44</v>
      </c>
      <c r="F75" s="224">
        <v>100</v>
      </c>
      <c r="G75" s="224">
        <v>15000</v>
      </c>
      <c r="H75" s="177" t="s">
        <v>44</v>
      </c>
      <c r="I75" s="224">
        <v>12000</v>
      </c>
      <c r="J75" s="188">
        <v>10</v>
      </c>
      <c r="K75" s="224">
        <v>1350</v>
      </c>
      <c r="L75" s="223"/>
      <c r="M75" s="223"/>
      <c r="N75" s="223"/>
      <c r="R75" s="182"/>
    </row>
    <row r="76" spans="1:18" ht="12.75">
      <c r="A76" s="6" t="s">
        <v>223</v>
      </c>
      <c r="B76" s="224">
        <v>14</v>
      </c>
      <c r="C76" s="224">
        <v>463</v>
      </c>
      <c r="D76" s="224">
        <v>477</v>
      </c>
      <c r="E76" s="224">
        <v>14</v>
      </c>
      <c r="F76" s="224">
        <v>285</v>
      </c>
      <c r="G76" s="224">
        <v>5829</v>
      </c>
      <c r="H76" s="224">
        <v>2000</v>
      </c>
      <c r="I76" s="224">
        <v>10000</v>
      </c>
      <c r="J76" s="224">
        <v>8</v>
      </c>
      <c r="K76" s="224">
        <v>2925</v>
      </c>
      <c r="L76" s="223"/>
      <c r="M76" s="223"/>
      <c r="N76" s="223"/>
      <c r="R76" s="182"/>
    </row>
    <row r="77" spans="1:18" ht="12.75">
      <c r="A77" s="6" t="s">
        <v>224</v>
      </c>
      <c r="B77" s="224">
        <v>7</v>
      </c>
      <c r="C77" s="224">
        <v>373</v>
      </c>
      <c r="D77" s="224">
        <v>380</v>
      </c>
      <c r="E77" s="224">
        <v>3</v>
      </c>
      <c r="F77" s="224">
        <v>373</v>
      </c>
      <c r="G77" s="224">
        <v>136621</v>
      </c>
      <c r="H77" s="224">
        <v>2500</v>
      </c>
      <c r="I77" s="224">
        <v>8400</v>
      </c>
      <c r="J77" s="224">
        <v>8</v>
      </c>
      <c r="K77" s="224">
        <v>4234</v>
      </c>
      <c r="L77" s="223"/>
      <c r="M77" s="223"/>
      <c r="N77" s="223"/>
      <c r="R77" s="182"/>
    </row>
    <row r="78" spans="1:18" ht="12.75">
      <c r="A78" s="6" t="s">
        <v>225</v>
      </c>
      <c r="B78" s="177" t="s">
        <v>44</v>
      </c>
      <c r="C78" s="224">
        <v>112</v>
      </c>
      <c r="D78" s="224">
        <v>112</v>
      </c>
      <c r="E78" s="177" t="s">
        <v>44</v>
      </c>
      <c r="F78" s="224">
        <v>112</v>
      </c>
      <c r="G78" s="177" t="s">
        <v>44</v>
      </c>
      <c r="H78" s="177" t="s">
        <v>44</v>
      </c>
      <c r="I78" s="224">
        <v>6000</v>
      </c>
      <c r="J78" s="177" t="s">
        <v>44</v>
      </c>
      <c r="K78" s="224">
        <v>672</v>
      </c>
      <c r="L78" s="223"/>
      <c r="M78" s="223"/>
      <c r="N78" s="223"/>
      <c r="R78" s="182"/>
    </row>
    <row r="79" spans="1:18" ht="12.75">
      <c r="A79" s="6" t="s">
        <v>226</v>
      </c>
      <c r="B79" s="188">
        <v>147</v>
      </c>
      <c r="C79" s="224">
        <v>548</v>
      </c>
      <c r="D79" s="224">
        <v>695</v>
      </c>
      <c r="E79" s="188">
        <v>119</v>
      </c>
      <c r="F79" s="224">
        <v>464</v>
      </c>
      <c r="G79" s="177" t="s">
        <v>44</v>
      </c>
      <c r="H79" s="188">
        <v>8500</v>
      </c>
      <c r="I79" s="224">
        <v>15750</v>
      </c>
      <c r="J79" s="177" t="s">
        <v>44</v>
      </c>
      <c r="K79" s="224">
        <v>8320</v>
      </c>
      <c r="L79" s="223"/>
      <c r="M79" s="223"/>
      <c r="N79" s="223"/>
      <c r="R79" s="182"/>
    </row>
    <row r="80" spans="1:18" s="230" customFormat="1" ht="12.75">
      <c r="A80" s="225" t="s">
        <v>305</v>
      </c>
      <c r="B80" s="226">
        <v>168</v>
      </c>
      <c r="C80" s="226">
        <v>2008</v>
      </c>
      <c r="D80" s="226">
        <v>2176</v>
      </c>
      <c r="E80" s="226">
        <v>136</v>
      </c>
      <c r="F80" s="226">
        <v>1744</v>
      </c>
      <c r="G80" s="226">
        <v>163415</v>
      </c>
      <c r="H80" s="227">
        <v>7699</v>
      </c>
      <c r="I80" s="227">
        <v>10870</v>
      </c>
      <c r="J80" s="227">
        <v>8</v>
      </c>
      <c r="K80" s="226">
        <v>21296</v>
      </c>
      <c r="L80" s="229"/>
      <c r="M80" s="229"/>
      <c r="N80" s="229"/>
      <c r="R80" s="275"/>
    </row>
    <row r="81" spans="1:18" ht="12.75">
      <c r="A81" s="6"/>
      <c r="B81" s="177"/>
      <c r="C81" s="177"/>
      <c r="D81" s="177"/>
      <c r="E81" s="177"/>
      <c r="F81" s="177"/>
      <c r="G81" s="177"/>
      <c r="H81" s="224"/>
      <c r="I81" s="224"/>
      <c r="J81" s="224"/>
      <c r="K81" s="177"/>
      <c r="L81" s="223"/>
      <c r="M81" s="223"/>
      <c r="N81" s="223"/>
      <c r="R81" s="182"/>
    </row>
    <row r="82" spans="1:18" ht="12.75">
      <c r="A82" s="6" t="s">
        <v>227</v>
      </c>
      <c r="B82" s="224">
        <v>29</v>
      </c>
      <c r="C82" s="224">
        <v>69</v>
      </c>
      <c r="D82" s="224">
        <v>98</v>
      </c>
      <c r="E82" s="224">
        <v>29</v>
      </c>
      <c r="F82" s="224">
        <v>69</v>
      </c>
      <c r="G82" s="224">
        <v>32235</v>
      </c>
      <c r="H82" s="224">
        <v>3000</v>
      </c>
      <c r="I82" s="224">
        <v>10000</v>
      </c>
      <c r="J82" s="224">
        <v>15</v>
      </c>
      <c r="K82" s="224">
        <v>1261</v>
      </c>
      <c r="L82" s="223"/>
      <c r="M82" s="223"/>
      <c r="N82" s="223"/>
      <c r="R82" s="182"/>
    </row>
    <row r="83" spans="1:18" ht="12.75">
      <c r="A83" s="6" t="s">
        <v>228</v>
      </c>
      <c r="B83" s="309">
        <v>24</v>
      </c>
      <c r="C83" s="309">
        <v>15</v>
      </c>
      <c r="D83" s="309">
        <v>39</v>
      </c>
      <c r="E83" s="309">
        <v>23</v>
      </c>
      <c r="F83" s="309">
        <v>15</v>
      </c>
      <c r="G83" s="309">
        <v>39200</v>
      </c>
      <c r="H83" s="309">
        <v>1000</v>
      </c>
      <c r="I83" s="310">
        <v>5000</v>
      </c>
      <c r="J83" s="310">
        <v>10</v>
      </c>
      <c r="K83" s="224">
        <v>490</v>
      </c>
      <c r="L83" s="223"/>
      <c r="M83" s="223"/>
      <c r="N83" s="223"/>
      <c r="R83" s="182"/>
    </row>
    <row r="84" spans="1:18" s="230" customFormat="1" ht="12.75">
      <c r="A84" s="225" t="s">
        <v>229</v>
      </c>
      <c r="B84" s="226">
        <v>53</v>
      </c>
      <c r="C84" s="226">
        <v>84</v>
      </c>
      <c r="D84" s="226">
        <v>137</v>
      </c>
      <c r="E84" s="226">
        <v>52</v>
      </c>
      <c r="F84" s="226">
        <v>84</v>
      </c>
      <c r="G84" s="226">
        <v>71435</v>
      </c>
      <c r="H84" s="227">
        <v>2115.3846153846152</v>
      </c>
      <c r="I84" s="227">
        <v>9107.142857142857</v>
      </c>
      <c r="J84" s="227">
        <v>12.2562469377756</v>
      </c>
      <c r="K84" s="226">
        <v>1751</v>
      </c>
      <c r="L84" s="229"/>
      <c r="M84" s="229"/>
      <c r="N84" s="229"/>
      <c r="R84" s="275"/>
    </row>
    <row r="85" spans="1:18" ht="12.75">
      <c r="A85" s="6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223"/>
      <c r="M85" s="223"/>
      <c r="N85" s="223"/>
      <c r="R85" s="182"/>
    </row>
    <row r="86" spans="1:18" ht="13.5" thickBot="1">
      <c r="A86" s="232" t="s">
        <v>230</v>
      </c>
      <c r="B86" s="191">
        <v>4997</v>
      </c>
      <c r="C86" s="191">
        <v>13899</v>
      </c>
      <c r="D86" s="191">
        <v>18896</v>
      </c>
      <c r="E86" s="191">
        <v>4678</v>
      </c>
      <c r="F86" s="191">
        <v>12176</v>
      </c>
      <c r="G86" s="191">
        <v>721058</v>
      </c>
      <c r="H86" s="191">
        <v>2726.382000855066</v>
      </c>
      <c r="I86" s="191">
        <v>10571.774967148489</v>
      </c>
      <c r="J86" s="191">
        <v>12.80664384834507</v>
      </c>
      <c r="K86" s="191">
        <v>150579</v>
      </c>
      <c r="L86" s="223"/>
      <c r="M86" s="223"/>
      <c r="N86" s="223"/>
      <c r="R86" s="182"/>
    </row>
    <row r="87" spans="1:18" ht="12.75">
      <c r="A87" s="233"/>
      <c r="D87" s="234"/>
      <c r="E87" s="234"/>
      <c r="R87" s="182"/>
    </row>
    <row r="88" spans="5:18" ht="12.75">
      <c r="E88" s="247"/>
      <c r="R88" s="182"/>
    </row>
    <row r="89" ht="12.75">
      <c r="R89" s="182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conditionalFormatting sqref="E83:F83">
    <cfRule type="cellIs" priority="1" dxfId="0" operator="greaterThan" stopIfTrue="1">
      <formula>B83</formula>
    </cfRule>
  </conditionalFormatting>
  <conditionalFormatting sqref="D83">
    <cfRule type="cellIs" priority="2" dxfId="1" operator="notEqual" stopIfTrue="1">
      <formula>C83+B83</formula>
    </cfRule>
  </conditionalFormatting>
  <conditionalFormatting sqref="H83:J83">
    <cfRule type="expression" priority="3" dxfId="2" stopIfTrue="1">
      <formula>OR(H83&lt;R83,H83&gt;U83)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15">
    <pageSetUpPr fitToPage="1"/>
  </sheetPr>
  <dimension ref="A1:M26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3.7109375" style="0" customWidth="1"/>
    <col min="2" max="2" width="7.7109375" style="0" customWidth="1"/>
    <col min="3" max="3" width="9.8515625" style="0" customWidth="1"/>
    <col min="4" max="6" width="7.7109375" style="0" customWidth="1"/>
    <col min="7" max="10" width="7.8515625" style="0" customWidth="1"/>
  </cols>
  <sheetData>
    <row r="1" spans="1:10" s="2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</row>
    <row r="3" spans="1:12" s="3" customFormat="1" ht="15">
      <c r="A3" s="333" t="s">
        <v>151</v>
      </c>
      <c r="B3" s="333"/>
      <c r="C3" s="333"/>
      <c r="D3" s="333"/>
      <c r="E3" s="333"/>
      <c r="F3" s="333"/>
      <c r="G3" s="333"/>
      <c r="H3" s="333"/>
      <c r="I3" s="333"/>
      <c r="J3" s="333"/>
      <c r="K3" s="165"/>
      <c r="L3" s="165"/>
    </row>
    <row r="4" spans="1:12" s="3" customFormat="1" ht="14.25">
      <c r="A4" s="328" t="s">
        <v>152</v>
      </c>
      <c r="B4" s="328"/>
      <c r="C4" s="328"/>
      <c r="D4" s="328"/>
      <c r="E4" s="328"/>
      <c r="F4" s="328"/>
      <c r="G4" s="328"/>
      <c r="H4" s="328"/>
      <c r="I4" s="328"/>
      <c r="J4" s="328"/>
      <c r="K4" s="193"/>
      <c r="L4" s="193"/>
    </row>
    <row r="5" spans="1:12" ht="15">
      <c r="A5" s="334" t="s">
        <v>153</v>
      </c>
      <c r="B5" s="334"/>
      <c r="C5" s="334"/>
      <c r="D5" s="334"/>
      <c r="E5" s="334"/>
      <c r="F5" s="334"/>
      <c r="G5" s="334"/>
      <c r="H5" s="334"/>
      <c r="I5" s="334"/>
      <c r="J5" s="334"/>
      <c r="K5" s="180"/>
      <c r="L5" s="180"/>
    </row>
    <row r="6" spans="1:12" ht="12.75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</row>
    <row r="7" spans="1:12" ht="12.75">
      <c r="A7" s="282"/>
      <c r="B7" s="283"/>
      <c r="C7" s="282"/>
      <c r="D7" s="284"/>
      <c r="E7" s="283"/>
      <c r="F7" s="282"/>
      <c r="G7" s="284"/>
      <c r="H7" s="282"/>
      <c r="I7" s="282"/>
      <c r="J7" s="282"/>
      <c r="K7" s="180"/>
      <c r="L7" s="180"/>
    </row>
    <row r="8" spans="1:12" ht="12.75">
      <c r="A8" s="180" t="s">
        <v>154</v>
      </c>
      <c r="B8" s="330" t="s">
        <v>155</v>
      </c>
      <c r="C8" s="331"/>
      <c r="D8" s="332"/>
      <c r="E8" s="330" t="s">
        <v>156</v>
      </c>
      <c r="F8" s="331"/>
      <c r="G8" s="332"/>
      <c r="H8" s="331" t="s">
        <v>157</v>
      </c>
      <c r="I8" s="331"/>
      <c r="J8" s="331"/>
      <c r="K8" s="13"/>
      <c r="L8" s="13"/>
    </row>
    <row r="9" spans="1:12" ht="13.5" thickBot="1">
      <c r="A9" s="106"/>
      <c r="B9" s="179"/>
      <c r="C9" s="180"/>
      <c r="D9" s="181"/>
      <c r="E9" s="179"/>
      <c r="F9" s="180"/>
      <c r="G9" s="181"/>
      <c r="H9" s="180"/>
      <c r="I9" s="180"/>
      <c r="J9" s="180"/>
      <c r="K9" s="13"/>
      <c r="L9" s="13"/>
    </row>
    <row r="10" spans="1:10" s="198" customFormat="1" ht="12.75">
      <c r="A10" s="194" t="s">
        <v>288</v>
      </c>
      <c r="B10" s="195"/>
      <c r="C10" s="196">
        <v>4384.1</v>
      </c>
      <c r="D10" s="197"/>
      <c r="E10" s="195"/>
      <c r="F10" s="196">
        <v>275</v>
      </c>
      <c r="G10" s="197"/>
      <c r="H10" s="196"/>
      <c r="I10" s="196">
        <v>9.7</v>
      </c>
      <c r="J10" s="196"/>
    </row>
    <row r="11" spans="1:10" s="198" customFormat="1" ht="12.75">
      <c r="A11" s="199"/>
      <c r="B11" s="200"/>
      <c r="C11" s="201"/>
      <c r="D11" s="202"/>
      <c r="E11" s="200"/>
      <c r="F11" s="201"/>
      <c r="G11" s="202"/>
      <c r="H11" s="201"/>
      <c r="I11" s="201"/>
      <c r="J11" s="201"/>
    </row>
    <row r="12" spans="1:10" s="198" customFormat="1" ht="12.75">
      <c r="A12" s="199" t="s">
        <v>158</v>
      </c>
      <c r="B12" s="200"/>
      <c r="C12" s="201">
        <v>863.6</v>
      </c>
      <c r="D12" s="202"/>
      <c r="E12" s="200"/>
      <c r="F12" s="201">
        <v>96.2</v>
      </c>
      <c r="G12" s="202"/>
      <c r="H12" s="201"/>
      <c r="I12" s="201">
        <v>58.3</v>
      </c>
      <c r="J12" s="201"/>
    </row>
    <row r="13" spans="1:12" ht="12.75">
      <c r="A13" s="203" t="s">
        <v>159</v>
      </c>
      <c r="B13" s="204"/>
      <c r="C13" s="205">
        <v>503.6</v>
      </c>
      <c r="D13" s="206"/>
      <c r="E13" s="204"/>
      <c r="F13" s="205">
        <v>31.6</v>
      </c>
      <c r="G13" s="206"/>
      <c r="H13" s="205"/>
      <c r="I13" s="205">
        <v>4.3</v>
      </c>
      <c r="J13" s="205"/>
      <c r="K13" s="13"/>
      <c r="L13" s="13"/>
    </row>
    <row r="14" spans="1:12" ht="12.75">
      <c r="A14" s="203"/>
      <c r="B14" s="204"/>
      <c r="C14" s="205"/>
      <c r="D14" s="206"/>
      <c r="E14" s="204"/>
      <c r="F14" s="205"/>
      <c r="G14" s="206"/>
      <c r="H14" s="205"/>
      <c r="I14" s="205"/>
      <c r="J14" s="205"/>
      <c r="K14" s="13"/>
      <c r="L14" s="13"/>
    </row>
    <row r="15" spans="1:10" s="198" customFormat="1" ht="12.75">
      <c r="A15" s="199" t="s">
        <v>160</v>
      </c>
      <c r="B15" s="200"/>
      <c r="C15" s="201">
        <v>1561</v>
      </c>
      <c r="D15" s="202"/>
      <c r="E15" s="200"/>
      <c r="F15" s="201">
        <v>74.4</v>
      </c>
      <c r="G15" s="202"/>
      <c r="H15" s="201"/>
      <c r="I15" s="201">
        <v>38.8</v>
      </c>
      <c r="J15" s="201"/>
    </row>
    <row r="16" spans="1:12" ht="12.75">
      <c r="A16" s="203" t="s">
        <v>161</v>
      </c>
      <c r="B16" s="204"/>
      <c r="C16" s="205">
        <v>1416.4</v>
      </c>
      <c r="D16" s="206"/>
      <c r="E16" s="204"/>
      <c r="F16" s="205">
        <v>66.4</v>
      </c>
      <c r="G16" s="206"/>
      <c r="H16" s="205"/>
      <c r="I16" s="205">
        <v>36.9</v>
      </c>
      <c r="J16" s="205"/>
      <c r="K16" s="13"/>
      <c r="L16" s="13"/>
    </row>
    <row r="17" spans="1:12" ht="12.75">
      <c r="A17" s="203"/>
      <c r="B17" s="204"/>
      <c r="C17" s="205"/>
      <c r="D17" s="206"/>
      <c r="E17" s="204"/>
      <c r="F17" s="205"/>
      <c r="G17" s="206"/>
      <c r="H17" s="205"/>
      <c r="I17" s="205"/>
      <c r="J17" s="205"/>
      <c r="K17" s="13"/>
      <c r="L17" s="13"/>
    </row>
    <row r="18" spans="1:10" s="198" customFormat="1" ht="12.75">
      <c r="A18" s="199" t="s">
        <v>289</v>
      </c>
      <c r="B18" s="200"/>
      <c r="C18" s="207">
        <v>0</v>
      </c>
      <c r="D18" s="202"/>
      <c r="E18" s="200"/>
      <c r="F18" s="207">
        <v>0</v>
      </c>
      <c r="G18" s="202"/>
      <c r="H18" s="201"/>
      <c r="I18" s="207">
        <v>0</v>
      </c>
      <c r="J18" s="201"/>
    </row>
    <row r="19" spans="1:10" s="198" customFormat="1" ht="12.75">
      <c r="A19" s="199"/>
      <c r="B19" s="200"/>
      <c r="C19" s="207"/>
      <c r="D19" s="202"/>
      <c r="E19" s="200"/>
      <c r="F19" s="207"/>
      <c r="G19" s="202"/>
      <c r="H19" s="201"/>
      <c r="I19" s="207"/>
      <c r="J19" s="201"/>
    </row>
    <row r="20" spans="1:10" s="198" customFormat="1" ht="12.75">
      <c r="A20" s="199" t="s">
        <v>290</v>
      </c>
      <c r="B20" s="200"/>
      <c r="C20" s="201">
        <v>3686.7</v>
      </c>
      <c r="D20" s="202"/>
      <c r="E20" s="200"/>
      <c r="F20" s="201">
        <v>296.8</v>
      </c>
      <c r="G20" s="202"/>
      <c r="H20" s="201"/>
      <c r="I20" s="201">
        <v>29.2</v>
      </c>
      <c r="J20" s="201"/>
    </row>
    <row r="21" spans="1:13" ht="12.75">
      <c r="A21" s="203" t="s">
        <v>162</v>
      </c>
      <c r="B21" s="204"/>
      <c r="C21" s="205">
        <v>539</v>
      </c>
      <c r="D21" s="206"/>
      <c r="E21" s="204"/>
      <c r="F21" s="208">
        <v>0</v>
      </c>
      <c r="G21" s="206"/>
      <c r="H21" s="205"/>
      <c r="I21" s="208">
        <v>0</v>
      </c>
      <c r="J21" s="205"/>
      <c r="K21" s="13"/>
      <c r="L21" s="13"/>
      <c r="M21" s="209"/>
    </row>
    <row r="22" spans="1:12" ht="12.75">
      <c r="A22" s="203" t="s">
        <v>163</v>
      </c>
      <c r="B22" s="204"/>
      <c r="C22" s="205">
        <v>51.7</v>
      </c>
      <c r="D22" s="206"/>
      <c r="E22" s="204"/>
      <c r="F22" s="208">
        <v>0.78</v>
      </c>
      <c r="G22" s="206"/>
      <c r="H22" s="205"/>
      <c r="I22" s="208">
        <v>0</v>
      </c>
      <c r="J22" s="205"/>
      <c r="K22" s="13"/>
      <c r="L22" s="13"/>
    </row>
    <row r="23" spans="1:12" ht="12.75">
      <c r="A23" s="203" t="s">
        <v>164</v>
      </c>
      <c r="B23" s="204"/>
      <c r="C23" s="205">
        <v>10.8</v>
      </c>
      <c r="D23" s="206"/>
      <c r="E23" s="204"/>
      <c r="F23" s="208">
        <v>0</v>
      </c>
      <c r="G23" s="206"/>
      <c r="H23" s="205"/>
      <c r="I23" s="208">
        <v>0</v>
      </c>
      <c r="J23" s="205"/>
      <c r="K23" s="13"/>
      <c r="L23" s="13"/>
    </row>
    <row r="24" spans="1:12" ht="12.75">
      <c r="A24" s="203" t="s">
        <v>165</v>
      </c>
      <c r="B24" s="204"/>
      <c r="C24" s="205">
        <v>73.9</v>
      </c>
      <c r="D24" s="206"/>
      <c r="E24" s="204"/>
      <c r="F24" s="208">
        <v>0</v>
      </c>
      <c r="G24" s="206"/>
      <c r="H24" s="205"/>
      <c r="I24" s="208">
        <v>0</v>
      </c>
      <c r="J24" s="205"/>
      <c r="K24" s="13"/>
      <c r="L24" s="13"/>
    </row>
    <row r="25" spans="1:12" ht="13.5" thickBot="1">
      <c r="A25" s="210" t="s">
        <v>166</v>
      </c>
      <c r="B25" s="211"/>
      <c r="C25" s="212">
        <v>3011.3</v>
      </c>
      <c r="D25" s="213"/>
      <c r="E25" s="211"/>
      <c r="F25" s="212">
        <v>296.02</v>
      </c>
      <c r="G25" s="213"/>
      <c r="H25" s="212"/>
      <c r="I25" s="212">
        <v>29.2</v>
      </c>
      <c r="J25" s="212"/>
      <c r="K25" s="13"/>
      <c r="L25" s="13"/>
    </row>
    <row r="26" spans="1:1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</sheetData>
  <mergeCells count="7">
    <mergeCell ref="A4:J4"/>
    <mergeCell ref="A1:J1"/>
    <mergeCell ref="B8:D8"/>
    <mergeCell ref="E8:G8"/>
    <mergeCell ref="H8:J8"/>
    <mergeCell ref="A3:J3"/>
    <mergeCell ref="A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J25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3" customWidth="1"/>
    <col min="11" max="11" width="11.140625" style="13" customWidth="1"/>
    <col min="12" max="19" width="12.00390625" style="13" customWidth="1"/>
    <col min="20" max="16384" width="11.421875" style="13" customWidth="1"/>
  </cols>
  <sheetData>
    <row r="1" spans="1:10" s="2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</row>
    <row r="3" spans="1:10" s="3" customFormat="1" ht="15">
      <c r="A3" s="333" t="s">
        <v>49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01"/>
      <c r="B5" s="7" t="s">
        <v>2</v>
      </c>
      <c r="C5" s="8"/>
      <c r="D5" s="9" t="s">
        <v>3</v>
      </c>
      <c r="E5" s="9" t="s">
        <v>4</v>
      </c>
      <c r="F5" s="10"/>
      <c r="G5" s="11" t="s">
        <v>5</v>
      </c>
      <c r="H5" s="10"/>
      <c r="I5" s="12" t="s">
        <v>6</v>
      </c>
      <c r="J5" s="102"/>
    </row>
    <row r="6" spans="1:10" ht="12.75">
      <c r="A6" s="103" t="s">
        <v>7</v>
      </c>
      <c r="B6" s="15" t="s">
        <v>8</v>
      </c>
      <c r="C6" s="16"/>
      <c r="D6" s="9" t="s">
        <v>9</v>
      </c>
      <c r="E6" s="9" t="s">
        <v>10</v>
      </c>
      <c r="F6" s="11" t="s">
        <v>11</v>
      </c>
      <c r="G6" s="11" t="s">
        <v>12</v>
      </c>
      <c r="H6" s="11" t="s">
        <v>13</v>
      </c>
      <c r="I6" s="17" t="s">
        <v>14</v>
      </c>
      <c r="J6" s="16"/>
    </row>
    <row r="7" spans="1:10" ht="12.75">
      <c r="A7" s="101"/>
      <c r="B7" s="9" t="s">
        <v>15</v>
      </c>
      <c r="C7" s="9" t="s">
        <v>16</v>
      </c>
      <c r="D7" s="11"/>
      <c r="E7" s="9" t="s">
        <v>17</v>
      </c>
      <c r="F7" s="9" t="s">
        <v>18</v>
      </c>
      <c r="G7" s="11" t="s">
        <v>19</v>
      </c>
      <c r="H7" s="11" t="s">
        <v>20</v>
      </c>
      <c r="I7" s="11" t="s">
        <v>21</v>
      </c>
      <c r="J7" s="11" t="s">
        <v>22</v>
      </c>
    </row>
    <row r="8" spans="1:10" ht="13.5" thickBot="1">
      <c r="A8" s="6"/>
      <c r="B8" s="11" t="s">
        <v>23</v>
      </c>
      <c r="C8" s="11" t="s">
        <v>23</v>
      </c>
      <c r="D8" s="11" t="s">
        <v>24</v>
      </c>
      <c r="E8" s="9" t="s">
        <v>25</v>
      </c>
      <c r="F8" s="10"/>
      <c r="G8" s="11" t="s">
        <v>26</v>
      </c>
      <c r="H8" s="10"/>
      <c r="I8" s="10"/>
      <c r="J8" s="10"/>
    </row>
    <row r="9" spans="1:10" ht="12.75">
      <c r="A9" s="18">
        <v>1985</v>
      </c>
      <c r="B9" s="76">
        <v>20.3</v>
      </c>
      <c r="C9" s="76">
        <v>20</v>
      </c>
      <c r="D9" s="43">
        <v>1273</v>
      </c>
      <c r="E9" s="76">
        <v>17.5</v>
      </c>
      <c r="F9" s="76">
        <v>50.3</v>
      </c>
      <c r="G9" s="129">
        <v>34.50410491267294</v>
      </c>
      <c r="H9" s="130">
        <v>17357.229574603632</v>
      </c>
      <c r="I9" s="43">
        <v>1553</v>
      </c>
      <c r="J9" s="43">
        <v>1127</v>
      </c>
    </row>
    <row r="10" spans="1:10" ht="12.75">
      <c r="A10" s="22">
        <v>1986</v>
      </c>
      <c r="B10" s="50">
        <v>20</v>
      </c>
      <c r="C10" s="50">
        <v>19.7</v>
      </c>
      <c r="D10" s="45">
        <v>1216</v>
      </c>
      <c r="E10" s="50">
        <v>18.3</v>
      </c>
      <c r="F10" s="50">
        <v>48.2</v>
      </c>
      <c r="G10" s="131">
        <v>38.5489163751758</v>
      </c>
      <c r="H10" s="46">
        <v>18577.28414650271</v>
      </c>
      <c r="I10" s="45">
        <v>2269</v>
      </c>
      <c r="J10" s="45">
        <v>848</v>
      </c>
    </row>
    <row r="11" spans="1:10" ht="12.75">
      <c r="A11" s="22">
        <v>1987</v>
      </c>
      <c r="B11" s="50">
        <v>20.2</v>
      </c>
      <c r="C11" s="50">
        <v>19.6</v>
      </c>
      <c r="D11" s="45">
        <v>1162</v>
      </c>
      <c r="E11" s="50">
        <v>20.1</v>
      </c>
      <c r="F11" s="50">
        <v>55.7</v>
      </c>
      <c r="G11" s="131">
        <v>60.01105862272066</v>
      </c>
      <c r="H11" s="46">
        <v>33428.29324582597</v>
      </c>
      <c r="I11" s="45">
        <v>1915</v>
      </c>
      <c r="J11" s="45">
        <v>357</v>
      </c>
    </row>
    <row r="12" spans="1:10" ht="12.75">
      <c r="A12" s="22">
        <v>1988</v>
      </c>
      <c r="B12" s="50">
        <v>20.2</v>
      </c>
      <c r="C12" s="50">
        <v>19.6</v>
      </c>
      <c r="D12" s="45">
        <v>1060</v>
      </c>
      <c r="E12" s="50">
        <v>19.3</v>
      </c>
      <c r="F12" s="50">
        <v>52.7</v>
      </c>
      <c r="G12" s="131">
        <v>45.52666690707151</v>
      </c>
      <c r="H12" s="46">
        <v>23403.41134470448</v>
      </c>
      <c r="I12" s="45">
        <v>2691</v>
      </c>
      <c r="J12" s="45">
        <v>421</v>
      </c>
    </row>
    <row r="13" spans="1:10" ht="12.75">
      <c r="A13" s="26">
        <v>1989</v>
      </c>
      <c r="B13" s="47">
        <v>20.1</v>
      </c>
      <c r="C13" s="47">
        <v>18.2</v>
      </c>
      <c r="D13" s="49">
        <v>1004</v>
      </c>
      <c r="E13" s="47">
        <v>26.9</v>
      </c>
      <c r="F13" s="47">
        <v>49.1</v>
      </c>
      <c r="G13" s="132">
        <v>43.9039342252353</v>
      </c>
      <c r="H13" s="48">
        <v>36283.10074164894</v>
      </c>
      <c r="I13" s="49">
        <v>1484</v>
      </c>
      <c r="J13" s="45">
        <v>879</v>
      </c>
    </row>
    <row r="14" spans="1:10" ht="12.75">
      <c r="A14" s="26">
        <v>1990</v>
      </c>
      <c r="B14" s="47">
        <v>20.4</v>
      </c>
      <c r="C14" s="47">
        <v>19.7</v>
      </c>
      <c r="D14" s="49">
        <v>1027</v>
      </c>
      <c r="E14" s="47">
        <v>28.934010152284266</v>
      </c>
      <c r="F14" s="47">
        <v>57</v>
      </c>
      <c r="G14" s="132">
        <v>46.23586119024438</v>
      </c>
      <c r="H14" s="48">
        <v>26354.44087843929</v>
      </c>
      <c r="I14" s="49">
        <v>1930</v>
      </c>
      <c r="J14" s="45">
        <v>1046</v>
      </c>
    </row>
    <row r="15" spans="1:10" ht="12.75">
      <c r="A15" s="26">
        <v>1991</v>
      </c>
      <c r="B15" s="47">
        <v>20.2</v>
      </c>
      <c r="C15" s="47">
        <v>19.5</v>
      </c>
      <c r="D15" s="49">
        <v>955</v>
      </c>
      <c r="E15" s="47">
        <v>30.666666666666664</v>
      </c>
      <c r="F15" s="47">
        <v>59.8</v>
      </c>
      <c r="G15" s="132">
        <v>64.65087206856346</v>
      </c>
      <c r="H15" s="48">
        <v>38661.221497000945</v>
      </c>
      <c r="I15" s="49">
        <v>2235</v>
      </c>
      <c r="J15" s="45">
        <v>1679</v>
      </c>
    </row>
    <row r="16" spans="1:10" ht="12.75">
      <c r="A16" s="26">
        <v>1992</v>
      </c>
      <c r="B16" s="47">
        <v>19.7</v>
      </c>
      <c r="C16" s="47">
        <v>19.3</v>
      </c>
      <c r="D16" s="49">
        <v>944</v>
      </c>
      <c r="E16" s="47">
        <v>31.8</v>
      </c>
      <c r="F16" s="47">
        <v>61.3</v>
      </c>
      <c r="G16" s="132">
        <v>54.782253314581766</v>
      </c>
      <c r="H16" s="48">
        <v>33581.52128183861</v>
      </c>
      <c r="I16" s="49">
        <v>1846</v>
      </c>
      <c r="J16" s="45">
        <v>2458</v>
      </c>
    </row>
    <row r="17" spans="1:10" ht="12.75">
      <c r="A17" s="26">
        <v>1993</v>
      </c>
      <c r="B17" s="47">
        <v>18.2</v>
      </c>
      <c r="C17" s="47">
        <v>17.7</v>
      </c>
      <c r="D17" s="49">
        <v>844</v>
      </c>
      <c r="E17" s="47">
        <v>22.2</v>
      </c>
      <c r="F17" s="47">
        <v>54.5</v>
      </c>
      <c r="G17" s="132">
        <v>50.6412799153775</v>
      </c>
      <c r="H17" s="48">
        <v>27599.497553880734</v>
      </c>
      <c r="I17" s="49">
        <v>1901</v>
      </c>
      <c r="J17" s="45">
        <v>3213</v>
      </c>
    </row>
    <row r="18" spans="1:10" ht="12.75">
      <c r="A18" s="26">
        <v>1994</v>
      </c>
      <c r="B18" s="47">
        <v>19.1</v>
      </c>
      <c r="C18" s="47">
        <v>18.8</v>
      </c>
      <c r="D18" s="49">
        <v>829</v>
      </c>
      <c r="E18" s="47">
        <v>23.3</v>
      </c>
      <c r="F18" s="47">
        <v>59.6</v>
      </c>
      <c r="G18" s="132">
        <v>80.66784465039126</v>
      </c>
      <c r="H18" s="48">
        <v>48078.03541163319</v>
      </c>
      <c r="I18" s="49">
        <v>2064</v>
      </c>
      <c r="J18" s="45">
        <v>3384</v>
      </c>
    </row>
    <row r="19" spans="1:10" ht="12.75">
      <c r="A19" s="26">
        <v>1995</v>
      </c>
      <c r="B19" s="47">
        <v>19.8</v>
      </c>
      <c r="C19" s="47">
        <v>19.4</v>
      </c>
      <c r="D19" s="49">
        <v>810</v>
      </c>
      <c r="E19" s="57">
        <v>20.9</v>
      </c>
      <c r="F19" s="47">
        <v>51.9</v>
      </c>
      <c r="G19" s="132">
        <v>91.69040664478983</v>
      </c>
      <c r="H19" s="48">
        <v>47587.321048645914</v>
      </c>
      <c r="I19" s="49">
        <v>1545</v>
      </c>
      <c r="J19" s="45">
        <v>3939</v>
      </c>
    </row>
    <row r="20" spans="1:10" ht="12.75">
      <c r="A20" s="26">
        <v>1996</v>
      </c>
      <c r="B20" s="47">
        <v>20.6</v>
      </c>
      <c r="C20" s="47">
        <v>20.1</v>
      </c>
      <c r="D20" s="49">
        <v>826</v>
      </c>
      <c r="E20" s="57">
        <v>22.5</v>
      </c>
      <c r="F20" s="47">
        <v>61.7</v>
      </c>
      <c r="G20" s="132">
        <v>142.2295145024221</v>
      </c>
      <c r="H20" s="48">
        <v>87755.61044799442</v>
      </c>
      <c r="I20" s="48">
        <v>1821</v>
      </c>
      <c r="J20" s="46">
        <v>2117</v>
      </c>
    </row>
    <row r="21" spans="1:10" ht="12.75">
      <c r="A21" s="26">
        <v>1997</v>
      </c>
      <c r="B21" s="47">
        <v>20.8</v>
      </c>
      <c r="C21" s="47">
        <v>20.4</v>
      </c>
      <c r="D21" s="48">
        <v>786</v>
      </c>
      <c r="E21" s="47">
        <v>23.1</v>
      </c>
      <c r="F21" s="47">
        <v>62.9</v>
      </c>
      <c r="G21" s="132">
        <v>166.49237315639536</v>
      </c>
      <c r="H21" s="48">
        <v>104723.70271537267</v>
      </c>
      <c r="I21" s="48">
        <v>1401</v>
      </c>
      <c r="J21" s="46">
        <v>4122</v>
      </c>
    </row>
    <row r="22" spans="1:10" ht="12.75">
      <c r="A22" s="26">
        <v>1998</v>
      </c>
      <c r="B22" s="47">
        <v>20.1</v>
      </c>
      <c r="C22" s="47">
        <v>19.9</v>
      </c>
      <c r="D22" s="48">
        <v>741</v>
      </c>
      <c r="E22" s="47">
        <v>22.6</v>
      </c>
      <c r="F22" s="47">
        <v>60.3</v>
      </c>
      <c r="G22" s="132">
        <v>143.3473970165759</v>
      </c>
      <c r="H22" s="48">
        <f>G22*F22*10</f>
        <v>86438.48040099526</v>
      </c>
      <c r="I22" s="48">
        <v>1921</v>
      </c>
      <c r="J22" s="46">
        <v>2251</v>
      </c>
    </row>
    <row r="23" spans="1:10" ht="12.75">
      <c r="A23" s="26">
        <v>1999</v>
      </c>
      <c r="B23" s="47">
        <v>20.2</v>
      </c>
      <c r="C23" s="47">
        <v>19.4</v>
      </c>
      <c r="D23" s="48">
        <v>685</v>
      </c>
      <c r="E23" s="47">
        <v>25.2</v>
      </c>
      <c r="F23" s="47">
        <v>63.6</v>
      </c>
      <c r="G23" s="132">
        <v>146.54478141189765</v>
      </c>
      <c r="H23" s="48">
        <f>G23*F23*10</f>
        <v>93202.4809779669</v>
      </c>
      <c r="I23" s="48">
        <v>2625</v>
      </c>
      <c r="J23" s="46">
        <v>4884</v>
      </c>
    </row>
    <row r="24" spans="1:10" ht="12.75">
      <c r="A24" s="26">
        <v>2000</v>
      </c>
      <c r="B24" s="47">
        <v>19.6</v>
      </c>
      <c r="C24" s="47">
        <f>17.874+1.624</f>
        <v>19.497999999999998</v>
      </c>
      <c r="D24" s="48">
        <v>622</v>
      </c>
      <c r="E24" s="47">
        <v>17.7</v>
      </c>
      <c r="F24" s="47">
        <v>56.014</v>
      </c>
      <c r="G24" s="132">
        <v>91.64</v>
      </c>
      <c r="H24" s="48">
        <v>51043.48</v>
      </c>
      <c r="I24" s="48">
        <v>2473.112</v>
      </c>
      <c r="J24" s="46">
        <v>4851.759</v>
      </c>
    </row>
    <row r="25" spans="1:10" ht="13.5" thickBot="1">
      <c r="A25" s="34">
        <v>2001</v>
      </c>
      <c r="B25" s="51">
        <v>19.041</v>
      </c>
      <c r="C25" s="51">
        <v>18.958</v>
      </c>
      <c r="D25" s="52">
        <v>546.625</v>
      </c>
      <c r="E25" s="51">
        <v>16.5611093280878</v>
      </c>
      <c r="F25" s="51">
        <v>43.163</v>
      </c>
      <c r="G25" s="133">
        <v>87.66</v>
      </c>
      <c r="H25" s="52">
        <f>F25*G25*10</f>
        <v>37836.68579999999</v>
      </c>
      <c r="I25" s="52">
        <v>1950.339</v>
      </c>
      <c r="J25" s="134">
        <v>4383.626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4020">
    <pageSetUpPr fitToPage="1"/>
  </sheetPr>
  <dimension ref="A1:S8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1" customWidth="1"/>
    <col min="2" max="16384" width="11.421875" style="101" customWidth="1"/>
  </cols>
  <sheetData>
    <row r="1" spans="1:11" s="167" customFormat="1" ht="18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3" spans="1:11" s="169" customFormat="1" ht="15">
      <c r="A3" s="320" t="s">
        <v>268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s="169" customFormat="1" ht="1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ht="12.75">
      <c r="A5" s="281"/>
      <c r="B5" s="326" t="s">
        <v>168</v>
      </c>
      <c r="C5" s="316"/>
      <c r="D5" s="316"/>
      <c r="E5" s="316"/>
      <c r="F5" s="316"/>
      <c r="G5" s="337" t="s">
        <v>169</v>
      </c>
      <c r="H5" s="285"/>
      <c r="I5" s="166" t="s">
        <v>4</v>
      </c>
      <c r="J5" s="286"/>
      <c r="K5" s="41"/>
    </row>
    <row r="6" spans="1:11" ht="12.75">
      <c r="A6" s="40" t="s">
        <v>170</v>
      </c>
      <c r="B6" s="324" t="s">
        <v>42</v>
      </c>
      <c r="C6" s="317"/>
      <c r="D6" s="317"/>
      <c r="E6" s="317"/>
      <c r="F6" s="325"/>
      <c r="G6" s="314"/>
      <c r="H6" s="326" t="s">
        <v>171</v>
      </c>
      <c r="I6" s="327"/>
      <c r="J6" s="41" t="s">
        <v>3</v>
      </c>
      <c r="K6" s="9" t="s">
        <v>11</v>
      </c>
    </row>
    <row r="7" spans="1:11" ht="12.75">
      <c r="A7" s="40" t="s">
        <v>172</v>
      </c>
      <c r="B7" s="216"/>
      <c r="C7" s="166" t="s">
        <v>15</v>
      </c>
      <c r="D7" s="217"/>
      <c r="E7" s="321" t="s">
        <v>16</v>
      </c>
      <c r="F7" s="323"/>
      <c r="G7" s="314"/>
      <c r="H7" s="324" t="s">
        <v>173</v>
      </c>
      <c r="I7" s="325"/>
      <c r="J7" s="9" t="s">
        <v>9</v>
      </c>
      <c r="K7" s="9" t="s">
        <v>14</v>
      </c>
    </row>
    <row r="8" spans="1:17" ht="13.5" thickBot="1">
      <c r="A8" s="218"/>
      <c r="B8" s="219" t="s">
        <v>100</v>
      </c>
      <c r="C8" s="219" t="s">
        <v>101</v>
      </c>
      <c r="D8" s="219" t="s">
        <v>15</v>
      </c>
      <c r="E8" s="219" t="s">
        <v>100</v>
      </c>
      <c r="F8" s="219" t="s">
        <v>101</v>
      </c>
      <c r="G8" s="315"/>
      <c r="H8" s="219" t="s">
        <v>100</v>
      </c>
      <c r="I8" s="219" t="s">
        <v>101</v>
      </c>
      <c r="J8" s="174" t="s">
        <v>146</v>
      </c>
      <c r="K8" s="174"/>
      <c r="P8" s="220"/>
      <c r="Q8" s="220"/>
    </row>
    <row r="9" spans="1:18" ht="12.75">
      <c r="A9" s="170" t="s">
        <v>174</v>
      </c>
      <c r="B9" s="221">
        <v>8</v>
      </c>
      <c r="C9" s="221" t="s">
        <v>44</v>
      </c>
      <c r="D9" s="222">
        <v>8</v>
      </c>
      <c r="E9" s="221">
        <v>6</v>
      </c>
      <c r="F9" s="221" t="s">
        <v>44</v>
      </c>
      <c r="G9" s="221">
        <v>25000</v>
      </c>
      <c r="H9" s="221">
        <v>5000</v>
      </c>
      <c r="I9" s="221" t="s">
        <v>44</v>
      </c>
      <c r="J9" s="221">
        <v>24</v>
      </c>
      <c r="K9" s="221">
        <v>630</v>
      </c>
      <c r="L9" s="223"/>
      <c r="M9" s="223"/>
      <c r="N9" s="223"/>
      <c r="R9" s="182"/>
    </row>
    <row r="10" spans="1:18" ht="12.75">
      <c r="A10" s="6" t="s">
        <v>175</v>
      </c>
      <c r="B10" s="224">
        <v>4</v>
      </c>
      <c r="C10" s="224" t="s">
        <v>44</v>
      </c>
      <c r="D10" s="224">
        <v>4</v>
      </c>
      <c r="E10" s="224">
        <v>4</v>
      </c>
      <c r="F10" s="224" t="s">
        <v>44</v>
      </c>
      <c r="G10" s="224">
        <v>14000</v>
      </c>
      <c r="H10" s="224">
        <v>5000</v>
      </c>
      <c r="I10" s="224" t="s">
        <v>44</v>
      </c>
      <c r="J10" s="224">
        <v>30</v>
      </c>
      <c r="K10" s="224">
        <v>440</v>
      </c>
      <c r="L10" s="223"/>
      <c r="M10" s="223"/>
      <c r="N10" s="223"/>
      <c r="R10" s="182"/>
    </row>
    <row r="11" spans="1:18" ht="12.75">
      <c r="A11" s="6" t="s">
        <v>176</v>
      </c>
      <c r="B11" s="177" t="s">
        <v>44</v>
      </c>
      <c r="C11" s="177" t="s">
        <v>44</v>
      </c>
      <c r="D11" s="177" t="s">
        <v>44</v>
      </c>
      <c r="E11" s="177" t="s">
        <v>44</v>
      </c>
      <c r="F11" s="177" t="s">
        <v>44</v>
      </c>
      <c r="G11" s="224">
        <v>19610</v>
      </c>
      <c r="H11" s="177" t="s">
        <v>44</v>
      </c>
      <c r="I11" s="177" t="s">
        <v>44</v>
      </c>
      <c r="J11" s="224">
        <v>20</v>
      </c>
      <c r="K11" s="224">
        <v>392</v>
      </c>
      <c r="L11" s="223"/>
      <c r="M11" s="223"/>
      <c r="N11" s="223"/>
      <c r="R11" s="182"/>
    </row>
    <row r="12" spans="1:18" ht="12.75">
      <c r="A12" s="6" t="s">
        <v>177</v>
      </c>
      <c r="B12" s="224" t="s">
        <v>44</v>
      </c>
      <c r="C12" s="224" t="s">
        <v>44</v>
      </c>
      <c r="D12" s="224" t="s">
        <v>44</v>
      </c>
      <c r="E12" s="224" t="s">
        <v>44</v>
      </c>
      <c r="F12" s="224" t="s">
        <v>44</v>
      </c>
      <c r="G12" s="224">
        <v>22700</v>
      </c>
      <c r="H12" s="224" t="s">
        <v>44</v>
      </c>
      <c r="I12" s="224" t="s">
        <v>44</v>
      </c>
      <c r="J12" s="224">
        <v>30</v>
      </c>
      <c r="K12" s="224">
        <v>681</v>
      </c>
      <c r="L12" s="223"/>
      <c r="M12" s="223"/>
      <c r="N12" s="223"/>
      <c r="R12" s="182"/>
    </row>
    <row r="13" spans="1:18" ht="12.75">
      <c r="A13" s="225" t="s">
        <v>178</v>
      </c>
      <c r="B13" s="226">
        <v>12</v>
      </c>
      <c r="C13" s="226" t="s">
        <v>44</v>
      </c>
      <c r="D13" s="226">
        <v>12</v>
      </c>
      <c r="E13" s="226">
        <v>10</v>
      </c>
      <c r="F13" s="226" t="s">
        <v>44</v>
      </c>
      <c r="G13" s="226">
        <v>81310</v>
      </c>
      <c r="H13" s="227">
        <v>5000</v>
      </c>
      <c r="I13" s="227" t="s">
        <v>44</v>
      </c>
      <c r="J13" s="227">
        <v>26</v>
      </c>
      <c r="K13" s="226">
        <v>2143</v>
      </c>
      <c r="L13" s="223"/>
      <c r="M13" s="223"/>
      <c r="N13" s="223"/>
      <c r="R13" s="182"/>
    </row>
    <row r="14" spans="1:18" ht="12.75">
      <c r="A14" s="225"/>
      <c r="B14" s="226"/>
      <c r="C14" s="226"/>
      <c r="D14" s="226"/>
      <c r="E14" s="226"/>
      <c r="F14" s="226"/>
      <c r="G14" s="226"/>
      <c r="H14" s="227"/>
      <c r="I14" s="227"/>
      <c r="J14" s="227"/>
      <c r="K14" s="226"/>
      <c r="L14" s="223"/>
      <c r="M14" s="223"/>
      <c r="N14" s="223"/>
      <c r="R14" s="182"/>
    </row>
    <row r="15" spans="1:18" ht="12.75">
      <c r="A15" s="225" t="s">
        <v>179</v>
      </c>
      <c r="B15" s="227" t="s">
        <v>44</v>
      </c>
      <c r="C15" s="226" t="s">
        <v>44</v>
      </c>
      <c r="D15" s="227" t="s">
        <v>44</v>
      </c>
      <c r="E15" s="226" t="s">
        <v>44</v>
      </c>
      <c r="F15" s="226" t="s">
        <v>44</v>
      </c>
      <c r="G15" s="227">
        <v>10000</v>
      </c>
      <c r="H15" s="226" t="s">
        <v>44</v>
      </c>
      <c r="I15" s="226" t="s">
        <v>44</v>
      </c>
      <c r="J15" s="227">
        <v>2</v>
      </c>
      <c r="K15" s="227">
        <v>15</v>
      </c>
      <c r="L15" s="223"/>
      <c r="M15" s="223"/>
      <c r="N15" s="223"/>
      <c r="R15" s="182"/>
    </row>
    <row r="16" spans="1:18" ht="12.75">
      <c r="A16" s="225"/>
      <c r="B16" s="226"/>
      <c r="C16" s="226"/>
      <c r="D16" s="226"/>
      <c r="E16" s="226"/>
      <c r="F16" s="226"/>
      <c r="G16" s="226"/>
      <c r="H16" s="227"/>
      <c r="I16" s="227"/>
      <c r="J16" s="227"/>
      <c r="K16" s="226"/>
      <c r="L16" s="223"/>
      <c r="M16" s="223"/>
      <c r="N16" s="223"/>
      <c r="R16" s="182"/>
    </row>
    <row r="17" spans="1:18" ht="12.75">
      <c r="A17" s="225" t="s">
        <v>180</v>
      </c>
      <c r="B17" s="227" t="s">
        <v>44</v>
      </c>
      <c r="C17" s="227" t="s">
        <v>44</v>
      </c>
      <c r="D17" s="227" t="s">
        <v>44</v>
      </c>
      <c r="E17" s="227" t="s">
        <v>44</v>
      </c>
      <c r="F17" s="227" t="s">
        <v>44</v>
      </c>
      <c r="G17" s="227">
        <v>10805</v>
      </c>
      <c r="H17" s="227" t="s">
        <v>44</v>
      </c>
      <c r="I17" s="227" t="s">
        <v>44</v>
      </c>
      <c r="J17" s="227">
        <v>6</v>
      </c>
      <c r="K17" s="227">
        <v>65</v>
      </c>
      <c r="L17" s="223"/>
      <c r="M17" s="223"/>
      <c r="N17" s="223"/>
      <c r="R17" s="182"/>
    </row>
    <row r="18" spans="1:18" ht="12.75">
      <c r="A18" s="6"/>
      <c r="B18" s="177"/>
      <c r="C18" s="177"/>
      <c r="D18" s="177"/>
      <c r="E18" s="177"/>
      <c r="F18" s="177"/>
      <c r="G18" s="177"/>
      <c r="H18" s="224"/>
      <c r="I18" s="224"/>
      <c r="J18" s="224"/>
      <c r="K18" s="177"/>
      <c r="L18" s="223"/>
      <c r="M18" s="223"/>
      <c r="N18" s="223"/>
      <c r="R18" s="182"/>
    </row>
    <row r="19" spans="1:18" ht="12.75">
      <c r="A19" s="6" t="s">
        <v>181</v>
      </c>
      <c r="B19" s="224" t="s">
        <v>44</v>
      </c>
      <c r="C19" s="224" t="s">
        <v>44</v>
      </c>
      <c r="D19" s="224" t="s">
        <v>44</v>
      </c>
      <c r="E19" s="224" t="s">
        <v>44</v>
      </c>
      <c r="F19" s="224" t="s">
        <v>44</v>
      </c>
      <c r="G19" s="224">
        <v>2625</v>
      </c>
      <c r="H19" s="224" t="s">
        <v>44</v>
      </c>
      <c r="I19" s="224" t="s">
        <v>44</v>
      </c>
      <c r="J19" s="224">
        <v>18</v>
      </c>
      <c r="K19" s="224">
        <v>47</v>
      </c>
      <c r="L19" s="223"/>
      <c r="M19" s="223"/>
      <c r="N19" s="223"/>
      <c r="R19" s="182"/>
    </row>
    <row r="20" spans="1:18" ht="12.75">
      <c r="A20" s="6" t="s">
        <v>182</v>
      </c>
      <c r="B20" s="224" t="s">
        <v>44</v>
      </c>
      <c r="C20" s="177" t="s">
        <v>44</v>
      </c>
      <c r="D20" s="224" t="s">
        <v>44</v>
      </c>
      <c r="E20" s="224" t="s">
        <v>44</v>
      </c>
      <c r="F20" s="177" t="s">
        <v>44</v>
      </c>
      <c r="G20" s="224">
        <v>5000</v>
      </c>
      <c r="H20" s="224" t="s">
        <v>44</v>
      </c>
      <c r="I20" s="177" t="s">
        <v>44</v>
      </c>
      <c r="J20" s="224">
        <v>15</v>
      </c>
      <c r="K20" s="224">
        <v>75</v>
      </c>
      <c r="L20" s="223"/>
      <c r="M20" s="223"/>
      <c r="N20" s="223"/>
      <c r="R20" s="182"/>
    </row>
    <row r="21" spans="1:18" ht="12.75">
      <c r="A21" s="6" t="s">
        <v>183</v>
      </c>
      <c r="B21" s="224">
        <v>1</v>
      </c>
      <c r="C21" s="224" t="s">
        <v>44</v>
      </c>
      <c r="D21" s="224">
        <v>1</v>
      </c>
      <c r="E21" s="224">
        <v>1</v>
      </c>
      <c r="F21" s="224" t="s">
        <v>44</v>
      </c>
      <c r="G21" s="224">
        <v>9050</v>
      </c>
      <c r="H21" s="224" t="s">
        <v>44</v>
      </c>
      <c r="I21" s="224" t="s">
        <v>44</v>
      </c>
      <c r="J21" s="224">
        <v>14</v>
      </c>
      <c r="K21" s="224">
        <v>127</v>
      </c>
      <c r="L21" s="223"/>
      <c r="M21" s="223"/>
      <c r="N21" s="223"/>
      <c r="R21" s="182"/>
    </row>
    <row r="22" spans="1:18" ht="12.75">
      <c r="A22" s="225" t="s">
        <v>302</v>
      </c>
      <c r="B22" s="226">
        <v>1</v>
      </c>
      <c r="C22" s="226" t="s">
        <v>44</v>
      </c>
      <c r="D22" s="226">
        <v>1</v>
      </c>
      <c r="E22" s="226">
        <v>1</v>
      </c>
      <c r="F22" s="226" t="s">
        <v>44</v>
      </c>
      <c r="G22" s="226">
        <v>16675</v>
      </c>
      <c r="H22" s="227" t="s">
        <v>44</v>
      </c>
      <c r="I22" s="227" t="s">
        <v>44</v>
      </c>
      <c r="J22" s="227">
        <v>15</v>
      </c>
      <c r="K22" s="226">
        <v>249</v>
      </c>
      <c r="L22" s="223"/>
      <c r="M22" s="223"/>
      <c r="N22" s="223"/>
      <c r="R22" s="182"/>
    </row>
    <row r="23" spans="1:18" ht="12.75">
      <c r="A23" s="225"/>
      <c r="B23" s="226"/>
      <c r="C23" s="226"/>
      <c r="D23" s="226"/>
      <c r="E23" s="226"/>
      <c r="F23" s="226"/>
      <c r="G23" s="226"/>
      <c r="H23" s="227"/>
      <c r="I23" s="227"/>
      <c r="J23" s="227"/>
      <c r="K23" s="226"/>
      <c r="L23" s="223"/>
      <c r="M23" s="223"/>
      <c r="N23" s="223"/>
      <c r="R23" s="182"/>
    </row>
    <row r="24" spans="1:18" ht="12.75">
      <c r="A24" s="225" t="s">
        <v>184</v>
      </c>
      <c r="B24" s="227" t="s">
        <v>44</v>
      </c>
      <c r="C24" s="227" t="s">
        <v>44</v>
      </c>
      <c r="D24" s="227" t="s">
        <v>44</v>
      </c>
      <c r="E24" s="227" t="s">
        <v>44</v>
      </c>
      <c r="F24" s="227" t="s">
        <v>44</v>
      </c>
      <c r="G24" s="227">
        <v>2447</v>
      </c>
      <c r="H24" s="227" t="s">
        <v>44</v>
      </c>
      <c r="I24" s="227" t="s">
        <v>44</v>
      </c>
      <c r="J24" s="227">
        <v>16</v>
      </c>
      <c r="K24" s="227">
        <v>39</v>
      </c>
      <c r="L24" s="223"/>
      <c r="M24" s="223"/>
      <c r="N24" s="223"/>
      <c r="R24" s="182"/>
    </row>
    <row r="25" spans="1:18" ht="12.75">
      <c r="A25" s="225"/>
      <c r="B25" s="226"/>
      <c r="C25" s="226"/>
      <c r="D25" s="226"/>
      <c r="E25" s="226"/>
      <c r="F25" s="226"/>
      <c r="G25" s="226"/>
      <c r="H25" s="227"/>
      <c r="I25" s="227"/>
      <c r="J25" s="227"/>
      <c r="K25" s="226"/>
      <c r="L25" s="223"/>
      <c r="M25" s="223"/>
      <c r="N25" s="223"/>
      <c r="R25" s="182"/>
    </row>
    <row r="26" spans="1:18" ht="12.75">
      <c r="A26" s="225" t="s">
        <v>185</v>
      </c>
      <c r="B26" s="227" t="s">
        <v>44</v>
      </c>
      <c r="C26" s="227">
        <v>18</v>
      </c>
      <c r="D26" s="227">
        <v>18</v>
      </c>
      <c r="E26" s="227" t="s">
        <v>44</v>
      </c>
      <c r="F26" s="227">
        <v>18</v>
      </c>
      <c r="G26" s="227">
        <v>6689</v>
      </c>
      <c r="H26" s="227" t="s">
        <v>44</v>
      </c>
      <c r="I26" s="227">
        <v>5100</v>
      </c>
      <c r="J26" s="227">
        <v>6</v>
      </c>
      <c r="K26" s="227">
        <v>132</v>
      </c>
      <c r="L26" s="223"/>
      <c r="M26" s="223"/>
      <c r="N26" s="223"/>
      <c r="R26" s="182"/>
    </row>
    <row r="27" spans="1:18" ht="12.75">
      <c r="A27" s="6"/>
      <c r="B27" s="177"/>
      <c r="C27" s="177"/>
      <c r="D27" s="177"/>
      <c r="E27" s="177"/>
      <c r="F27" s="177"/>
      <c r="G27" s="177"/>
      <c r="H27" s="224"/>
      <c r="I27" s="224"/>
      <c r="J27" s="224"/>
      <c r="K27" s="177"/>
      <c r="L27" s="223"/>
      <c r="M27" s="223"/>
      <c r="N27" s="223"/>
      <c r="R27" s="182"/>
    </row>
    <row r="28" spans="1:18" ht="12.75">
      <c r="A28" s="6" t="s">
        <v>186</v>
      </c>
      <c r="B28" s="177" t="s">
        <v>44</v>
      </c>
      <c r="C28" s="177">
        <v>7</v>
      </c>
      <c r="D28" s="224">
        <v>7</v>
      </c>
      <c r="E28" s="177" t="s">
        <v>44</v>
      </c>
      <c r="F28" s="177">
        <v>7</v>
      </c>
      <c r="G28" s="177" t="s">
        <v>44</v>
      </c>
      <c r="H28" s="177" t="s">
        <v>44</v>
      </c>
      <c r="I28" s="224">
        <v>14600</v>
      </c>
      <c r="J28" s="177" t="s">
        <v>44</v>
      </c>
      <c r="K28" s="177">
        <v>102</v>
      </c>
      <c r="L28" s="223"/>
      <c r="M28" s="223"/>
      <c r="N28" s="223"/>
      <c r="R28" s="182"/>
    </row>
    <row r="29" spans="1:18" ht="12.75">
      <c r="A29" s="6" t="s">
        <v>187</v>
      </c>
      <c r="B29" s="177" t="s">
        <v>44</v>
      </c>
      <c r="C29" s="224" t="s">
        <v>44</v>
      </c>
      <c r="D29" s="224" t="s">
        <v>44</v>
      </c>
      <c r="E29" s="177" t="s">
        <v>44</v>
      </c>
      <c r="F29" s="224" t="s">
        <v>44</v>
      </c>
      <c r="G29" s="224">
        <v>2707</v>
      </c>
      <c r="H29" s="177" t="s">
        <v>44</v>
      </c>
      <c r="I29" s="224" t="s">
        <v>44</v>
      </c>
      <c r="J29" s="224">
        <v>10</v>
      </c>
      <c r="K29" s="224">
        <v>27</v>
      </c>
      <c r="L29" s="223"/>
      <c r="M29" s="223"/>
      <c r="N29" s="223"/>
      <c r="R29" s="182"/>
    </row>
    <row r="30" spans="1:18" ht="12.75">
      <c r="A30" s="6" t="s">
        <v>188</v>
      </c>
      <c r="B30" s="177" t="s">
        <v>44</v>
      </c>
      <c r="C30" s="224" t="s">
        <v>44</v>
      </c>
      <c r="D30" s="224" t="s">
        <v>44</v>
      </c>
      <c r="E30" s="177" t="s">
        <v>44</v>
      </c>
      <c r="F30" s="224" t="s">
        <v>44</v>
      </c>
      <c r="G30" s="177" t="s">
        <v>44</v>
      </c>
      <c r="H30" s="177" t="s">
        <v>44</v>
      </c>
      <c r="I30" s="224" t="s">
        <v>44</v>
      </c>
      <c r="J30" s="177" t="s">
        <v>44</v>
      </c>
      <c r="K30" s="224" t="s">
        <v>44</v>
      </c>
      <c r="L30" s="223"/>
      <c r="M30" s="223"/>
      <c r="N30" s="223"/>
      <c r="R30" s="182"/>
    </row>
    <row r="31" spans="1:18" s="230" customFormat="1" ht="12.75">
      <c r="A31" s="225" t="s">
        <v>303</v>
      </c>
      <c r="B31" s="226" t="s">
        <v>44</v>
      </c>
      <c r="C31" s="226">
        <v>7</v>
      </c>
      <c r="D31" s="226">
        <v>7</v>
      </c>
      <c r="E31" s="226" t="s">
        <v>44</v>
      </c>
      <c r="F31" s="226">
        <v>7</v>
      </c>
      <c r="G31" s="226">
        <v>2707</v>
      </c>
      <c r="H31" s="226" t="s">
        <v>44</v>
      </c>
      <c r="I31" s="227">
        <v>14600</v>
      </c>
      <c r="J31" s="227">
        <v>10</v>
      </c>
      <c r="K31" s="226">
        <v>129</v>
      </c>
      <c r="L31" s="229"/>
      <c r="M31" s="229"/>
      <c r="N31" s="229"/>
      <c r="R31" s="275"/>
    </row>
    <row r="32" spans="1:18" ht="12.75">
      <c r="A32" s="6"/>
      <c r="B32" s="177"/>
      <c r="C32" s="177"/>
      <c r="D32" s="177"/>
      <c r="E32" s="177"/>
      <c r="F32" s="177"/>
      <c r="G32" s="177"/>
      <c r="H32" s="224"/>
      <c r="I32" s="224"/>
      <c r="J32" s="224"/>
      <c r="K32" s="177"/>
      <c r="L32" s="223"/>
      <c r="M32" s="223"/>
      <c r="N32" s="223"/>
      <c r="R32" s="182"/>
    </row>
    <row r="33" spans="1:18" ht="12.75">
      <c r="A33" s="6" t="s">
        <v>189</v>
      </c>
      <c r="B33" s="231">
        <v>9</v>
      </c>
      <c r="C33" s="231">
        <v>10</v>
      </c>
      <c r="D33" s="224">
        <v>19</v>
      </c>
      <c r="E33" s="231">
        <v>9</v>
      </c>
      <c r="F33" s="231">
        <v>9</v>
      </c>
      <c r="G33" s="224">
        <v>5060</v>
      </c>
      <c r="H33" s="231">
        <v>7600</v>
      </c>
      <c r="I33" s="231">
        <v>12200</v>
      </c>
      <c r="J33" s="231">
        <v>31</v>
      </c>
      <c r="K33" s="231">
        <v>335</v>
      </c>
      <c r="L33" s="223"/>
      <c r="M33" s="223"/>
      <c r="N33" s="223"/>
      <c r="R33" s="182"/>
    </row>
    <row r="34" spans="1:18" ht="12.75">
      <c r="A34" s="6" t="s">
        <v>190</v>
      </c>
      <c r="B34" s="231">
        <v>8</v>
      </c>
      <c r="C34" s="231">
        <v>2</v>
      </c>
      <c r="D34" s="224">
        <v>10</v>
      </c>
      <c r="E34" s="231">
        <v>8</v>
      </c>
      <c r="F34" s="231">
        <v>2</v>
      </c>
      <c r="G34" s="224" t="s">
        <v>44</v>
      </c>
      <c r="H34" s="231">
        <v>4500</v>
      </c>
      <c r="I34" s="231">
        <v>7500</v>
      </c>
      <c r="J34" s="231" t="s">
        <v>44</v>
      </c>
      <c r="K34" s="224">
        <v>51</v>
      </c>
      <c r="L34" s="223"/>
      <c r="M34" s="223"/>
      <c r="N34" s="223"/>
      <c r="R34" s="182"/>
    </row>
    <row r="35" spans="1:18" ht="12.75">
      <c r="A35" s="6" t="s">
        <v>191</v>
      </c>
      <c r="B35" s="231" t="s">
        <v>44</v>
      </c>
      <c r="C35" s="231">
        <v>48</v>
      </c>
      <c r="D35" s="224">
        <v>48</v>
      </c>
      <c r="E35" s="231" t="s">
        <v>44</v>
      </c>
      <c r="F35" s="231">
        <v>39</v>
      </c>
      <c r="G35" s="224">
        <v>1172</v>
      </c>
      <c r="H35" s="231" t="s">
        <v>44</v>
      </c>
      <c r="I35" s="231">
        <v>6917</v>
      </c>
      <c r="J35" s="231">
        <v>20</v>
      </c>
      <c r="K35" s="224">
        <v>293</v>
      </c>
      <c r="L35" s="223"/>
      <c r="M35" s="223"/>
      <c r="N35" s="223"/>
      <c r="R35" s="182"/>
    </row>
    <row r="36" spans="1:18" ht="12.75">
      <c r="A36" s="6" t="s">
        <v>192</v>
      </c>
      <c r="B36" s="231" t="s">
        <v>44</v>
      </c>
      <c r="C36" s="231">
        <v>14</v>
      </c>
      <c r="D36" s="224">
        <v>14</v>
      </c>
      <c r="E36" s="231" t="s">
        <v>44</v>
      </c>
      <c r="F36" s="231">
        <v>14</v>
      </c>
      <c r="G36" s="224">
        <v>5603</v>
      </c>
      <c r="H36" s="231" t="s">
        <v>44</v>
      </c>
      <c r="I36" s="231">
        <v>6571</v>
      </c>
      <c r="J36" s="231">
        <v>14</v>
      </c>
      <c r="K36" s="224">
        <v>170</v>
      </c>
      <c r="L36" s="223"/>
      <c r="M36" s="223"/>
      <c r="N36" s="223"/>
      <c r="R36" s="182"/>
    </row>
    <row r="37" spans="1:18" ht="12.75">
      <c r="A37" s="225" t="s">
        <v>193</v>
      </c>
      <c r="B37" s="226">
        <v>17</v>
      </c>
      <c r="C37" s="226">
        <v>74</v>
      </c>
      <c r="D37" s="226">
        <v>91</v>
      </c>
      <c r="E37" s="226">
        <v>17</v>
      </c>
      <c r="F37" s="226">
        <v>64</v>
      </c>
      <c r="G37" s="226">
        <v>11835</v>
      </c>
      <c r="H37" s="227">
        <v>6141</v>
      </c>
      <c r="I37" s="227">
        <v>7602</v>
      </c>
      <c r="J37" s="227">
        <v>22</v>
      </c>
      <c r="K37" s="226">
        <v>849</v>
      </c>
      <c r="L37" s="223"/>
      <c r="M37" s="223"/>
      <c r="N37" s="223"/>
      <c r="R37" s="182"/>
    </row>
    <row r="38" spans="1:18" ht="12.75">
      <c r="A38" s="225"/>
      <c r="B38" s="226"/>
      <c r="C38" s="226"/>
      <c r="D38" s="226"/>
      <c r="E38" s="226"/>
      <c r="F38" s="226"/>
      <c r="G38" s="226"/>
      <c r="H38" s="227"/>
      <c r="I38" s="227"/>
      <c r="J38" s="227"/>
      <c r="K38" s="226"/>
      <c r="L38" s="223"/>
      <c r="M38" s="223"/>
      <c r="N38" s="223"/>
      <c r="R38" s="182"/>
    </row>
    <row r="39" spans="1:18" ht="12.75">
      <c r="A39" s="225" t="s">
        <v>194</v>
      </c>
      <c r="B39" s="227">
        <v>8773</v>
      </c>
      <c r="C39" s="227">
        <v>594</v>
      </c>
      <c r="D39" s="227">
        <v>9367</v>
      </c>
      <c r="E39" s="227">
        <v>8767</v>
      </c>
      <c r="F39" s="227">
        <v>594</v>
      </c>
      <c r="G39" s="227">
        <v>28000</v>
      </c>
      <c r="H39" s="227">
        <v>1500</v>
      </c>
      <c r="I39" s="227" t="s">
        <v>44</v>
      </c>
      <c r="J39" s="227">
        <v>16</v>
      </c>
      <c r="K39" s="227">
        <v>13599</v>
      </c>
      <c r="L39" s="223"/>
      <c r="M39" s="223"/>
      <c r="N39" s="223"/>
      <c r="R39" s="182"/>
    </row>
    <row r="40" spans="1:18" ht="12.75">
      <c r="A40" s="6"/>
      <c r="B40" s="177"/>
      <c r="C40" s="177"/>
      <c r="D40" s="177"/>
      <c r="E40" s="177"/>
      <c r="F40" s="177"/>
      <c r="G40" s="177"/>
      <c r="H40" s="224"/>
      <c r="I40" s="224"/>
      <c r="J40" s="224"/>
      <c r="K40" s="177"/>
      <c r="L40" s="223"/>
      <c r="M40" s="223"/>
      <c r="N40" s="223"/>
      <c r="R40" s="182"/>
    </row>
    <row r="41" spans="1:18" ht="12.75">
      <c r="A41" s="6" t="s">
        <v>195</v>
      </c>
      <c r="B41" s="188">
        <v>123</v>
      </c>
      <c r="C41" s="224">
        <v>124</v>
      </c>
      <c r="D41" s="224">
        <v>247</v>
      </c>
      <c r="E41" s="188">
        <v>123</v>
      </c>
      <c r="F41" s="224">
        <v>119</v>
      </c>
      <c r="G41" s="224">
        <v>24257</v>
      </c>
      <c r="H41" s="188">
        <v>7200</v>
      </c>
      <c r="I41" s="224">
        <v>12200</v>
      </c>
      <c r="J41" s="224">
        <v>50</v>
      </c>
      <c r="K41" s="224">
        <v>3550</v>
      </c>
      <c r="L41" s="223"/>
      <c r="M41" s="223"/>
      <c r="N41" s="223"/>
      <c r="R41" s="182"/>
    </row>
    <row r="42" spans="1:18" ht="12.75">
      <c r="A42" s="6" t="s">
        <v>196</v>
      </c>
      <c r="B42" s="224" t="s">
        <v>44</v>
      </c>
      <c r="C42" s="224" t="s">
        <v>44</v>
      </c>
      <c r="D42" s="224" t="s">
        <v>44</v>
      </c>
      <c r="E42" s="224" t="s">
        <v>44</v>
      </c>
      <c r="F42" s="224" t="s">
        <v>44</v>
      </c>
      <c r="G42" s="224">
        <v>4377</v>
      </c>
      <c r="H42" s="224" t="s">
        <v>44</v>
      </c>
      <c r="I42" s="224" t="s">
        <v>44</v>
      </c>
      <c r="J42" s="224">
        <v>7</v>
      </c>
      <c r="K42" s="224">
        <v>31</v>
      </c>
      <c r="L42" s="223"/>
      <c r="M42" s="223"/>
      <c r="N42" s="223"/>
      <c r="R42" s="182"/>
    </row>
    <row r="43" spans="1:18" ht="12.75">
      <c r="A43" s="6" t="s">
        <v>197</v>
      </c>
      <c r="B43" s="224" t="s">
        <v>44</v>
      </c>
      <c r="C43" s="224" t="s">
        <v>44</v>
      </c>
      <c r="D43" s="224" t="s">
        <v>44</v>
      </c>
      <c r="E43" s="224" t="s">
        <v>44</v>
      </c>
      <c r="F43" s="224" t="s">
        <v>44</v>
      </c>
      <c r="G43" s="224">
        <v>2523</v>
      </c>
      <c r="H43" s="224" t="s">
        <v>44</v>
      </c>
      <c r="I43" s="224" t="s">
        <v>44</v>
      </c>
      <c r="J43" s="224">
        <v>7</v>
      </c>
      <c r="K43" s="224">
        <v>18</v>
      </c>
      <c r="L43" s="223"/>
      <c r="M43" s="223"/>
      <c r="N43" s="223"/>
      <c r="R43" s="182"/>
    </row>
    <row r="44" spans="1:18" ht="12.75">
      <c r="A44" s="6" t="s">
        <v>198</v>
      </c>
      <c r="B44" s="177" t="s">
        <v>44</v>
      </c>
      <c r="C44" s="224" t="s">
        <v>44</v>
      </c>
      <c r="D44" s="224" t="s">
        <v>44</v>
      </c>
      <c r="E44" s="177" t="s">
        <v>44</v>
      </c>
      <c r="F44" s="224" t="s">
        <v>44</v>
      </c>
      <c r="G44" s="224">
        <v>202</v>
      </c>
      <c r="H44" s="177" t="s">
        <v>44</v>
      </c>
      <c r="I44" s="224" t="s">
        <v>44</v>
      </c>
      <c r="J44" s="224">
        <v>40</v>
      </c>
      <c r="K44" s="224">
        <v>8</v>
      </c>
      <c r="L44" s="223"/>
      <c r="M44" s="223"/>
      <c r="N44" s="223"/>
      <c r="R44" s="182"/>
    </row>
    <row r="45" spans="1:18" ht="12.75">
      <c r="A45" s="6" t="s">
        <v>199</v>
      </c>
      <c r="B45" s="224">
        <v>3</v>
      </c>
      <c r="C45" s="224" t="s">
        <v>44</v>
      </c>
      <c r="D45" s="224">
        <v>3</v>
      </c>
      <c r="E45" s="224">
        <v>3</v>
      </c>
      <c r="F45" s="224" t="s">
        <v>44</v>
      </c>
      <c r="G45" s="224">
        <v>7304</v>
      </c>
      <c r="H45" s="224">
        <v>4000</v>
      </c>
      <c r="I45" s="224" t="s">
        <v>44</v>
      </c>
      <c r="J45" s="224">
        <v>12</v>
      </c>
      <c r="K45" s="224">
        <v>100</v>
      </c>
      <c r="L45" s="223"/>
      <c r="M45" s="223"/>
      <c r="N45" s="223"/>
      <c r="R45" s="182"/>
    </row>
    <row r="46" spans="1:18" ht="12.75">
      <c r="A46" s="6" t="s">
        <v>200</v>
      </c>
      <c r="B46" s="224" t="s">
        <v>44</v>
      </c>
      <c r="C46" s="224" t="s">
        <v>44</v>
      </c>
      <c r="D46" s="224" t="s">
        <v>44</v>
      </c>
      <c r="E46" s="224" t="s">
        <v>44</v>
      </c>
      <c r="F46" s="224" t="s">
        <v>44</v>
      </c>
      <c r="G46" s="224">
        <v>648</v>
      </c>
      <c r="H46" s="224" t="s">
        <v>44</v>
      </c>
      <c r="I46" s="224" t="s">
        <v>44</v>
      </c>
      <c r="J46" s="224">
        <v>15</v>
      </c>
      <c r="K46" s="224">
        <v>10</v>
      </c>
      <c r="L46" s="223"/>
      <c r="M46" s="223"/>
      <c r="N46" s="223"/>
      <c r="R46" s="182"/>
    </row>
    <row r="47" spans="1:18" ht="12.75">
      <c r="A47" s="6" t="s">
        <v>201</v>
      </c>
      <c r="B47" s="177" t="s">
        <v>44</v>
      </c>
      <c r="C47" s="224" t="s">
        <v>44</v>
      </c>
      <c r="D47" s="224" t="s">
        <v>44</v>
      </c>
      <c r="E47" s="177" t="s">
        <v>44</v>
      </c>
      <c r="F47" s="224" t="s">
        <v>44</v>
      </c>
      <c r="G47" s="224">
        <v>450</v>
      </c>
      <c r="H47" s="177" t="s">
        <v>44</v>
      </c>
      <c r="I47" s="224" t="s">
        <v>44</v>
      </c>
      <c r="J47" s="224">
        <v>10</v>
      </c>
      <c r="K47" s="224">
        <v>5</v>
      </c>
      <c r="L47" s="223"/>
      <c r="M47" s="223"/>
      <c r="N47" s="223"/>
      <c r="R47" s="182"/>
    </row>
    <row r="48" spans="1:18" ht="12.75">
      <c r="A48" s="6" t="s">
        <v>202</v>
      </c>
      <c r="B48" s="177" t="s">
        <v>44</v>
      </c>
      <c r="C48" s="224" t="s">
        <v>44</v>
      </c>
      <c r="D48" s="224" t="s">
        <v>44</v>
      </c>
      <c r="E48" s="177" t="s">
        <v>44</v>
      </c>
      <c r="F48" s="224" t="s">
        <v>44</v>
      </c>
      <c r="G48" s="224">
        <v>721</v>
      </c>
      <c r="H48" s="177" t="s">
        <v>44</v>
      </c>
      <c r="I48" s="224" t="s">
        <v>44</v>
      </c>
      <c r="J48" s="224">
        <v>3</v>
      </c>
      <c r="K48" s="224">
        <v>2</v>
      </c>
      <c r="L48" s="223"/>
      <c r="M48" s="223"/>
      <c r="N48" s="223"/>
      <c r="R48" s="182"/>
    </row>
    <row r="49" spans="1:18" ht="12.75">
      <c r="A49" s="6" t="s">
        <v>203</v>
      </c>
      <c r="B49" s="224" t="s">
        <v>44</v>
      </c>
      <c r="C49" s="224" t="s">
        <v>44</v>
      </c>
      <c r="D49" s="224" t="s">
        <v>44</v>
      </c>
      <c r="E49" s="224" t="s">
        <v>44</v>
      </c>
      <c r="F49" s="224" t="s">
        <v>44</v>
      </c>
      <c r="G49" s="224" t="s">
        <v>44</v>
      </c>
      <c r="H49" s="224" t="s">
        <v>44</v>
      </c>
      <c r="I49" s="224" t="s">
        <v>44</v>
      </c>
      <c r="J49" s="224" t="s">
        <v>44</v>
      </c>
      <c r="K49" s="224" t="s">
        <v>44</v>
      </c>
      <c r="L49" s="223"/>
      <c r="M49" s="223"/>
      <c r="N49" s="223"/>
      <c r="R49" s="182"/>
    </row>
    <row r="50" spans="1:18" ht="12.75">
      <c r="A50" s="225" t="s">
        <v>304</v>
      </c>
      <c r="B50" s="226">
        <v>126</v>
      </c>
      <c r="C50" s="226">
        <v>124</v>
      </c>
      <c r="D50" s="226">
        <v>250</v>
      </c>
      <c r="E50" s="226">
        <v>126</v>
      </c>
      <c r="F50" s="226">
        <v>119</v>
      </c>
      <c r="G50" s="226">
        <v>40482</v>
      </c>
      <c r="H50" s="227">
        <v>7124</v>
      </c>
      <c r="I50" s="227">
        <v>12200</v>
      </c>
      <c r="J50" s="227">
        <v>34</v>
      </c>
      <c r="K50" s="226">
        <v>3724</v>
      </c>
      <c r="L50" s="223"/>
      <c r="M50" s="223"/>
      <c r="N50" s="223"/>
      <c r="R50" s="182"/>
    </row>
    <row r="51" spans="1:18" ht="12.75">
      <c r="A51" s="225"/>
      <c r="B51" s="226"/>
      <c r="C51" s="226"/>
      <c r="D51" s="226"/>
      <c r="E51" s="226"/>
      <c r="F51" s="226"/>
      <c r="G51" s="226"/>
      <c r="H51" s="227"/>
      <c r="I51" s="227"/>
      <c r="J51" s="227"/>
      <c r="K51" s="226"/>
      <c r="L51" s="223"/>
      <c r="M51" s="223"/>
      <c r="N51" s="223"/>
      <c r="R51" s="182"/>
    </row>
    <row r="52" spans="1:18" ht="12.75">
      <c r="A52" s="225" t="s">
        <v>204</v>
      </c>
      <c r="B52" s="227" t="s">
        <v>44</v>
      </c>
      <c r="C52" s="227" t="s">
        <v>44</v>
      </c>
      <c r="D52" s="227" t="s">
        <v>44</v>
      </c>
      <c r="E52" s="227" t="s">
        <v>44</v>
      </c>
      <c r="F52" s="227" t="s">
        <v>44</v>
      </c>
      <c r="G52" s="228">
        <v>6923</v>
      </c>
      <c r="H52" s="226" t="s">
        <v>44</v>
      </c>
      <c r="I52" s="227" t="s">
        <v>44</v>
      </c>
      <c r="J52" s="228">
        <v>50</v>
      </c>
      <c r="K52" s="227">
        <v>346</v>
      </c>
      <c r="L52" s="223"/>
      <c r="M52" s="223"/>
      <c r="N52" s="223"/>
      <c r="R52" s="182"/>
    </row>
    <row r="53" spans="1:18" ht="12.75">
      <c r="A53" s="6"/>
      <c r="B53" s="177"/>
      <c r="C53" s="177"/>
      <c r="D53" s="177"/>
      <c r="E53" s="177"/>
      <c r="F53" s="177"/>
      <c r="G53" s="177"/>
      <c r="H53" s="224"/>
      <c r="I53" s="224"/>
      <c r="J53" s="224"/>
      <c r="K53" s="177"/>
      <c r="L53" s="223"/>
      <c r="M53" s="223"/>
      <c r="N53" s="223"/>
      <c r="R53" s="182"/>
    </row>
    <row r="54" spans="1:18" ht="12.75">
      <c r="A54" s="6" t="s">
        <v>205</v>
      </c>
      <c r="B54" s="177" t="s">
        <v>44</v>
      </c>
      <c r="C54" s="224">
        <v>2</v>
      </c>
      <c r="D54" s="224">
        <v>2</v>
      </c>
      <c r="E54" s="177" t="s">
        <v>44</v>
      </c>
      <c r="F54" s="224">
        <v>2</v>
      </c>
      <c r="G54" s="224">
        <v>14557</v>
      </c>
      <c r="H54" s="177" t="s">
        <v>44</v>
      </c>
      <c r="I54" s="224">
        <v>2200</v>
      </c>
      <c r="J54" s="224">
        <v>22</v>
      </c>
      <c r="K54" s="224">
        <v>325</v>
      </c>
      <c r="L54" s="223"/>
      <c r="M54" s="223"/>
      <c r="N54" s="223"/>
      <c r="R54" s="182"/>
    </row>
    <row r="55" spans="1:18" ht="12.75">
      <c r="A55" s="6" t="s">
        <v>206</v>
      </c>
      <c r="B55" s="224" t="s">
        <v>44</v>
      </c>
      <c r="C55" s="224" t="s">
        <v>44</v>
      </c>
      <c r="D55" s="224" t="s">
        <v>44</v>
      </c>
      <c r="E55" s="224" t="s">
        <v>44</v>
      </c>
      <c r="F55" s="224" t="s">
        <v>44</v>
      </c>
      <c r="G55" s="224">
        <v>6243</v>
      </c>
      <c r="H55" s="224" t="s">
        <v>44</v>
      </c>
      <c r="I55" s="224" t="s">
        <v>44</v>
      </c>
      <c r="J55" s="224">
        <v>5</v>
      </c>
      <c r="K55" s="224">
        <v>31</v>
      </c>
      <c r="L55" s="223"/>
      <c r="M55" s="223"/>
      <c r="N55" s="223"/>
      <c r="R55" s="182"/>
    </row>
    <row r="56" spans="1:18" ht="12.75">
      <c r="A56" s="6" t="s">
        <v>207</v>
      </c>
      <c r="B56" s="224" t="s">
        <v>44</v>
      </c>
      <c r="C56" s="224" t="s">
        <v>44</v>
      </c>
      <c r="D56" s="224" t="s">
        <v>44</v>
      </c>
      <c r="E56" s="224" t="s">
        <v>44</v>
      </c>
      <c r="F56" s="224" t="s">
        <v>44</v>
      </c>
      <c r="G56" s="224" t="s">
        <v>44</v>
      </c>
      <c r="H56" s="224" t="s">
        <v>44</v>
      </c>
      <c r="I56" s="224" t="s">
        <v>44</v>
      </c>
      <c r="J56" s="224" t="s">
        <v>44</v>
      </c>
      <c r="K56" s="224" t="s">
        <v>44</v>
      </c>
      <c r="L56" s="223"/>
      <c r="M56" s="223"/>
      <c r="N56" s="223"/>
      <c r="R56" s="182"/>
    </row>
    <row r="57" spans="1:18" ht="12.75">
      <c r="A57" s="6" t="s">
        <v>208</v>
      </c>
      <c r="B57" s="224" t="s">
        <v>44</v>
      </c>
      <c r="C57" s="224" t="s">
        <v>44</v>
      </c>
      <c r="D57" s="224" t="s">
        <v>44</v>
      </c>
      <c r="E57" s="224" t="s">
        <v>44</v>
      </c>
      <c r="F57" s="224" t="s">
        <v>44</v>
      </c>
      <c r="G57" s="224">
        <v>543</v>
      </c>
      <c r="H57" s="224" t="s">
        <v>44</v>
      </c>
      <c r="I57" s="224" t="s">
        <v>44</v>
      </c>
      <c r="J57" s="224">
        <v>14</v>
      </c>
      <c r="K57" s="224">
        <v>7</v>
      </c>
      <c r="L57" s="223"/>
      <c r="M57" s="223"/>
      <c r="N57" s="223"/>
      <c r="R57" s="182"/>
    </row>
    <row r="58" spans="1:18" ht="12.75">
      <c r="A58" s="6" t="s">
        <v>209</v>
      </c>
      <c r="B58" s="224">
        <v>241</v>
      </c>
      <c r="C58" s="224">
        <v>93</v>
      </c>
      <c r="D58" s="224">
        <v>334</v>
      </c>
      <c r="E58" s="224">
        <v>232</v>
      </c>
      <c r="F58" s="224">
        <v>93</v>
      </c>
      <c r="G58" s="224">
        <v>95550</v>
      </c>
      <c r="H58" s="224">
        <v>2200</v>
      </c>
      <c r="I58" s="224">
        <v>4225</v>
      </c>
      <c r="J58" s="224">
        <v>32</v>
      </c>
      <c r="K58" s="224">
        <v>3961</v>
      </c>
      <c r="L58" s="223"/>
      <c r="M58" s="223"/>
      <c r="N58" s="223"/>
      <c r="R58" s="182"/>
    </row>
    <row r="59" spans="1:18" s="230" customFormat="1" ht="12.75">
      <c r="A59" s="225" t="s">
        <v>210</v>
      </c>
      <c r="B59" s="226">
        <v>241</v>
      </c>
      <c r="C59" s="226">
        <v>95</v>
      </c>
      <c r="D59" s="226">
        <v>336</v>
      </c>
      <c r="E59" s="226">
        <v>232</v>
      </c>
      <c r="F59" s="226">
        <v>95</v>
      </c>
      <c r="G59" s="226">
        <v>116893</v>
      </c>
      <c r="H59" s="227">
        <v>2200</v>
      </c>
      <c r="I59" s="227">
        <v>4182</v>
      </c>
      <c r="J59" s="227">
        <v>29</v>
      </c>
      <c r="K59" s="226">
        <v>4324</v>
      </c>
      <c r="L59" s="229"/>
      <c r="M59" s="229"/>
      <c r="N59" s="229"/>
      <c r="R59" s="275"/>
    </row>
    <row r="60" spans="1:18" ht="12.75">
      <c r="A60" s="6"/>
      <c r="B60" s="177"/>
      <c r="C60" s="177"/>
      <c r="D60" s="177"/>
      <c r="E60" s="177"/>
      <c r="F60" s="177"/>
      <c r="G60" s="177"/>
      <c r="H60" s="224"/>
      <c r="I60" s="224"/>
      <c r="J60" s="224"/>
      <c r="K60" s="177"/>
      <c r="L60" s="223"/>
      <c r="M60" s="223"/>
      <c r="N60" s="223"/>
      <c r="R60" s="182"/>
    </row>
    <row r="61" spans="1:18" ht="12.75">
      <c r="A61" s="6" t="s">
        <v>211</v>
      </c>
      <c r="B61" s="224">
        <v>14</v>
      </c>
      <c r="C61" s="224">
        <v>468</v>
      </c>
      <c r="D61" s="224">
        <v>482</v>
      </c>
      <c r="E61" s="224">
        <v>14</v>
      </c>
      <c r="F61" s="224">
        <v>464</v>
      </c>
      <c r="G61" s="224">
        <v>2000</v>
      </c>
      <c r="H61" s="224">
        <v>1800</v>
      </c>
      <c r="I61" s="224">
        <v>6200</v>
      </c>
      <c r="J61" s="224">
        <v>12</v>
      </c>
      <c r="K61" s="224">
        <v>2926</v>
      </c>
      <c r="L61" s="223"/>
      <c r="M61" s="223"/>
      <c r="N61" s="223"/>
      <c r="R61" s="182"/>
    </row>
    <row r="62" spans="1:18" ht="12.75">
      <c r="A62" s="6" t="s">
        <v>212</v>
      </c>
      <c r="B62" s="224">
        <v>11</v>
      </c>
      <c r="C62" s="224">
        <v>3</v>
      </c>
      <c r="D62" s="224">
        <v>14</v>
      </c>
      <c r="E62" s="224">
        <v>11</v>
      </c>
      <c r="F62" s="224">
        <v>3</v>
      </c>
      <c r="G62" s="224">
        <v>150</v>
      </c>
      <c r="H62" s="224">
        <v>1000</v>
      </c>
      <c r="I62" s="224">
        <v>2000</v>
      </c>
      <c r="J62" s="224">
        <v>20</v>
      </c>
      <c r="K62" s="224">
        <v>20</v>
      </c>
      <c r="L62" s="223"/>
      <c r="M62" s="223"/>
      <c r="N62" s="223"/>
      <c r="R62" s="182"/>
    </row>
    <row r="63" spans="1:18" ht="12.75">
      <c r="A63" s="6" t="s">
        <v>213</v>
      </c>
      <c r="B63" s="224">
        <v>49</v>
      </c>
      <c r="C63" s="224">
        <v>11</v>
      </c>
      <c r="D63" s="224">
        <v>60</v>
      </c>
      <c r="E63" s="224">
        <v>48</v>
      </c>
      <c r="F63" s="224">
        <v>9</v>
      </c>
      <c r="G63" s="224">
        <v>15380</v>
      </c>
      <c r="H63" s="224">
        <v>3500</v>
      </c>
      <c r="I63" s="224">
        <v>12000</v>
      </c>
      <c r="J63" s="224">
        <v>7</v>
      </c>
      <c r="K63" s="224">
        <v>384</v>
      </c>
      <c r="L63" s="223"/>
      <c r="M63" s="223"/>
      <c r="N63" s="223"/>
      <c r="R63" s="182"/>
    </row>
    <row r="64" spans="1:18" s="230" customFormat="1" ht="12.75">
      <c r="A64" s="225" t="s">
        <v>214</v>
      </c>
      <c r="B64" s="226">
        <v>74</v>
      </c>
      <c r="C64" s="226">
        <v>482</v>
      </c>
      <c r="D64" s="226">
        <v>556</v>
      </c>
      <c r="E64" s="226">
        <v>73</v>
      </c>
      <c r="F64" s="226">
        <v>476</v>
      </c>
      <c r="G64" s="226">
        <v>17530</v>
      </c>
      <c r="H64" s="227">
        <v>2797</v>
      </c>
      <c r="I64" s="227">
        <v>6283</v>
      </c>
      <c r="J64" s="227">
        <v>8</v>
      </c>
      <c r="K64" s="226">
        <v>3330</v>
      </c>
      <c r="L64" s="229"/>
      <c r="M64" s="229"/>
      <c r="N64" s="229"/>
      <c r="R64" s="275"/>
    </row>
    <row r="65" spans="1:18" ht="12.75">
      <c r="A65" s="6"/>
      <c r="B65" s="177"/>
      <c r="C65" s="177"/>
      <c r="D65" s="177"/>
      <c r="E65" s="177"/>
      <c r="F65" s="177"/>
      <c r="G65" s="177"/>
      <c r="H65" s="224"/>
      <c r="I65" s="224"/>
      <c r="J65" s="224"/>
      <c r="K65" s="177"/>
      <c r="L65" s="223"/>
      <c r="M65" s="223"/>
      <c r="N65" s="223"/>
      <c r="R65" s="182"/>
    </row>
    <row r="66" spans="1:18" s="230" customFormat="1" ht="12.75">
      <c r="A66" s="225" t="s">
        <v>215</v>
      </c>
      <c r="B66" s="227">
        <v>285</v>
      </c>
      <c r="C66" s="227">
        <v>60</v>
      </c>
      <c r="D66" s="227">
        <v>345</v>
      </c>
      <c r="E66" s="227">
        <v>284</v>
      </c>
      <c r="F66" s="227">
        <v>50</v>
      </c>
      <c r="G66" s="227">
        <v>8780</v>
      </c>
      <c r="H66" s="227">
        <v>265</v>
      </c>
      <c r="I66" s="227">
        <v>5856</v>
      </c>
      <c r="J66" s="227">
        <v>2</v>
      </c>
      <c r="K66" s="227">
        <v>386</v>
      </c>
      <c r="L66" s="229"/>
      <c r="M66" s="229"/>
      <c r="N66" s="229"/>
      <c r="R66" s="275"/>
    </row>
    <row r="67" spans="1:19" ht="12.75">
      <c r="A67" s="6"/>
      <c r="B67" s="177"/>
      <c r="C67" s="177"/>
      <c r="D67" s="177"/>
      <c r="E67" s="177"/>
      <c r="F67" s="177"/>
      <c r="G67" s="177"/>
      <c r="H67" s="224"/>
      <c r="I67" s="224"/>
      <c r="J67" s="224"/>
      <c r="K67" s="177"/>
      <c r="L67" s="223"/>
      <c r="M67" s="223"/>
      <c r="N67" s="223"/>
      <c r="R67" s="182"/>
      <c r="S67" s="220"/>
    </row>
    <row r="68" spans="1:19" ht="12.75">
      <c r="A68" s="6" t="s">
        <v>216</v>
      </c>
      <c r="B68" s="188">
        <v>3100</v>
      </c>
      <c r="C68" s="224" t="s">
        <v>44</v>
      </c>
      <c r="D68" s="224">
        <v>3100</v>
      </c>
      <c r="E68" s="188">
        <v>3100</v>
      </c>
      <c r="F68" s="224" t="s">
        <v>44</v>
      </c>
      <c r="G68" s="224">
        <v>30000</v>
      </c>
      <c r="H68" s="188">
        <v>1300</v>
      </c>
      <c r="I68" s="224" t="s">
        <v>44</v>
      </c>
      <c r="J68" s="224">
        <v>20</v>
      </c>
      <c r="K68" s="224">
        <v>4630</v>
      </c>
      <c r="L68" s="223"/>
      <c r="M68" s="223"/>
      <c r="N68" s="223"/>
      <c r="R68" s="182"/>
      <c r="S68" s="220"/>
    </row>
    <row r="69" spans="1:18" ht="12.75">
      <c r="A69" s="6" t="s">
        <v>217</v>
      </c>
      <c r="B69" s="188">
        <v>2500</v>
      </c>
      <c r="C69" s="224" t="s">
        <v>44</v>
      </c>
      <c r="D69" s="224">
        <v>2500</v>
      </c>
      <c r="E69" s="188">
        <v>2500</v>
      </c>
      <c r="F69" s="224" t="s">
        <v>44</v>
      </c>
      <c r="G69" s="224">
        <v>20000</v>
      </c>
      <c r="H69" s="188">
        <v>1500</v>
      </c>
      <c r="I69" s="224" t="s">
        <v>44</v>
      </c>
      <c r="J69" s="224">
        <v>20</v>
      </c>
      <c r="K69" s="224">
        <v>4150</v>
      </c>
      <c r="L69" s="223"/>
      <c r="M69" s="223"/>
      <c r="N69" s="223"/>
      <c r="R69" s="182"/>
    </row>
    <row r="70" spans="1:18" s="230" customFormat="1" ht="12.75">
      <c r="A70" s="225" t="s">
        <v>218</v>
      </c>
      <c r="B70" s="228">
        <v>5600</v>
      </c>
      <c r="C70" s="226" t="s">
        <v>44</v>
      </c>
      <c r="D70" s="226">
        <v>5600</v>
      </c>
      <c r="E70" s="228">
        <v>5600</v>
      </c>
      <c r="F70" s="226" t="s">
        <v>44</v>
      </c>
      <c r="G70" s="226">
        <v>50000</v>
      </c>
      <c r="H70" s="228">
        <v>1389</v>
      </c>
      <c r="I70" s="227" t="s">
        <v>44</v>
      </c>
      <c r="J70" s="227">
        <v>20</v>
      </c>
      <c r="K70" s="226">
        <v>8780</v>
      </c>
      <c r="L70" s="229"/>
      <c r="M70" s="229"/>
      <c r="N70" s="229"/>
      <c r="R70" s="275"/>
    </row>
    <row r="71" spans="1:18" ht="12.75">
      <c r="A71" s="6"/>
      <c r="B71" s="177"/>
      <c r="C71" s="177"/>
      <c r="D71" s="177"/>
      <c r="E71" s="177"/>
      <c r="F71" s="177"/>
      <c r="G71" s="177"/>
      <c r="H71" s="224"/>
      <c r="I71" s="224"/>
      <c r="J71" s="224"/>
      <c r="K71" s="177"/>
      <c r="L71" s="223"/>
      <c r="M71" s="223"/>
      <c r="N71" s="223"/>
      <c r="R71" s="182"/>
    </row>
    <row r="72" spans="1:18" ht="12.75">
      <c r="A72" s="6" t="s">
        <v>219</v>
      </c>
      <c r="B72" s="188">
        <v>20</v>
      </c>
      <c r="C72" s="224">
        <v>25</v>
      </c>
      <c r="D72" s="224">
        <v>45</v>
      </c>
      <c r="E72" s="188">
        <v>20</v>
      </c>
      <c r="F72" s="224">
        <v>21</v>
      </c>
      <c r="G72" s="177" t="s">
        <v>44</v>
      </c>
      <c r="H72" s="188">
        <v>100</v>
      </c>
      <c r="I72" s="224">
        <v>3600</v>
      </c>
      <c r="J72" s="177" t="s">
        <v>44</v>
      </c>
      <c r="K72" s="224">
        <v>78</v>
      </c>
      <c r="L72" s="223"/>
      <c r="M72" s="223"/>
      <c r="N72" s="223"/>
      <c r="R72" s="182"/>
    </row>
    <row r="73" spans="1:18" ht="12.75">
      <c r="A73" s="6" t="s">
        <v>220</v>
      </c>
      <c r="B73" s="177" t="s">
        <v>44</v>
      </c>
      <c r="C73" s="224">
        <v>15</v>
      </c>
      <c r="D73" s="224">
        <v>15</v>
      </c>
      <c r="E73" s="177" t="s">
        <v>44</v>
      </c>
      <c r="F73" s="224">
        <v>15</v>
      </c>
      <c r="G73" s="177" t="s">
        <v>44</v>
      </c>
      <c r="H73" s="177" t="s">
        <v>44</v>
      </c>
      <c r="I73" s="224">
        <v>4500</v>
      </c>
      <c r="J73" s="177" t="s">
        <v>44</v>
      </c>
      <c r="K73" s="224">
        <v>68</v>
      </c>
      <c r="L73" s="223"/>
      <c r="M73" s="223"/>
      <c r="N73" s="223"/>
      <c r="R73" s="182"/>
    </row>
    <row r="74" spans="1:18" ht="12.75">
      <c r="A74" s="6" t="s">
        <v>221</v>
      </c>
      <c r="B74" s="224">
        <v>5</v>
      </c>
      <c r="C74" s="224">
        <v>5</v>
      </c>
      <c r="D74" s="224">
        <v>10</v>
      </c>
      <c r="E74" s="224">
        <v>4</v>
      </c>
      <c r="F74" s="224">
        <v>4</v>
      </c>
      <c r="G74" s="224">
        <v>10509</v>
      </c>
      <c r="H74" s="224">
        <v>1000</v>
      </c>
      <c r="I74" s="224">
        <v>2500</v>
      </c>
      <c r="J74" s="224" t="s">
        <v>44</v>
      </c>
      <c r="K74" s="224">
        <v>14</v>
      </c>
      <c r="L74" s="223"/>
      <c r="M74" s="223"/>
      <c r="N74" s="223"/>
      <c r="R74" s="182"/>
    </row>
    <row r="75" spans="1:18" ht="12.75">
      <c r="A75" s="6" t="s">
        <v>222</v>
      </c>
      <c r="B75" s="188">
        <v>1400</v>
      </c>
      <c r="C75" s="224">
        <v>5</v>
      </c>
      <c r="D75" s="224">
        <v>1405</v>
      </c>
      <c r="E75" s="188">
        <v>1400</v>
      </c>
      <c r="F75" s="224">
        <v>5</v>
      </c>
      <c r="G75" s="224">
        <v>50000</v>
      </c>
      <c r="H75" s="188">
        <v>1200</v>
      </c>
      <c r="I75" s="224">
        <v>10000</v>
      </c>
      <c r="J75" s="188">
        <v>20</v>
      </c>
      <c r="K75" s="224">
        <v>2730</v>
      </c>
      <c r="L75" s="223"/>
      <c r="M75" s="223"/>
      <c r="N75" s="223"/>
      <c r="R75" s="182"/>
    </row>
    <row r="76" spans="1:18" ht="12.75">
      <c r="A76" s="6" t="s">
        <v>223</v>
      </c>
      <c r="B76" s="224">
        <v>443</v>
      </c>
      <c r="C76" s="224">
        <v>71</v>
      </c>
      <c r="D76" s="224">
        <v>514</v>
      </c>
      <c r="E76" s="224">
        <v>443</v>
      </c>
      <c r="F76" s="224">
        <v>47</v>
      </c>
      <c r="G76" s="224">
        <v>15074</v>
      </c>
      <c r="H76" s="224">
        <v>800</v>
      </c>
      <c r="I76" s="224">
        <v>6000</v>
      </c>
      <c r="J76" s="224">
        <v>8</v>
      </c>
      <c r="K76" s="224">
        <v>757</v>
      </c>
      <c r="L76" s="223"/>
      <c r="M76" s="223"/>
      <c r="N76" s="223"/>
      <c r="R76" s="182"/>
    </row>
    <row r="77" spans="1:18" ht="12.75">
      <c r="A77" s="6" t="s">
        <v>224</v>
      </c>
      <c r="B77" s="224" t="s">
        <v>44</v>
      </c>
      <c r="C77" s="224">
        <v>50</v>
      </c>
      <c r="D77" s="224">
        <v>50</v>
      </c>
      <c r="E77" s="224" t="s">
        <v>44</v>
      </c>
      <c r="F77" s="224">
        <v>50</v>
      </c>
      <c r="G77" s="224">
        <v>28698</v>
      </c>
      <c r="H77" s="224" t="s">
        <v>44</v>
      </c>
      <c r="I77" s="224">
        <v>3300</v>
      </c>
      <c r="J77" s="224">
        <v>4</v>
      </c>
      <c r="K77" s="224">
        <v>280</v>
      </c>
      <c r="L77" s="223"/>
      <c r="M77" s="223"/>
      <c r="N77" s="223"/>
      <c r="R77" s="182"/>
    </row>
    <row r="78" spans="1:18" ht="12.75">
      <c r="A78" s="6" t="s">
        <v>225</v>
      </c>
      <c r="B78" s="188">
        <v>320</v>
      </c>
      <c r="C78" s="224">
        <v>54</v>
      </c>
      <c r="D78" s="224">
        <v>374</v>
      </c>
      <c r="E78" s="188">
        <v>320</v>
      </c>
      <c r="F78" s="224">
        <v>54</v>
      </c>
      <c r="G78" s="177" t="s">
        <v>44</v>
      </c>
      <c r="H78" s="188">
        <v>800</v>
      </c>
      <c r="I78" s="224">
        <v>3500</v>
      </c>
      <c r="J78" s="177" t="s">
        <v>44</v>
      </c>
      <c r="K78" s="224">
        <v>445</v>
      </c>
      <c r="L78" s="223"/>
      <c r="M78" s="223"/>
      <c r="N78" s="223"/>
      <c r="R78" s="182"/>
    </row>
    <row r="79" spans="1:18" ht="12.75">
      <c r="A79" s="6" t="s">
        <v>226</v>
      </c>
      <c r="B79" s="188">
        <v>20</v>
      </c>
      <c r="C79" s="224">
        <v>19</v>
      </c>
      <c r="D79" s="224">
        <v>39</v>
      </c>
      <c r="E79" s="188">
        <v>17</v>
      </c>
      <c r="F79" s="224">
        <v>19</v>
      </c>
      <c r="G79" s="177" t="s">
        <v>44</v>
      </c>
      <c r="H79" s="188">
        <v>1250</v>
      </c>
      <c r="I79" s="224">
        <v>6500</v>
      </c>
      <c r="J79" s="177" t="s">
        <v>44</v>
      </c>
      <c r="K79" s="224">
        <v>145</v>
      </c>
      <c r="L79" s="223"/>
      <c r="M79" s="223"/>
      <c r="N79" s="223"/>
      <c r="R79" s="182"/>
    </row>
    <row r="80" spans="1:18" s="230" customFormat="1" ht="12.75">
      <c r="A80" s="225" t="s">
        <v>305</v>
      </c>
      <c r="B80" s="226">
        <v>2208</v>
      </c>
      <c r="C80" s="226">
        <v>244</v>
      </c>
      <c r="D80" s="226">
        <v>2452</v>
      </c>
      <c r="E80" s="226">
        <v>2204</v>
      </c>
      <c r="F80" s="226">
        <v>215</v>
      </c>
      <c r="G80" s="226">
        <v>104281</v>
      </c>
      <c r="H80" s="227">
        <v>1052</v>
      </c>
      <c r="I80" s="227">
        <v>4477</v>
      </c>
      <c r="J80" s="227">
        <v>12</v>
      </c>
      <c r="K80" s="226">
        <v>4517</v>
      </c>
      <c r="L80" s="229"/>
      <c r="M80" s="229"/>
      <c r="N80" s="229"/>
      <c r="R80" s="275"/>
    </row>
    <row r="81" spans="1:18" ht="12.75">
      <c r="A81" s="6"/>
      <c r="B81" s="177"/>
      <c r="C81" s="177"/>
      <c r="D81" s="177"/>
      <c r="E81" s="177"/>
      <c r="F81" s="177"/>
      <c r="G81" s="177"/>
      <c r="H81" s="224"/>
      <c r="I81" s="224"/>
      <c r="J81" s="224"/>
      <c r="K81" s="177"/>
      <c r="L81" s="223"/>
      <c r="M81" s="223"/>
      <c r="N81" s="223"/>
      <c r="R81" s="182"/>
    </row>
    <row r="82" spans="1:18" ht="12.75">
      <c r="A82" s="6" t="s">
        <v>227</v>
      </c>
      <c r="B82" s="224">
        <v>1</v>
      </c>
      <c r="C82" s="224">
        <v>1</v>
      </c>
      <c r="D82" s="224">
        <v>2</v>
      </c>
      <c r="E82" s="224">
        <v>1</v>
      </c>
      <c r="F82" s="224">
        <v>1</v>
      </c>
      <c r="G82" s="224">
        <v>30623</v>
      </c>
      <c r="H82" s="224">
        <v>5000</v>
      </c>
      <c r="I82" s="224">
        <v>20000</v>
      </c>
      <c r="J82" s="224">
        <v>16</v>
      </c>
      <c r="K82" s="224">
        <v>515</v>
      </c>
      <c r="L82" s="223"/>
      <c r="M82" s="223"/>
      <c r="N82" s="223"/>
      <c r="R82" s="182"/>
    </row>
    <row r="83" spans="1:18" ht="12.75">
      <c r="A83" s="6" t="s">
        <v>228</v>
      </c>
      <c r="B83" s="312">
        <v>374</v>
      </c>
      <c r="C83" s="312">
        <v>5</v>
      </c>
      <c r="D83" s="313">
        <v>379</v>
      </c>
      <c r="E83" s="312">
        <v>359</v>
      </c>
      <c r="F83" s="312">
        <v>5</v>
      </c>
      <c r="G83" s="312">
        <v>49965</v>
      </c>
      <c r="H83" s="312">
        <v>500</v>
      </c>
      <c r="I83" s="312">
        <v>3000</v>
      </c>
      <c r="J83" s="312">
        <v>4</v>
      </c>
      <c r="K83" s="312">
        <v>394</v>
      </c>
      <c r="L83" s="223"/>
      <c r="M83" s="223"/>
      <c r="N83" s="223"/>
      <c r="R83" s="182"/>
    </row>
    <row r="84" spans="1:18" s="230" customFormat="1" ht="12.75">
      <c r="A84" s="225" t="s">
        <v>229</v>
      </c>
      <c r="B84" s="226">
        <v>375</v>
      </c>
      <c r="C84" s="226">
        <v>6</v>
      </c>
      <c r="D84" s="226">
        <v>381</v>
      </c>
      <c r="E84" s="226">
        <v>360</v>
      </c>
      <c r="F84" s="226">
        <v>6</v>
      </c>
      <c r="G84" s="226">
        <v>80588</v>
      </c>
      <c r="H84" s="227">
        <v>512.5</v>
      </c>
      <c r="I84" s="227">
        <v>5833.333333333333</v>
      </c>
      <c r="J84" s="227">
        <v>8.55993448156053</v>
      </c>
      <c r="K84" s="226">
        <v>909</v>
      </c>
      <c r="L84" s="229"/>
      <c r="M84" s="229"/>
      <c r="N84" s="229"/>
      <c r="R84" s="275"/>
    </row>
    <row r="85" spans="1:18" ht="12.75">
      <c r="A85" s="6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223"/>
      <c r="M85" s="223"/>
      <c r="N85" s="223"/>
      <c r="R85" s="182"/>
    </row>
    <row r="86" spans="1:18" ht="13.5" thickBot="1">
      <c r="A86" s="232" t="s">
        <v>230</v>
      </c>
      <c r="B86" s="191">
        <v>17712</v>
      </c>
      <c r="C86" s="191">
        <v>1704</v>
      </c>
      <c r="D86" s="191">
        <v>19416</v>
      </c>
      <c r="E86" s="191">
        <v>17674</v>
      </c>
      <c r="F86" s="191">
        <v>1644</v>
      </c>
      <c r="G86" s="191">
        <v>595945</v>
      </c>
      <c r="H86" s="191">
        <v>1430.0028290143714</v>
      </c>
      <c r="I86" s="191">
        <v>4086.9105839416056</v>
      </c>
      <c r="J86" s="191">
        <v>19.255427933785835</v>
      </c>
      <c r="K86" s="191">
        <v>43536</v>
      </c>
      <c r="L86" s="223"/>
      <c r="M86" s="223"/>
      <c r="N86" s="223"/>
      <c r="R86" s="182"/>
    </row>
    <row r="87" spans="1:18" ht="12.75">
      <c r="A87" s="233"/>
      <c r="D87" s="234"/>
      <c r="E87" s="234"/>
      <c r="R87" s="182"/>
    </row>
    <row r="88" spans="5:18" ht="12.75">
      <c r="E88" s="247"/>
      <c r="R88" s="182"/>
    </row>
    <row r="89" ht="12.75">
      <c r="R89" s="182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J2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6.28125" style="13" customWidth="1"/>
    <col min="9" max="10" width="8.7109375" style="13" customWidth="1"/>
    <col min="11" max="11" width="18.140625" style="13" customWidth="1"/>
    <col min="12" max="16384" width="11.421875" style="13" customWidth="1"/>
  </cols>
  <sheetData>
    <row r="1" spans="1:10" s="2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1"/>
      <c r="J1" s="1"/>
    </row>
    <row r="3" spans="1:8" s="3" customFormat="1" ht="15">
      <c r="A3" s="333" t="s">
        <v>50</v>
      </c>
      <c r="B3" s="333"/>
      <c r="C3" s="333"/>
      <c r="D3" s="333"/>
      <c r="E3" s="333"/>
      <c r="F3" s="333"/>
      <c r="G3" s="333"/>
      <c r="H3" s="333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101"/>
      <c r="B5" s="7" t="s">
        <v>2</v>
      </c>
      <c r="C5" s="8"/>
      <c r="D5" s="9" t="s">
        <v>3</v>
      </c>
      <c r="E5" s="9" t="s">
        <v>4</v>
      </c>
      <c r="F5" s="10"/>
      <c r="G5" s="11" t="s">
        <v>5</v>
      </c>
      <c r="H5" s="10"/>
    </row>
    <row r="6" spans="1:8" ht="12.75">
      <c r="A6" s="103" t="s">
        <v>7</v>
      </c>
      <c r="B6" s="15" t="s">
        <v>8</v>
      </c>
      <c r="C6" s="16"/>
      <c r="D6" s="9" t="s">
        <v>9</v>
      </c>
      <c r="E6" s="9" t="s">
        <v>10</v>
      </c>
      <c r="F6" s="11" t="s">
        <v>11</v>
      </c>
      <c r="G6" s="11" t="s">
        <v>12</v>
      </c>
      <c r="H6" s="11" t="s">
        <v>13</v>
      </c>
    </row>
    <row r="7" spans="1:8" ht="12.75">
      <c r="A7" s="101"/>
      <c r="B7" s="9" t="s">
        <v>15</v>
      </c>
      <c r="C7" s="9" t="s">
        <v>16</v>
      </c>
      <c r="D7" s="11"/>
      <c r="E7" s="9" t="s">
        <v>17</v>
      </c>
      <c r="F7" s="9" t="s">
        <v>14</v>
      </c>
      <c r="G7" s="11" t="s">
        <v>19</v>
      </c>
      <c r="H7" s="11" t="s">
        <v>20</v>
      </c>
    </row>
    <row r="8" spans="1:8" ht="13.5" thickBot="1">
      <c r="A8" s="6"/>
      <c r="B8" s="11" t="s">
        <v>42</v>
      </c>
      <c r="C8" s="11" t="s">
        <v>42</v>
      </c>
      <c r="D8" s="11" t="s">
        <v>24</v>
      </c>
      <c r="E8" s="9" t="s">
        <v>25</v>
      </c>
      <c r="F8" s="10"/>
      <c r="G8" s="11" t="s">
        <v>26</v>
      </c>
      <c r="H8" s="10"/>
    </row>
    <row r="9" spans="1:8" ht="12.75">
      <c r="A9" s="18">
        <v>1985</v>
      </c>
      <c r="B9" s="130">
        <v>2487</v>
      </c>
      <c r="C9" s="130">
        <v>2088</v>
      </c>
      <c r="D9" s="130">
        <v>38</v>
      </c>
      <c r="E9" s="42">
        <v>137.6</v>
      </c>
      <c r="F9" s="130">
        <v>29423</v>
      </c>
      <c r="G9" s="129">
        <v>69.28467539336243</v>
      </c>
      <c r="H9" s="130">
        <v>20368.300217566382</v>
      </c>
    </row>
    <row r="10" spans="1:8" ht="12.75">
      <c r="A10" s="22">
        <v>1986</v>
      </c>
      <c r="B10" s="46">
        <v>2767</v>
      </c>
      <c r="C10" s="46">
        <v>2352</v>
      </c>
      <c r="D10" s="46">
        <v>30</v>
      </c>
      <c r="E10" s="44">
        <v>123.7</v>
      </c>
      <c r="F10" s="46">
        <v>29828</v>
      </c>
      <c r="G10" s="131">
        <v>90.12176505234815</v>
      </c>
      <c r="H10" s="46">
        <v>26877.261308042744</v>
      </c>
    </row>
    <row r="11" spans="1:8" ht="12.75">
      <c r="A11" s="22">
        <v>1987</v>
      </c>
      <c r="B11" s="46">
        <v>3133</v>
      </c>
      <c r="C11" s="46">
        <v>2474</v>
      </c>
      <c r="D11" s="46">
        <v>46</v>
      </c>
      <c r="E11" s="44">
        <v>127.8</v>
      </c>
      <c r="F11" s="46">
        <v>32987</v>
      </c>
      <c r="G11" s="131">
        <v>69.05629079369659</v>
      </c>
      <c r="H11" s="46">
        <v>22790.378998233024</v>
      </c>
    </row>
    <row r="12" spans="1:8" ht="12.75">
      <c r="A12" s="22">
        <v>1988</v>
      </c>
      <c r="B12" s="46">
        <v>4082</v>
      </c>
      <c r="C12" s="46">
        <v>2969</v>
      </c>
      <c r="D12" s="46">
        <v>36</v>
      </c>
      <c r="E12" s="44">
        <v>118</v>
      </c>
      <c r="F12" s="46">
        <v>35999</v>
      </c>
      <c r="G12" s="131">
        <v>72.49408003077183</v>
      </c>
      <c r="H12" s="46">
        <v>26095.945572343826</v>
      </c>
    </row>
    <row r="13" spans="1:8" ht="12.75">
      <c r="A13" s="22">
        <v>1989</v>
      </c>
      <c r="B13" s="46">
        <v>2804</v>
      </c>
      <c r="C13" s="46">
        <v>2419</v>
      </c>
      <c r="D13" s="46">
        <v>32</v>
      </c>
      <c r="E13" s="44">
        <v>119.96775527077305</v>
      </c>
      <c r="F13" s="46">
        <v>29021</v>
      </c>
      <c r="G13" s="131">
        <v>82.05017249047397</v>
      </c>
      <c r="H13" s="46">
        <v>23811.780558460447</v>
      </c>
    </row>
    <row r="14" spans="1:8" ht="12.75">
      <c r="A14" s="22">
        <v>1990</v>
      </c>
      <c r="B14" s="46">
        <v>3491</v>
      </c>
      <c r="C14" s="46">
        <v>2758</v>
      </c>
      <c r="D14" s="46">
        <v>32</v>
      </c>
      <c r="E14" s="44">
        <v>84.70059463379259</v>
      </c>
      <c r="F14" s="46">
        <v>23361</v>
      </c>
      <c r="G14" s="131">
        <v>85.58412366425061</v>
      </c>
      <c r="H14" s="46">
        <v>19993.307129205583</v>
      </c>
    </row>
    <row r="15" spans="1:8" ht="12.75">
      <c r="A15" s="22">
        <v>1991</v>
      </c>
      <c r="B15" s="46">
        <v>3505</v>
      </c>
      <c r="C15" s="46">
        <v>3139</v>
      </c>
      <c r="D15" s="46">
        <v>33</v>
      </c>
      <c r="E15" s="44">
        <v>87.43867473717744</v>
      </c>
      <c r="F15" s="46">
        <v>27447</v>
      </c>
      <c r="G15" s="131">
        <v>85.03720264926136</v>
      </c>
      <c r="H15" s="46">
        <v>23337.300013222266</v>
      </c>
    </row>
    <row r="16" spans="1:8" ht="12.75">
      <c r="A16" s="22">
        <v>1992</v>
      </c>
      <c r="B16" s="46">
        <v>2903</v>
      </c>
      <c r="C16" s="46">
        <v>2583</v>
      </c>
      <c r="D16" s="46">
        <v>27</v>
      </c>
      <c r="E16" s="44">
        <v>86.5</v>
      </c>
      <c r="F16" s="46">
        <v>22346</v>
      </c>
      <c r="G16" s="131">
        <v>85.30164797519024</v>
      </c>
      <c r="H16" s="46">
        <v>19061.50625653601</v>
      </c>
    </row>
    <row r="17" spans="1:8" ht="12.75">
      <c r="A17" s="26">
        <v>1993</v>
      </c>
      <c r="B17" s="48">
        <v>2948</v>
      </c>
      <c r="C17" s="48">
        <v>2822</v>
      </c>
      <c r="D17" s="48">
        <v>23</v>
      </c>
      <c r="E17" s="57">
        <v>109.3</v>
      </c>
      <c r="F17" s="48">
        <v>31239</v>
      </c>
      <c r="G17" s="132">
        <v>96.33022009063264</v>
      </c>
      <c r="H17" s="46">
        <v>30092.597454112725</v>
      </c>
    </row>
    <row r="18" spans="1:8" ht="12.75">
      <c r="A18" s="26">
        <v>1994</v>
      </c>
      <c r="B18" s="48">
        <v>3108</v>
      </c>
      <c r="C18" s="48">
        <v>3053</v>
      </c>
      <c r="D18" s="48">
        <v>22</v>
      </c>
      <c r="E18" s="57">
        <v>83</v>
      </c>
      <c r="F18" s="48">
        <v>25758</v>
      </c>
      <c r="G18" s="132">
        <v>61.63379130455687</v>
      </c>
      <c r="H18" s="46">
        <v>15875.63196422776</v>
      </c>
    </row>
    <row r="19" spans="1:8" ht="12.75">
      <c r="A19" s="26">
        <v>1995</v>
      </c>
      <c r="B19" s="48">
        <v>3047</v>
      </c>
      <c r="C19" s="48">
        <v>2891</v>
      </c>
      <c r="D19" s="49">
        <v>25</v>
      </c>
      <c r="E19" s="57">
        <v>74.7</v>
      </c>
      <c r="F19" s="48">
        <v>22023</v>
      </c>
      <c r="G19" s="132">
        <v>118.21908093228998</v>
      </c>
      <c r="H19" s="46">
        <v>26035.388193718216</v>
      </c>
    </row>
    <row r="20" spans="1:8" ht="12.75">
      <c r="A20" s="26">
        <v>1996</v>
      </c>
      <c r="B20" s="48">
        <v>3090</v>
      </c>
      <c r="C20" s="48">
        <v>2980</v>
      </c>
      <c r="D20" s="49">
        <v>38</v>
      </c>
      <c r="E20" s="57">
        <v>94.6</v>
      </c>
      <c r="F20" s="48">
        <v>28736</v>
      </c>
      <c r="G20" s="132">
        <v>71.18988376425902</v>
      </c>
      <c r="H20" s="46">
        <v>20457.12499849747</v>
      </c>
    </row>
    <row r="21" spans="1:8" ht="12.75">
      <c r="A21" s="26">
        <v>1997</v>
      </c>
      <c r="B21" s="48">
        <v>3030</v>
      </c>
      <c r="C21" s="48">
        <v>2924</v>
      </c>
      <c r="D21" s="48">
        <v>35</v>
      </c>
      <c r="E21" s="47">
        <v>107</v>
      </c>
      <c r="F21" s="48">
        <v>32005</v>
      </c>
      <c r="G21" s="132">
        <v>62.29490461937904</v>
      </c>
      <c r="H21" s="46">
        <v>19937.484223432257</v>
      </c>
    </row>
    <row r="22" spans="1:8" ht="12.75">
      <c r="A22" s="26">
        <v>1998</v>
      </c>
      <c r="B22" s="48">
        <v>3099</v>
      </c>
      <c r="C22" s="48">
        <v>3033</v>
      </c>
      <c r="D22" s="48">
        <v>21</v>
      </c>
      <c r="E22" s="47">
        <v>119</v>
      </c>
      <c r="F22" s="48">
        <v>36501</v>
      </c>
      <c r="G22" s="132">
        <v>83.7390165037924</v>
      </c>
      <c r="H22" s="46">
        <f>F22*G22/100</f>
        <v>30565.578414049265</v>
      </c>
    </row>
    <row r="23" spans="1:8" ht="12.75">
      <c r="A23" s="26">
        <v>1999</v>
      </c>
      <c r="B23" s="48">
        <v>3071</v>
      </c>
      <c r="C23" s="48">
        <v>3021</v>
      </c>
      <c r="D23" s="48">
        <v>27</v>
      </c>
      <c r="E23" s="47">
        <v>113.9</v>
      </c>
      <c r="F23" s="48">
        <v>34864</v>
      </c>
      <c r="G23" s="132">
        <v>79.48986092579905</v>
      </c>
      <c r="H23" s="46">
        <f>F23*G23/100</f>
        <v>27713.34511317058</v>
      </c>
    </row>
    <row r="24" spans="1:8" ht="12.75">
      <c r="A24" s="26">
        <v>2000</v>
      </c>
      <c r="B24" s="48">
        <v>3088</v>
      </c>
      <c r="C24" s="48">
        <v>3080</v>
      </c>
      <c r="D24" s="48">
        <v>18</v>
      </c>
      <c r="E24" s="47">
        <v>100.3</v>
      </c>
      <c r="F24" s="48">
        <v>31208</v>
      </c>
      <c r="G24" s="132">
        <v>96.51</v>
      </c>
      <c r="H24" s="46">
        <f>F24*G24/100</f>
        <v>30118.8408</v>
      </c>
    </row>
    <row r="25" spans="1:8" ht="13.5" thickBot="1">
      <c r="A25" s="34">
        <v>2001</v>
      </c>
      <c r="B25" s="52">
        <v>3249</v>
      </c>
      <c r="C25" s="52">
        <v>3238</v>
      </c>
      <c r="D25" s="52">
        <v>18.576</v>
      </c>
      <c r="E25" s="51">
        <v>97.8732387415176</v>
      </c>
      <c r="F25" s="52">
        <v>32035</v>
      </c>
      <c r="G25" s="133">
        <v>117.2386895475819</v>
      </c>
      <c r="H25" s="134">
        <f>F25*G25/100</f>
        <v>37557.414196567865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21">
    <pageSetUpPr fitToPage="1"/>
  </sheetPr>
  <dimension ref="A1:S38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1" customWidth="1"/>
    <col min="2" max="16384" width="11.421875" style="101" customWidth="1"/>
  </cols>
  <sheetData>
    <row r="1" spans="1:11" s="167" customFormat="1" ht="18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3" spans="1:11" s="169" customFormat="1" ht="15">
      <c r="A3" s="320" t="s">
        <v>269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s="169" customFormat="1" ht="1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ht="12.75">
      <c r="A5" s="281"/>
      <c r="B5" s="326" t="s">
        <v>168</v>
      </c>
      <c r="C5" s="316"/>
      <c r="D5" s="316"/>
      <c r="E5" s="316"/>
      <c r="F5" s="316"/>
      <c r="G5" s="337" t="s">
        <v>169</v>
      </c>
      <c r="H5" s="285"/>
      <c r="I5" s="166" t="s">
        <v>4</v>
      </c>
      <c r="J5" s="286"/>
      <c r="K5" s="41"/>
    </row>
    <row r="6" spans="1:11" ht="12.75">
      <c r="A6" s="40" t="s">
        <v>170</v>
      </c>
      <c r="B6" s="324" t="s">
        <v>42</v>
      </c>
      <c r="C6" s="317"/>
      <c r="D6" s="317"/>
      <c r="E6" s="317"/>
      <c r="F6" s="325"/>
      <c r="G6" s="314"/>
      <c r="H6" s="326" t="s">
        <v>171</v>
      </c>
      <c r="I6" s="327"/>
      <c r="J6" s="41" t="s">
        <v>3</v>
      </c>
      <c r="K6" s="9" t="s">
        <v>11</v>
      </c>
    </row>
    <row r="7" spans="1:11" ht="12.75">
      <c r="A7" s="40" t="s">
        <v>172</v>
      </c>
      <c r="B7" s="216"/>
      <c r="C7" s="166" t="s">
        <v>15</v>
      </c>
      <c r="D7" s="217"/>
      <c r="E7" s="321" t="s">
        <v>16</v>
      </c>
      <c r="F7" s="323"/>
      <c r="G7" s="314"/>
      <c r="H7" s="324" t="s">
        <v>173</v>
      </c>
      <c r="I7" s="325"/>
      <c r="J7" s="9" t="s">
        <v>9</v>
      </c>
      <c r="K7" s="9" t="s">
        <v>14</v>
      </c>
    </row>
    <row r="8" spans="1:17" ht="13.5" thickBot="1">
      <c r="A8" s="218"/>
      <c r="B8" s="219" t="s">
        <v>100</v>
      </c>
      <c r="C8" s="219" t="s">
        <v>101</v>
      </c>
      <c r="D8" s="219" t="s">
        <v>15</v>
      </c>
      <c r="E8" s="219" t="s">
        <v>100</v>
      </c>
      <c r="F8" s="219" t="s">
        <v>101</v>
      </c>
      <c r="G8" s="315"/>
      <c r="H8" s="219" t="s">
        <v>100</v>
      </c>
      <c r="I8" s="219" t="s">
        <v>101</v>
      </c>
      <c r="J8" s="174" t="s">
        <v>146</v>
      </c>
      <c r="K8" s="174"/>
      <c r="P8" s="220"/>
      <c r="Q8" s="220"/>
    </row>
    <row r="9" spans="1:18" ht="12.75">
      <c r="A9" s="6" t="s">
        <v>187</v>
      </c>
      <c r="B9" s="177" t="s">
        <v>44</v>
      </c>
      <c r="C9" s="224" t="s">
        <v>44</v>
      </c>
      <c r="D9" s="224" t="s">
        <v>44</v>
      </c>
      <c r="E9" s="177" t="s">
        <v>44</v>
      </c>
      <c r="F9" s="224" t="s">
        <v>44</v>
      </c>
      <c r="G9" s="224">
        <v>20</v>
      </c>
      <c r="H9" s="177" t="s">
        <v>44</v>
      </c>
      <c r="I9" s="224" t="s">
        <v>44</v>
      </c>
      <c r="J9" s="224">
        <v>20</v>
      </c>
      <c r="K9" s="224">
        <v>1</v>
      </c>
      <c r="L9" s="223"/>
      <c r="M9" s="223"/>
      <c r="N9" s="223"/>
      <c r="R9" s="182"/>
    </row>
    <row r="10" spans="1:18" s="230" customFormat="1" ht="12.75">
      <c r="A10" s="225" t="s">
        <v>303</v>
      </c>
      <c r="B10" s="226" t="s">
        <v>44</v>
      </c>
      <c r="C10" s="226" t="s">
        <v>44</v>
      </c>
      <c r="D10" s="226" t="s">
        <v>44</v>
      </c>
      <c r="E10" s="226" t="s">
        <v>44</v>
      </c>
      <c r="F10" s="226" t="s">
        <v>44</v>
      </c>
      <c r="G10" s="226">
        <v>20</v>
      </c>
      <c r="H10" s="226" t="s">
        <v>44</v>
      </c>
      <c r="I10" s="227" t="s">
        <v>44</v>
      </c>
      <c r="J10" s="227">
        <v>20</v>
      </c>
      <c r="K10" s="226">
        <v>1</v>
      </c>
      <c r="L10" s="229"/>
      <c r="M10" s="229"/>
      <c r="N10" s="229"/>
      <c r="R10" s="275"/>
    </row>
    <row r="11" spans="1:18" ht="12.75">
      <c r="A11" s="6"/>
      <c r="B11" s="177"/>
      <c r="C11" s="177"/>
      <c r="D11" s="177"/>
      <c r="E11" s="177"/>
      <c r="F11" s="177"/>
      <c r="G11" s="177"/>
      <c r="H11" s="224"/>
      <c r="I11" s="224"/>
      <c r="J11" s="224"/>
      <c r="K11" s="177"/>
      <c r="L11" s="223"/>
      <c r="M11" s="223"/>
      <c r="N11" s="223"/>
      <c r="R11" s="182"/>
    </row>
    <row r="12" spans="1:18" ht="12.75">
      <c r="A12" s="225" t="s">
        <v>194</v>
      </c>
      <c r="B12" s="227">
        <v>2</v>
      </c>
      <c r="C12" s="227" t="s">
        <v>44</v>
      </c>
      <c r="D12" s="227">
        <v>2</v>
      </c>
      <c r="E12" s="227">
        <v>2</v>
      </c>
      <c r="F12" s="227" t="s">
        <v>44</v>
      </c>
      <c r="G12" s="227">
        <v>180</v>
      </c>
      <c r="H12" s="227">
        <v>900</v>
      </c>
      <c r="I12" s="227" t="s">
        <v>44</v>
      </c>
      <c r="J12" s="227">
        <v>14</v>
      </c>
      <c r="K12" s="227">
        <v>4</v>
      </c>
      <c r="L12" s="223"/>
      <c r="M12" s="223"/>
      <c r="N12" s="223"/>
      <c r="R12" s="182"/>
    </row>
    <row r="13" spans="1:18" ht="12.75">
      <c r="A13" s="6"/>
      <c r="B13" s="177"/>
      <c r="C13" s="177"/>
      <c r="D13" s="177"/>
      <c r="E13" s="177"/>
      <c r="F13" s="177"/>
      <c r="G13" s="177"/>
      <c r="H13" s="224"/>
      <c r="I13" s="224"/>
      <c r="J13" s="224"/>
      <c r="K13" s="177"/>
      <c r="L13" s="223"/>
      <c r="M13" s="223"/>
      <c r="N13" s="223"/>
      <c r="R13" s="182"/>
    </row>
    <row r="14" spans="1:18" ht="12.75">
      <c r="A14" s="6" t="s">
        <v>199</v>
      </c>
      <c r="B14" s="224" t="s">
        <v>44</v>
      </c>
      <c r="C14" s="224" t="s">
        <v>44</v>
      </c>
      <c r="D14" s="224" t="s">
        <v>44</v>
      </c>
      <c r="E14" s="224" t="s">
        <v>44</v>
      </c>
      <c r="F14" s="224" t="s">
        <v>44</v>
      </c>
      <c r="G14" s="224">
        <v>782</v>
      </c>
      <c r="H14" s="224" t="s">
        <v>44</v>
      </c>
      <c r="I14" s="224" t="s">
        <v>44</v>
      </c>
      <c r="J14" s="224">
        <v>1</v>
      </c>
      <c r="K14" s="224">
        <v>1</v>
      </c>
      <c r="L14" s="223"/>
      <c r="M14" s="223"/>
      <c r="N14" s="223"/>
      <c r="R14" s="182"/>
    </row>
    <row r="15" spans="1:18" ht="12.75">
      <c r="A15" s="6" t="s">
        <v>200</v>
      </c>
      <c r="B15" s="224" t="s">
        <v>44</v>
      </c>
      <c r="C15" s="224" t="s">
        <v>44</v>
      </c>
      <c r="D15" s="224" t="s">
        <v>44</v>
      </c>
      <c r="E15" s="224" t="s">
        <v>44</v>
      </c>
      <c r="F15" s="224" t="s">
        <v>44</v>
      </c>
      <c r="G15" s="224">
        <v>12</v>
      </c>
      <c r="H15" s="224" t="s">
        <v>44</v>
      </c>
      <c r="I15" s="224" t="s">
        <v>44</v>
      </c>
      <c r="J15" s="224">
        <v>5</v>
      </c>
      <c r="K15" s="224" t="s">
        <v>44</v>
      </c>
      <c r="L15" s="223"/>
      <c r="M15" s="223"/>
      <c r="N15" s="223"/>
      <c r="R15" s="182"/>
    </row>
    <row r="16" spans="1:18" ht="12.75">
      <c r="A16" s="225" t="s">
        <v>304</v>
      </c>
      <c r="B16" s="226" t="s">
        <v>44</v>
      </c>
      <c r="C16" s="226" t="s">
        <v>44</v>
      </c>
      <c r="D16" s="226" t="s">
        <v>44</v>
      </c>
      <c r="E16" s="226" t="s">
        <v>44</v>
      </c>
      <c r="F16" s="226" t="s">
        <v>44</v>
      </c>
      <c r="G16" s="226">
        <v>794</v>
      </c>
      <c r="H16" s="227" t="s">
        <v>44</v>
      </c>
      <c r="I16" s="227" t="s">
        <v>44</v>
      </c>
      <c r="J16" s="227">
        <v>1</v>
      </c>
      <c r="K16" s="226">
        <v>1</v>
      </c>
      <c r="L16" s="223"/>
      <c r="M16" s="223"/>
      <c r="N16" s="223"/>
      <c r="R16" s="182"/>
    </row>
    <row r="17" spans="1:18" ht="12.75">
      <c r="A17" s="225"/>
      <c r="B17" s="226"/>
      <c r="C17" s="226"/>
      <c r="D17" s="226"/>
      <c r="E17" s="226"/>
      <c r="F17" s="226"/>
      <c r="G17" s="226"/>
      <c r="H17" s="227"/>
      <c r="I17" s="227"/>
      <c r="J17" s="227"/>
      <c r="K17" s="226"/>
      <c r="L17" s="223"/>
      <c r="M17" s="223"/>
      <c r="N17" s="223"/>
      <c r="R17" s="182"/>
    </row>
    <row r="18" spans="1:18" ht="12.75">
      <c r="A18" s="6" t="s">
        <v>211</v>
      </c>
      <c r="B18" s="224" t="s">
        <v>44</v>
      </c>
      <c r="C18" s="224">
        <v>9</v>
      </c>
      <c r="D18" s="224">
        <v>9</v>
      </c>
      <c r="E18" s="224" t="s">
        <v>44</v>
      </c>
      <c r="F18" s="224">
        <v>9</v>
      </c>
      <c r="G18" s="224">
        <v>300</v>
      </c>
      <c r="H18" s="224" t="s">
        <v>44</v>
      </c>
      <c r="I18" s="224">
        <v>9000</v>
      </c>
      <c r="J18" s="224">
        <v>15</v>
      </c>
      <c r="K18" s="224">
        <v>86</v>
      </c>
      <c r="L18" s="223"/>
      <c r="M18" s="223"/>
      <c r="N18" s="223"/>
      <c r="R18" s="182"/>
    </row>
    <row r="19" spans="1:18" ht="12.75">
      <c r="A19" s="6" t="s">
        <v>213</v>
      </c>
      <c r="B19" s="224" t="s">
        <v>44</v>
      </c>
      <c r="C19" s="224" t="s">
        <v>44</v>
      </c>
      <c r="D19" s="224" t="s">
        <v>44</v>
      </c>
      <c r="E19" s="224" t="s">
        <v>44</v>
      </c>
      <c r="F19" s="224" t="s">
        <v>44</v>
      </c>
      <c r="G19" s="224">
        <v>1116</v>
      </c>
      <c r="H19" s="224" t="s">
        <v>44</v>
      </c>
      <c r="I19" s="224" t="s">
        <v>44</v>
      </c>
      <c r="J19" s="224">
        <v>8</v>
      </c>
      <c r="K19" s="224">
        <v>9</v>
      </c>
      <c r="L19" s="223"/>
      <c r="M19" s="223"/>
      <c r="N19" s="223"/>
      <c r="R19" s="182"/>
    </row>
    <row r="20" spans="1:18" s="230" customFormat="1" ht="12.75">
      <c r="A20" s="225" t="s">
        <v>214</v>
      </c>
      <c r="B20" s="226" t="s">
        <v>44</v>
      </c>
      <c r="C20" s="226">
        <v>9</v>
      </c>
      <c r="D20" s="226">
        <v>9</v>
      </c>
      <c r="E20" s="226" t="s">
        <v>44</v>
      </c>
      <c r="F20" s="226">
        <v>9</v>
      </c>
      <c r="G20" s="226">
        <v>1416</v>
      </c>
      <c r="H20" s="227" t="s">
        <v>44</v>
      </c>
      <c r="I20" s="227">
        <v>9000</v>
      </c>
      <c r="J20" s="227">
        <v>9</v>
      </c>
      <c r="K20" s="226">
        <v>95</v>
      </c>
      <c r="L20" s="229"/>
      <c r="M20" s="229"/>
      <c r="N20" s="229"/>
      <c r="R20" s="275"/>
    </row>
    <row r="21" spans="1:18" ht="12.75">
      <c r="A21" s="6"/>
      <c r="B21" s="177"/>
      <c r="C21" s="177"/>
      <c r="D21" s="177"/>
      <c r="E21" s="177"/>
      <c r="F21" s="177"/>
      <c r="G21" s="177"/>
      <c r="H21" s="224"/>
      <c r="I21" s="224"/>
      <c r="J21" s="224"/>
      <c r="K21" s="177"/>
      <c r="L21" s="223"/>
      <c r="M21" s="223"/>
      <c r="N21" s="223"/>
      <c r="R21" s="182"/>
    </row>
    <row r="22" spans="1:18" s="230" customFormat="1" ht="12.75">
      <c r="A22" s="225" t="s">
        <v>215</v>
      </c>
      <c r="B22" s="227" t="s">
        <v>44</v>
      </c>
      <c r="C22" s="227" t="s">
        <v>44</v>
      </c>
      <c r="D22" s="227" t="s">
        <v>44</v>
      </c>
      <c r="E22" s="227" t="s">
        <v>44</v>
      </c>
      <c r="F22" s="227" t="s">
        <v>44</v>
      </c>
      <c r="G22" s="227">
        <v>50</v>
      </c>
      <c r="H22" s="227" t="s">
        <v>44</v>
      </c>
      <c r="I22" s="227" t="s">
        <v>44</v>
      </c>
      <c r="J22" s="227">
        <v>4</v>
      </c>
      <c r="K22" s="227" t="s">
        <v>44</v>
      </c>
      <c r="L22" s="229"/>
      <c r="M22" s="229"/>
      <c r="N22" s="229"/>
      <c r="R22" s="275"/>
    </row>
    <row r="23" spans="1:19" ht="12.75">
      <c r="A23" s="6"/>
      <c r="B23" s="177"/>
      <c r="C23" s="177"/>
      <c r="D23" s="177"/>
      <c r="E23" s="177"/>
      <c r="F23" s="177"/>
      <c r="G23" s="177"/>
      <c r="H23" s="224"/>
      <c r="I23" s="224"/>
      <c r="J23" s="224"/>
      <c r="K23" s="177"/>
      <c r="L23" s="223"/>
      <c r="M23" s="223"/>
      <c r="N23" s="223"/>
      <c r="R23" s="182"/>
      <c r="S23" s="220"/>
    </row>
    <row r="24" spans="1:18" ht="12.75">
      <c r="A24" s="6" t="s">
        <v>219</v>
      </c>
      <c r="B24" s="177" t="s">
        <v>44</v>
      </c>
      <c r="C24" s="224">
        <v>3</v>
      </c>
      <c r="D24" s="224">
        <v>3</v>
      </c>
      <c r="E24" s="177" t="s">
        <v>44</v>
      </c>
      <c r="F24" s="224">
        <v>3</v>
      </c>
      <c r="G24" s="177" t="s">
        <v>44</v>
      </c>
      <c r="H24" s="177" t="s">
        <v>44</v>
      </c>
      <c r="I24" s="224">
        <v>15900</v>
      </c>
      <c r="J24" s="177" t="s">
        <v>44</v>
      </c>
      <c r="K24" s="224">
        <v>48</v>
      </c>
      <c r="L24" s="223"/>
      <c r="M24" s="223"/>
      <c r="N24" s="223"/>
      <c r="R24" s="182"/>
    </row>
    <row r="25" spans="1:18" ht="12.75">
      <c r="A25" s="6" t="s">
        <v>220</v>
      </c>
      <c r="B25" s="177" t="s">
        <v>44</v>
      </c>
      <c r="C25" s="224">
        <v>41</v>
      </c>
      <c r="D25" s="224">
        <v>41</v>
      </c>
      <c r="E25" s="177" t="s">
        <v>44</v>
      </c>
      <c r="F25" s="224">
        <v>36</v>
      </c>
      <c r="G25" s="177" t="s">
        <v>44</v>
      </c>
      <c r="H25" s="177" t="s">
        <v>44</v>
      </c>
      <c r="I25" s="224">
        <v>6500</v>
      </c>
      <c r="J25" s="177" t="s">
        <v>44</v>
      </c>
      <c r="K25" s="224">
        <v>234</v>
      </c>
      <c r="L25" s="223"/>
      <c r="M25" s="223"/>
      <c r="N25" s="223"/>
      <c r="R25" s="182"/>
    </row>
    <row r="26" spans="1:18" ht="12.75">
      <c r="A26" s="6" t="s">
        <v>222</v>
      </c>
      <c r="B26" s="177" t="s">
        <v>44</v>
      </c>
      <c r="C26" s="224">
        <v>2925</v>
      </c>
      <c r="D26" s="224">
        <v>2925</v>
      </c>
      <c r="E26" s="177" t="s">
        <v>44</v>
      </c>
      <c r="F26" s="224">
        <v>2925</v>
      </c>
      <c r="G26" s="224">
        <v>15000</v>
      </c>
      <c r="H26" s="177" t="s">
        <v>44</v>
      </c>
      <c r="I26" s="224">
        <v>10000</v>
      </c>
      <c r="J26" s="188">
        <v>20</v>
      </c>
      <c r="K26" s="224">
        <v>29550</v>
      </c>
      <c r="L26" s="223"/>
      <c r="M26" s="223"/>
      <c r="N26" s="223"/>
      <c r="R26" s="182"/>
    </row>
    <row r="27" spans="1:18" ht="12.75">
      <c r="A27" s="6" t="s">
        <v>223</v>
      </c>
      <c r="B27" s="224" t="s">
        <v>44</v>
      </c>
      <c r="C27" s="224" t="s">
        <v>44</v>
      </c>
      <c r="D27" s="224" t="s">
        <v>44</v>
      </c>
      <c r="E27" s="224" t="s">
        <v>44</v>
      </c>
      <c r="F27" s="224" t="s">
        <v>44</v>
      </c>
      <c r="G27" s="224">
        <v>88</v>
      </c>
      <c r="H27" s="224" t="s">
        <v>44</v>
      </c>
      <c r="I27" s="224" t="s">
        <v>44</v>
      </c>
      <c r="J27" s="224">
        <v>6</v>
      </c>
      <c r="K27" s="224">
        <v>1</v>
      </c>
      <c r="L27" s="223"/>
      <c r="M27" s="223"/>
      <c r="N27" s="223"/>
      <c r="R27" s="182"/>
    </row>
    <row r="28" spans="1:18" ht="12.75">
      <c r="A28" s="6" t="s">
        <v>225</v>
      </c>
      <c r="B28" s="177" t="s">
        <v>44</v>
      </c>
      <c r="C28" s="224">
        <v>268</v>
      </c>
      <c r="D28" s="224">
        <v>268</v>
      </c>
      <c r="E28" s="177" t="s">
        <v>44</v>
      </c>
      <c r="F28" s="224">
        <v>262</v>
      </c>
      <c r="G28" s="177" t="s">
        <v>44</v>
      </c>
      <c r="H28" s="177" t="s">
        <v>44</v>
      </c>
      <c r="I28" s="224">
        <v>8000</v>
      </c>
      <c r="J28" s="177" t="s">
        <v>44</v>
      </c>
      <c r="K28" s="224">
        <v>2096</v>
      </c>
      <c r="L28" s="223"/>
      <c r="M28" s="223"/>
      <c r="N28" s="223"/>
      <c r="R28" s="182"/>
    </row>
    <row r="29" spans="1:18" s="230" customFormat="1" ht="12.75">
      <c r="A29" s="225" t="s">
        <v>305</v>
      </c>
      <c r="B29" s="226" t="s">
        <v>44</v>
      </c>
      <c r="C29" s="226">
        <v>3237</v>
      </c>
      <c r="D29" s="226">
        <v>3237</v>
      </c>
      <c r="E29" s="226" t="s">
        <v>44</v>
      </c>
      <c r="F29" s="226">
        <v>3226</v>
      </c>
      <c r="G29" s="226">
        <v>15088</v>
      </c>
      <c r="H29" s="227" t="s">
        <v>44</v>
      </c>
      <c r="I29" s="227">
        <v>9804</v>
      </c>
      <c r="J29" s="227">
        <v>20</v>
      </c>
      <c r="K29" s="226">
        <v>31929</v>
      </c>
      <c r="L29" s="229"/>
      <c r="M29" s="229"/>
      <c r="N29" s="229"/>
      <c r="R29" s="275"/>
    </row>
    <row r="30" spans="1:18" ht="12.75">
      <c r="A30" s="6"/>
      <c r="B30" s="177"/>
      <c r="C30" s="177"/>
      <c r="D30" s="177"/>
      <c r="E30" s="177"/>
      <c r="F30" s="177"/>
      <c r="G30" s="177"/>
      <c r="H30" s="224"/>
      <c r="I30" s="224"/>
      <c r="J30" s="224"/>
      <c r="K30" s="177"/>
      <c r="L30" s="223"/>
      <c r="M30" s="223"/>
      <c r="N30" s="223"/>
      <c r="R30" s="182"/>
    </row>
    <row r="31" spans="1:18" ht="12.75">
      <c r="A31" s="6" t="s">
        <v>227</v>
      </c>
      <c r="B31" s="224" t="s">
        <v>44</v>
      </c>
      <c r="C31" s="224">
        <v>1</v>
      </c>
      <c r="D31" s="224">
        <v>1</v>
      </c>
      <c r="E31" s="224" t="s">
        <v>44</v>
      </c>
      <c r="F31" s="224">
        <v>1</v>
      </c>
      <c r="G31" s="224">
        <v>463</v>
      </c>
      <c r="H31" s="224" t="s">
        <v>44</v>
      </c>
      <c r="I31" s="224" t="s">
        <v>44</v>
      </c>
      <c r="J31" s="224">
        <v>5</v>
      </c>
      <c r="K31" s="224">
        <v>2</v>
      </c>
      <c r="L31" s="223"/>
      <c r="M31" s="223"/>
      <c r="N31" s="223"/>
      <c r="R31" s="182"/>
    </row>
    <row r="32" spans="1:18" ht="12.75">
      <c r="A32" s="6" t="s">
        <v>228</v>
      </c>
      <c r="B32" s="224" t="s">
        <v>44</v>
      </c>
      <c r="C32" s="224">
        <v>4</v>
      </c>
      <c r="D32" s="224">
        <v>4</v>
      </c>
      <c r="E32" s="224" t="s">
        <v>44</v>
      </c>
      <c r="F32" s="224">
        <v>4</v>
      </c>
      <c r="G32" s="224">
        <v>645</v>
      </c>
      <c r="H32" s="224" t="s">
        <v>44</v>
      </c>
      <c r="I32" s="224">
        <v>4000</v>
      </c>
      <c r="J32" s="224">
        <v>8</v>
      </c>
      <c r="K32" s="224">
        <v>21</v>
      </c>
      <c r="L32" s="223"/>
      <c r="M32" s="223"/>
      <c r="N32" s="223"/>
      <c r="R32" s="182"/>
    </row>
    <row r="33" spans="1:18" s="230" customFormat="1" ht="12.75">
      <c r="A33" s="225" t="s">
        <v>229</v>
      </c>
      <c r="B33" s="226" t="s">
        <v>44</v>
      </c>
      <c r="C33" s="226">
        <v>5</v>
      </c>
      <c r="D33" s="226">
        <v>5</v>
      </c>
      <c r="E33" s="226" t="s">
        <v>44</v>
      </c>
      <c r="F33" s="226">
        <v>5</v>
      </c>
      <c r="G33" s="226">
        <v>1108</v>
      </c>
      <c r="H33" s="227" t="s">
        <v>44</v>
      </c>
      <c r="I33" s="224">
        <v>4000</v>
      </c>
      <c r="J33" s="227">
        <v>6.746389891696751</v>
      </c>
      <c r="K33" s="226">
        <v>23</v>
      </c>
      <c r="L33" s="229"/>
      <c r="M33" s="229"/>
      <c r="N33" s="229"/>
      <c r="R33" s="275"/>
    </row>
    <row r="34" spans="1:18" ht="12.75">
      <c r="A34" s="6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223"/>
      <c r="M34" s="223"/>
      <c r="N34" s="223"/>
      <c r="R34" s="182"/>
    </row>
    <row r="35" spans="1:18" ht="13.5" thickBot="1">
      <c r="A35" s="232" t="s">
        <v>230</v>
      </c>
      <c r="B35" s="191">
        <v>2</v>
      </c>
      <c r="C35" s="191">
        <v>3251</v>
      </c>
      <c r="D35" s="191">
        <v>3253</v>
      </c>
      <c r="E35" s="191">
        <v>2</v>
      </c>
      <c r="F35" s="191">
        <v>3240</v>
      </c>
      <c r="G35" s="191">
        <v>18656</v>
      </c>
      <c r="H35" s="191">
        <v>900</v>
      </c>
      <c r="I35" s="191">
        <v>9792.80987654321</v>
      </c>
      <c r="J35" s="191">
        <v>17.468535591766724</v>
      </c>
      <c r="K35" s="191">
        <v>32053</v>
      </c>
      <c r="L35" s="223"/>
      <c r="M35" s="223"/>
      <c r="N35" s="223"/>
      <c r="R35" s="182"/>
    </row>
    <row r="36" spans="1:18" ht="12.75">
      <c r="A36" s="233"/>
      <c r="D36" s="234"/>
      <c r="E36" s="234"/>
      <c r="R36" s="182"/>
    </row>
    <row r="37" ht="12.75">
      <c r="R37" s="182"/>
    </row>
    <row r="38" ht="12.75">
      <c r="R38" s="182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Q8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3" customWidth="1"/>
    <col min="9" max="9" width="11.421875" style="13" customWidth="1"/>
    <col min="10" max="10" width="22.28125" style="13" customWidth="1"/>
    <col min="11" max="16384" width="11.421875" style="13" customWidth="1"/>
  </cols>
  <sheetData>
    <row r="1" spans="1:8" s="2" customFormat="1" ht="18">
      <c r="A1" s="329" t="s">
        <v>0</v>
      </c>
      <c r="B1" s="329"/>
      <c r="C1" s="329"/>
      <c r="D1" s="329"/>
      <c r="E1" s="329"/>
      <c r="F1" s="329"/>
      <c r="G1" s="329"/>
      <c r="H1" s="329"/>
    </row>
    <row r="3" spans="1:8" s="3" customFormat="1" ht="15">
      <c r="A3" s="333" t="s">
        <v>51</v>
      </c>
      <c r="B3" s="333"/>
      <c r="C3" s="333"/>
      <c r="D3" s="333"/>
      <c r="E3" s="333"/>
      <c r="F3" s="333"/>
      <c r="G3" s="333"/>
      <c r="H3" s="333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101"/>
      <c r="B5" s="7" t="s">
        <v>2</v>
      </c>
      <c r="C5" s="8"/>
      <c r="D5" s="9" t="s">
        <v>3</v>
      </c>
      <c r="E5" s="9" t="s">
        <v>4</v>
      </c>
      <c r="F5" s="10"/>
      <c r="G5" s="11" t="s">
        <v>5</v>
      </c>
      <c r="H5" s="10"/>
    </row>
    <row r="6" spans="1:8" ht="12.75">
      <c r="A6" s="103" t="s">
        <v>7</v>
      </c>
      <c r="B6" s="15" t="s">
        <v>8</v>
      </c>
      <c r="C6" s="16"/>
      <c r="D6" s="9" t="s">
        <v>9</v>
      </c>
      <c r="E6" s="9" t="s">
        <v>10</v>
      </c>
      <c r="F6" s="11" t="s">
        <v>11</v>
      </c>
      <c r="G6" s="11" t="s">
        <v>12</v>
      </c>
      <c r="H6" s="11" t="s">
        <v>13</v>
      </c>
    </row>
    <row r="7" spans="1:8" ht="12.75">
      <c r="A7" s="101"/>
      <c r="B7" s="9" t="s">
        <v>15</v>
      </c>
      <c r="C7" s="9" t="s">
        <v>16</v>
      </c>
      <c r="D7" s="11"/>
      <c r="E7" s="9" t="s">
        <v>17</v>
      </c>
      <c r="F7" s="9" t="s">
        <v>14</v>
      </c>
      <c r="G7" s="11" t="s">
        <v>19</v>
      </c>
      <c r="H7" s="11" t="s">
        <v>20</v>
      </c>
    </row>
    <row r="8" spans="1:8" ht="13.5" thickBot="1">
      <c r="A8" s="6"/>
      <c r="B8" s="11" t="s">
        <v>42</v>
      </c>
      <c r="C8" s="11" t="s">
        <v>42</v>
      </c>
      <c r="D8" s="11" t="s">
        <v>24</v>
      </c>
      <c r="E8" s="9" t="s">
        <v>25</v>
      </c>
      <c r="F8" s="10"/>
      <c r="G8" s="11" t="s">
        <v>26</v>
      </c>
      <c r="H8" s="10"/>
    </row>
    <row r="9" spans="1:8" ht="12.75">
      <c r="A9" s="18">
        <v>1985</v>
      </c>
      <c r="B9" s="130">
        <v>1573</v>
      </c>
      <c r="C9" s="130">
        <v>1500</v>
      </c>
      <c r="D9" s="43">
        <v>143</v>
      </c>
      <c r="E9" s="76">
        <v>67.1</v>
      </c>
      <c r="F9" s="130">
        <v>12518</v>
      </c>
      <c r="G9" s="129">
        <v>22.045123988797137</v>
      </c>
      <c r="H9" s="130">
        <v>2758.6455591215604</v>
      </c>
    </row>
    <row r="10" spans="1:8" ht="12.75">
      <c r="A10" s="22">
        <v>1986</v>
      </c>
      <c r="B10" s="46">
        <v>1542</v>
      </c>
      <c r="C10" s="46">
        <v>1318</v>
      </c>
      <c r="D10" s="45">
        <v>127</v>
      </c>
      <c r="E10" s="50">
        <v>55.4</v>
      </c>
      <c r="F10" s="46">
        <v>10713</v>
      </c>
      <c r="G10" s="131">
        <v>21.432091642325677</v>
      </c>
      <c r="H10" s="46">
        <v>2295.866238746048</v>
      </c>
    </row>
    <row r="11" spans="1:8" ht="12.75">
      <c r="A11" s="22">
        <v>1987</v>
      </c>
      <c r="B11" s="46">
        <v>1568</v>
      </c>
      <c r="C11" s="46">
        <v>1349</v>
      </c>
      <c r="D11" s="45">
        <v>127</v>
      </c>
      <c r="E11" s="50">
        <v>71.5</v>
      </c>
      <c r="F11" s="46">
        <v>11168</v>
      </c>
      <c r="G11" s="131">
        <v>24.112605627877347</v>
      </c>
      <c r="H11" s="46">
        <v>2698.5443486831823</v>
      </c>
    </row>
    <row r="12" spans="1:8" ht="12.75">
      <c r="A12" s="22">
        <v>1988</v>
      </c>
      <c r="B12" s="46">
        <v>2032</v>
      </c>
      <c r="C12" s="46">
        <v>1446</v>
      </c>
      <c r="D12" s="45">
        <v>124</v>
      </c>
      <c r="E12" s="50">
        <v>68.9</v>
      </c>
      <c r="F12" s="46">
        <v>11711</v>
      </c>
      <c r="G12" s="131">
        <v>24.677557005998104</v>
      </c>
      <c r="H12" s="46">
        <v>2884.858101042155</v>
      </c>
    </row>
    <row r="13" spans="1:8" ht="12.75">
      <c r="A13" s="22">
        <v>1989</v>
      </c>
      <c r="B13" s="46">
        <v>2172</v>
      </c>
      <c r="C13" s="46">
        <v>1698</v>
      </c>
      <c r="D13" s="45">
        <v>118</v>
      </c>
      <c r="E13" s="50">
        <v>63.8</v>
      </c>
      <c r="F13" s="46">
        <v>12510</v>
      </c>
      <c r="G13" s="131">
        <v>22.604065245874054</v>
      </c>
      <c r="H13" s="46">
        <v>2827.7685622588433</v>
      </c>
    </row>
    <row r="14" spans="1:8" ht="12.75">
      <c r="A14" s="22">
        <v>1990</v>
      </c>
      <c r="B14" s="46">
        <v>2426</v>
      </c>
      <c r="C14" s="46">
        <v>2113</v>
      </c>
      <c r="D14" s="45">
        <v>112</v>
      </c>
      <c r="E14" s="50">
        <v>84.9</v>
      </c>
      <c r="F14" s="46">
        <v>19413</v>
      </c>
      <c r="G14" s="131">
        <v>19.21435697714952</v>
      </c>
      <c r="H14" s="46">
        <v>3730.083119974036</v>
      </c>
    </row>
    <row r="15" spans="1:8" ht="12.75">
      <c r="A15" s="22">
        <v>1991</v>
      </c>
      <c r="B15" s="46">
        <v>2578</v>
      </c>
      <c r="C15" s="46">
        <v>1986</v>
      </c>
      <c r="D15" s="45">
        <v>103</v>
      </c>
      <c r="E15" s="50">
        <v>116</v>
      </c>
      <c r="F15" s="46">
        <v>23205</v>
      </c>
      <c r="G15" s="131">
        <v>20.722897359152814</v>
      </c>
      <c r="H15" s="46">
        <v>4807.712187323453</v>
      </c>
    </row>
    <row r="16" spans="1:8" ht="12.75">
      <c r="A16" s="22">
        <v>1992</v>
      </c>
      <c r="B16" s="46">
        <v>2576</v>
      </c>
      <c r="C16" s="46">
        <v>2016</v>
      </c>
      <c r="D16" s="45">
        <v>95</v>
      </c>
      <c r="E16" s="50">
        <v>93.5</v>
      </c>
      <c r="F16" s="46">
        <v>18850</v>
      </c>
      <c r="G16" s="131">
        <v>27.081605423533233</v>
      </c>
      <c r="H16" s="46">
        <v>5104.882622336014</v>
      </c>
    </row>
    <row r="17" spans="1:8" ht="12.75">
      <c r="A17" s="22">
        <v>1993</v>
      </c>
      <c r="B17" s="46">
        <v>2582</v>
      </c>
      <c r="C17" s="46">
        <v>2059</v>
      </c>
      <c r="D17" s="45">
        <v>94</v>
      </c>
      <c r="E17" s="50">
        <v>110.4</v>
      </c>
      <c r="F17" s="46">
        <v>23875</v>
      </c>
      <c r="G17" s="131">
        <v>23.493563160362054</v>
      </c>
      <c r="H17" s="46">
        <v>5609.08820453644</v>
      </c>
    </row>
    <row r="18" spans="1:8" ht="12.75">
      <c r="A18" s="26">
        <v>1994</v>
      </c>
      <c r="B18" s="48">
        <v>2625</v>
      </c>
      <c r="C18" s="48">
        <v>2133</v>
      </c>
      <c r="D18" s="49">
        <v>91</v>
      </c>
      <c r="E18" s="47">
        <v>106.6</v>
      </c>
      <c r="F18" s="48">
        <v>23821</v>
      </c>
      <c r="G18" s="132">
        <v>23.38538098157297</v>
      </c>
      <c r="H18" s="46">
        <v>5570.631603620495</v>
      </c>
    </row>
    <row r="19" spans="1:8" ht="12.75">
      <c r="A19" s="26">
        <v>1995</v>
      </c>
      <c r="B19" s="48">
        <v>2779</v>
      </c>
      <c r="C19" s="48">
        <v>2285</v>
      </c>
      <c r="D19" s="49">
        <v>87</v>
      </c>
      <c r="E19" s="57">
        <v>87.1</v>
      </c>
      <c r="F19" s="48">
        <v>20681</v>
      </c>
      <c r="G19" s="132">
        <v>33.314100945993054</v>
      </c>
      <c r="H19" s="46">
        <v>6889.689216640824</v>
      </c>
    </row>
    <row r="20" spans="1:8" ht="12.75">
      <c r="A20" s="26">
        <v>1996</v>
      </c>
      <c r="B20" s="48">
        <v>2868</v>
      </c>
      <c r="C20" s="48">
        <v>2370</v>
      </c>
      <c r="D20" s="49">
        <v>80</v>
      </c>
      <c r="E20" s="57">
        <v>100.1</v>
      </c>
      <c r="F20" s="48">
        <v>25039</v>
      </c>
      <c r="G20" s="132">
        <v>29.978483766663064</v>
      </c>
      <c r="H20" s="46">
        <v>7506.312550334764</v>
      </c>
    </row>
    <row r="21" spans="1:8" ht="12.75">
      <c r="A21" s="26">
        <v>1997</v>
      </c>
      <c r="B21" s="48">
        <v>3272</v>
      </c>
      <c r="C21" s="48">
        <v>2753</v>
      </c>
      <c r="D21" s="48">
        <v>78</v>
      </c>
      <c r="E21" s="47">
        <v>96.3</v>
      </c>
      <c r="F21" s="48">
        <v>27461</v>
      </c>
      <c r="G21" s="132">
        <v>28.433882658396744</v>
      </c>
      <c r="H21" s="46">
        <v>7808.228516822329</v>
      </c>
    </row>
    <row r="22" spans="1:8" ht="12.75">
      <c r="A22" s="26">
        <v>1998</v>
      </c>
      <c r="B22" s="48">
        <v>2999</v>
      </c>
      <c r="C22" s="48">
        <v>2846</v>
      </c>
      <c r="D22" s="48">
        <v>80</v>
      </c>
      <c r="E22" s="47">
        <v>104.8</v>
      </c>
      <c r="F22" s="48">
        <v>30609</v>
      </c>
      <c r="G22" s="132">
        <v>31.50505451179787</v>
      </c>
      <c r="H22" s="46">
        <v>9643.382135516209</v>
      </c>
    </row>
    <row r="23" spans="1:8" ht="12.75">
      <c r="A23" s="26">
        <v>1999</v>
      </c>
      <c r="B23" s="48">
        <v>2798</v>
      </c>
      <c r="C23" s="48">
        <v>2631</v>
      </c>
      <c r="D23" s="48">
        <v>68</v>
      </c>
      <c r="E23" s="47">
        <v>126.3</v>
      </c>
      <c r="F23" s="48">
        <v>34189</v>
      </c>
      <c r="G23" s="132">
        <v>47.35374370439821</v>
      </c>
      <c r="H23" s="46">
        <f>F23*G23/100</f>
        <v>16189.771435096703</v>
      </c>
    </row>
    <row r="24" spans="1:8" ht="12.75">
      <c r="A24" s="26">
        <v>2000</v>
      </c>
      <c r="B24" s="48">
        <v>2820</v>
      </c>
      <c r="C24" s="48">
        <f>2652+51</f>
        <v>2703</v>
      </c>
      <c r="D24" s="48">
        <v>61</v>
      </c>
      <c r="E24" s="47">
        <v>121.8</v>
      </c>
      <c r="F24" s="48">
        <v>33386</v>
      </c>
      <c r="G24" s="132">
        <v>39.72</v>
      </c>
      <c r="H24" s="46">
        <f>F24*G24/100</f>
        <v>13260.919199999998</v>
      </c>
    </row>
    <row r="25" spans="1:8" ht="13.5" thickBot="1">
      <c r="A25" s="34">
        <v>2001</v>
      </c>
      <c r="B25" s="52">
        <v>2732</v>
      </c>
      <c r="C25" s="52">
        <v>2657</v>
      </c>
      <c r="D25" s="52">
        <v>59.764</v>
      </c>
      <c r="E25" s="51">
        <v>123.775935265337</v>
      </c>
      <c r="F25" s="52">
        <v>33322</v>
      </c>
      <c r="G25" s="133">
        <v>51.62</v>
      </c>
      <c r="H25" s="134">
        <f>F25*G25/100</f>
        <v>17200.8164</v>
      </c>
    </row>
    <row r="64" spans="4:5" ht="12.75">
      <c r="D64" s="84"/>
      <c r="E64" s="84"/>
    </row>
    <row r="76" spans="16:17" ht="12.75">
      <c r="P76" s="135"/>
      <c r="Q76" s="135"/>
    </row>
    <row r="77" spans="16:17" ht="12.75">
      <c r="P77" s="135"/>
      <c r="Q77" s="135"/>
    </row>
    <row r="78" spans="16:17" ht="12.75">
      <c r="P78" s="135"/>
      <c r="Q78" s="135"/>
    </row>
    <row r="79" spans="16:17" ht="12.75">
      <c r="P79" s="135"/>
      <c r="Q79" s="135"/>
    </row>
    <row r="80" spans="16:17" ht="12.75">
      <c r="P80" s="135"/>
      <c r="Q80" s="135"/>
    </row>
    <row r="81" spans="16:17" ht="12.75">
      <c r="P81" s="135"/>
      <c r="Q81" s="135"/>
    </row>
    <row r="82" spans="16:17" ht="12.75">
      <c r="P82" s="135"/>
      <c r="Q82" s="135"/>
    </row>
    <row r="83" spans="16:17" ht="12.75">
      <c r="P83" s="135"/>
      <c r="Q83" s="135"/>
    </row>
    <row r="84" spans="16:17" ht="12.75">
      <c r="P84" s="135"/>
      <c r="Q84" s="135"/>
    </row>
    <row r="88" spans="16:17" ht="12.75">
      <c r="P88" s="135"/>
      <c r="Q88" s="135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022">
    <pageSetUpPr fitToPage="1"/>
  </sheetPr>
  <dimension ref="A1:S61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1" customWidth="1"/>
    <col min="2" max="16384" width="11.421875" style="101" customWidth="1"/>
  </cols>
  <sheetData>
    <row r="1" spans="1:11" s="167" customFormat="1" ht="18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3" spans="1:11" s="169" customFormat="1" ht="15">
      <c r="A3" s="320" t="s">
        <v>270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s="169" customFormat="1" ht="1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ht="12.75">
      <c r="A5" s="281"/>
      <c r="B5" s="326" t="s">
        <v>168</v>
      </c>
      <c r="C5" s="316"/>
      <c r="D5" s="316"/>
      <c r="E5" s="316"/>
      <c r="F5" s="316"/>
      <c r="G5" s="337" t="s">
        <v>169</v>
      </c>
      <c r="H5" s="285"/>
      <c r="I5" s="166" t="s">
        <v>4</v>
      </c>
      <c r="J5" s="286"/>
      <c r="K5" s="41"/>
    </row>
    <row r="6" spans="1:11" ht="12.75">
      <c r="A6" s="40" t="s">
        <v>170</v>
      </c>
      <c r="B6" s="324" t="s">
        <v>42</v>
      </c>
      <c r="C6" s="317"/>
      <c r="D6" s="317"/>
      <c r="E6" s="317"/>
      <c r="F6" s="325"/>
      <c r="G6" s="314"/>
      <c r="H6" s="326" t="s">
        <v>171</v>
      </c>
      <c r="I6" s="327"/>
      <c r="J6" s="41" t="s">
        <v>3</v>
      </c>
      <c r="K6" s="9" t="s">
        <v>11</v>
      </c>
    </row>
    <row r="7" spans="1:11" ht="12.75">
      <c r="A7" s="40" t="s">
        <v>172</v>
      </c>
      <c r="B7" s="216"/>
      <c r="C7" s="166" t="s">
        <v>15</v>
      </c>
      <c r="D7" s="217"/>
      <c r="E7" s="321" t="s">
        <v>16</v>
      </c>
      <c r="F7" s="323"/>
      <c r="G7" s="314"/>
      <c r="H7" s="324" t="s">
        <v>173</v>
      </c>
      <c r="I7" s="325"/>
      <c r="J7" s="9" t="s">
        <v>9</v>
      </c>
      <c r="K7" s="9" t="s">
        <v>14</v>
      </c>
    </row>
    <row r="8" spans="1:17" ht="13.5" thickBot="1">
      <c r="A8" s="218"/>
      <c r="B8" s="219" t="s">
        <v>100</v>
      </c>
      <c r="C8" s="219" t="s">
        <v>101</v>
      </c>
      <c r="D8" s="219" t="s">
        <v>15</v>
      </c>
      <c r="E8" s="219" t="s">
        <v>100</v>
      </c>
      <c r="F8" s="219" t="s">
        <v>101</v>
      </c>
      <c r="G8" s="315"/>
      <c r="H8" s="219" t="s">
        <v>100</v>
      </c>
      <c r="I8" s="219" t="s">
        <v>101</v>
      </c>
      <c r="J8" s="174" t="s">
        <v>146</v>
      </c>
      <c r="K8" s="174"/>
      <c r="P8" s="220"/>
      <c r="Q8" s="220"/>
    </row>
    <row r="9" spans="1:18" ht="12.75">
      <c r="A9" s="225" t="s">
        <v>184</v>
      </c>
      <c r="B9" s="227" t="s">
        <v>44</v>
      </c>
      <c r="C9" s="227" t="s">
        <v>44</v>
      </c>
      <c r="D9" s="227" t="s">
        <v>44</v>
      </c>
      <c r="E9" s="227" t="s">
        <v>44</v>
      </c>
      <c r="F9" s="227" t="s">
        <v>44</v>
      </c>
      <c r="G9" s="227">
        <v>107</v>
      </c>
      <c r="H9" s="227" t="s">
        <v>44</v>
      </c>
      <c r="I9" s="227" t="s">
        <v>44</v>
      </c>
      <c r="J9" s="227">
        <v>13</v>
      </c>
      <c r="K9" s="227">
        <v>1</v>
      </c>
      <c r="L9" s="223"/>
      <c r="M9" s="223"/>
      <c r="N9" s="223"/>
      <c r="R9" s="182"/>
    </row>
    <row r="10" spans="1:18" ht="12.75">
      <c r="A10" s="225"/>
      <c r="B10" s="226"/>
      <c r="C10" s="226"/>
      <c r="D10" s="226"/>
      <c r="E10" s="226"/>
      <c r="F10" s="226"/>
      <c r="G10" s="226"/>
      <c r="H10" s="227"/>
      <c r="I10" s="227"/>
      <c r="J10" s="227"/>
      <c r="K10" s="226"/>
      <c r="L10" s="223"/>
      <c r="M10" s="223"/>
      <c r="N10" s="223"/>
      <c r="R10" s="182"/>
    </row>
    <row r="11" spans="1:18" ht="12.75">
      <c r="A11" s="225" t="s">
        <v>185</v>
      </c>
      <c r="B11" s="227" t="s">
        <v>44</v>
      </c>
      <c r="C11" s="227" t="s">
        <v>44</v>
      </c>
      <c r="D11" s="227" t="s">
        <v>44</v>
      </c>
      <c r="E11" s="227" t="s">
        <v>44</v>
      </c>
      <c r="F11" s="227" t="s">
        <v>44</v>
      </c>
      <c r="G11" s="227">
        <v>349</v>
      </c>
      <c r="H11" s="227" t="s">
        <v>44</v>
      </c>
      <c r="I11" s="227" t="s">
        <v>44</v>
      </c>
      <c r="J11" s="227">
        <v>2</v>
      </c>
      <c r="K11" s="227">
        <v>1</v>
      </c>
      <c r="L11" s="223"/>
      <c r="M11" s="223"/>
      <c r="N11" s="223"/>
      <c r="R11" s="182"/>
    </row>
    <row r="12" spans="1:18" ht="12.75">
      <c r="A12" s="6"/>
      <c r="B12" s="177"/>
      <c r="C12" s="177"/>
      <c r="D12" s="177"/>
      <c r="E12" s="177"/>
      <c r="F12" s="177"/>
      <c r="G12" s="177"/>
      <c r="H12" s="224"/>
      <c r="I12" s="224"/>
      <c r="J12" s="224"/>
      <c r="K12" s="177"/>
      <c r="L12" s="223"/>
      <c r="M12" s="223"/>
      <c r="N12" s="223"/>
      <c r="R12" s="182"/>
    </row>
    <row r="13" spans="1:18" ht="12.75">
      <c r="A13" s="6" t="s">
        <v>186</v>
      </c>
      <c r="B13" s="177" t="s">
        <v>44</v>
      </c>
      <c r="C13" s="177">
        <v>1</v>
      </c>
      <c r="D13" s="224">
        <v>1</v>
      </c>
      <c r="E13" s="177" t="s">
        <v>44</v>
      </c>
      <c r="F13" s="177">
        <v>1</v>
      </c>
      <c r="G13" s="177" t="s">
        <v>44</v>
      </c>
      <c r="H13" s="177" t="s">
        <v>44</v>
      </c>
      <c r="I13" s="224">
        <v>12000</v>
      </c>
      <c r="J13" s="177" t="s">
        <v>44</v>
      </c>
      <c r="K13" s="177">
        <v>12</v>
      </c>
      <c r="L13" s="223"/>
      <c r="M13" s="223"/>
      <c r="N13" s="223"/>
      <c r="R13" s="182"/>
    </row>
    <row r="14" spans="1:18" ht="12.75">
      <c r="A14" s="6" t="s">
        <v>187</v>
      </c>
      <c r="B14" s="177" t="s">
        <v>44</v>
      </c>
      <c r="C14" s="224" t="s">
        <v>44</v>
      </c>
      <c r="D14" s="224" t="s">
        <v>44</v>
      </c>
      <c r="E14" s="177" t="s">
        <v>44</v>
      </c>
      <c r="F14" s="224" t="s">
        <v>44</v>
      </c>
      <c r="G14" s="224">
        <v>128</v>
      </c>
      <c r="H14" s="177" t="s">
        <v>44</v>
      </c>
      <c r="I14" s="224" t="s">
        <v>44</v>
      </c>
      <c r="J14" s="224">
        <v>20</v>
      </c>
      <c r="K14" s="224">
        <v>3</v>
      </c>
      <c r="L14" s="223"/>
      <c r="M14" s="223"/>
      <c r="N14" s="223"/>
      <c r="R14" s="182"/>
    </row>
    <row r="15" spans="1:18" s="230" customFormat="1" ht="12.75">
      <c r="A15" s="225" t="s">
        <v>283</v>
      </c>
      <c r="B15" s="226" t="s">
        <v>44</v>
      </c>
      <c r="C15" s="226">
        <v>1</v>
      </c>
      <c r="D15" s="226">
        <v>1</v>
      </c>
      <c r="E15" s="226" t="s">
        <v>44</v>
      </c>
      <c r="F15" s="226">
        <v>1</v>
      </c>
      <c r="G15" s="226">
        <v>128</v>
      </c>
      <c r="H15" s="226" t="s">
        <v>44</v>
      </c>
      <c r="I15" s="227">
        <v>12000</v>
      </c>
      <c r="J15" s="227">
        <v>20</v>
      </c>
      <c r="K15" s="226">
        <v>15</v>
      </c>
      <c r="L15" s="229"/>
      <c r="M15" s="229"/>
      <c r="N15" s="229"/>
      <c r="R15" s="275"/>
    </row>
    <row r="16" spans="1:18" ht="12.75">
      <c r="A16" s="6"/>
      <c r="B16" s="177"/>
      <c r="C16" s="177"/>
      <c r="D16" s="177"/>
      <c r="E16" s="177"/>
      <c r="F16" s="177"/>
      <c r="G16" s="177"/>
      <c r="H16" s="224"/>
      <c r="I16" s="224"/>
      <c r="J16" s="224"/>
      <c r="K16" s="177"/>
      <c r="L16" s="223"/>
      <c r="M16" s="223"/>
      <c r="N16" s="223"/>
      <c r="R16" s="182"/>
    </row>
    <row r="17" spans="1:18" ht="12.75">
      <c r="A17" s="6" t="s">
        <v>189</v>
      </c>
      <c r="B17" s="231" t="s">
        <v>44</v>
      </c>
      <c r="C17" s="231" t="s">
        <v>44</v>
      </c>
      <c r="D17" s="224" t="s">
        <v>44</v>
      </c>
      <c r="E17" s="231" t="s">
        <v>44</v>
      </c>
      <c r="F17" s="231" t="s">
        <v>44</v>
      </c>
      <c r="G17" s="224">
        <v>456</v>
      </c>
      <c r="H17" s="231" t="s">
        <v>44</v>
      </c>
      <c r="I17" s="231" t="s">
        <v>44</v>
      </c>
      <c r="J17" s="231">
        <v>6</v>
      </c>
      <c r="K17" s="231">
        <v>3</v>
      </c>
      <c r="L17" s="223"/>
      <c r="M17" s="223"/>
      <c r="N17" s="223"/>
      <c r="R17" s="182"/>
    </row>
    <row r="18" spans="1:18" ht="12.75">
      <c r="A18" s="6" t="s">
        <v>192</v>
      </c>
      <c r="B18" s="231" t="s">
        <v>44</v>
      </c>
      <c r="C18" s="231" t="s">
        <v>44</v>
      </c>
      <c r="D18" s="224" t="s">
        <v>44</v>
      </c>
      <c r="E18" s="231" t="s">
        <v>44</v>
      </c>
      <c r="F18" s="231" t="s">
        <v>44</v>
      </c>
      <c r="G18" s="224">
        <v>580</v>
      </c>
      <c r="H18" s="231" t="s">
        <v>44</v>
      </c>
      <c r="I18" s="231" t="s">
        <v>44</v>
      </c>
      <c r="J18" s="231">
        <v>14</v>
      </c>
      <c r="K18" s="224">
        <v>8</v>
      </c>
      <c r="L18" s="223"/>
      <c r="M18" s="223"/>
      <c r="N18" s="223"/>
      <c r="R18" s="182"/>
    </row>
    <row r="19" spans="1:18" ht="12.75">
      <c r="A19" s="225" t="s">
        <v>193</v>
      </c>
      <c r="B19" s="226" t="s">
        <v>44</v>
      </c>
      <c r="C19" s="226" t="s">
        <v>44</v>
      </c>
      <c r="D19" s="226" t="s">
        <v>44</v>
      </c>
      <c r="E19" s="226" t="s">
        <v>44</v>
      </c>
      <c r="F19" s="226" t="s">
        <v>44</v>
      </c>
      <c r="G19" s="226">
        <v>1036</v>
      </c>
      <c r="H19" s="227" t="s">
        <v>44</v>
      </c>
      <c r="I19" s="227" t="s">
        <v>44</v>
      </c>
      <c r="J19" s="227">
        <v>10</v>
      </c>
      <c r="K19" s="226">
        <v>11</v>
      </c>
      <c r="L19" s="223"/>
      <c r="M19" s="223"/>
      <c r="N19" s="223"/>
      <c r="R19" s="182"/>
    </row>
    <row r="20" spans="1:18" ht="12.75">
      <c r="A20" s="225"/>
      <c r="B20" s="226"/>
      <c r="C20" s="226"/>
      <c r="D20" s="226"/>
      <c r="E20" s="226"/>
      <c r="F20" s="226"/>
      <c r="G20" s="226"/>
      <c r="H20" s="227"/>
      <c r="I20" s="227"/>
      <c r="J20" s="227"/>
      <c r="K20" s="226"/>
      <c r="L20" s="223"/>
      <c r="M20" s="223"/>
      <c r="N20" s="223"/>
      <c r="R20" s="182"/>
    </row>
    <row r="21" spans="1:18" ht="12.75">
      <c r="A21" s="225" t="s">
        <v>194</v>
      </c>
      <c r="B21" s="227">
        <v>3</v>
      </c>
      <c r="C21" s="227">
        <v>16</v>
      </c>
      <c r="D21" s="227">
        <v>19</v>
      </c>
      <c r="E21" s="227">
        <v>3</v>
      </c>
      <c r="F21" s="227">
        <v>16</v>
      </c>
      <c r="G21" s="227">
        <v>6800</v>
      </c>
      <c r="H21" s="227">
        <v>5000</v>
      </c>
      <c r="I21" s="227" t="s">
        <v>44</v>
      </c>
      <c r="J21" s="227">
        <v>13</v>
      </c>
      <c r="K21" s="227">
        <v>103</v>
      </c>
      <c r="L21" s="223"/>
      <c r="M21" s="223"/>
      <c r="N21" s="223"/>
      <c r="R21" s="182"/>
    </row>
    <row r="22" spans="1:18" ht="12.75">
      <c r="A22" s="6"/>
      <c r="B22" s="177"/>
      <c r="C22" s="177"/>
      <c r="D22" s="177"/>
      <c r="E22" s="177"/>
      <c r="F22" s="177"/>
      <c r="G22" s="177"/>
      <c r="H22" s="224"/>
      <c r="I22" s="224"/>
      <c r="J22" s="224"/>
      <c r="K22" s="177"/>
      <c r="L22" s="223"/>
      <c r="M22" s="223"/>
      <c r="N22" s="223"/>
      <c r="R22" s="182"/>
    </row>
    <row r="23" spans="1:18" ht="12.75">
      <c r="A23" s="6" t="s">
        <v>195</v>
      </c>
      <c r="B23" s="177" t="s">
        <v>44</v>
      </c>
      <c r="C23" s="224" t="s">
        <v>44</v>
      </c>
      <c r="D23" s="224" t="s">
        <v>44</v>
      </c>
      <c r="E23" s="177" t="s">
        <v>44</v>
      </c>
      <c r="F23" s="224" t="s">
        <v>44</v>
      </c>
      <c r="G23" s="224">
        <v>42</v>
      </c>
      <c r="H23" s="177" t="s">
        <v>44</v>
      </c>
      <c r="I23" s="224" t="s">
        <v>44</v>
      </c>
      <c r="J23" s="224">
        <v>20</v>
      </c>
      <c r="K23" s="224">
        <v>1</v>
      </c>
      <c r="L23" s="223"/>
      <c r="M23" s="223"/>
      <c r="N23" s="223"/>
      <c r="R23" s="182"/>
    </row>
    <row r="24" spans="1:18" ht="12.75">
      <c r="A24" s="6" t="s">
        <v>199</v>
      </c>
      <c r="B24" s="224" t="s">
        <v>44</v>
      </c>
      <c r="C24" s="224" t="s">
        <v>44</v>
      </c>
      <c r="D24" s="224" t="s">
        <v>44</v>
      </c>
      <c r="E24" s="224" t="s">
        <v>44</v>
      </c>
      <c r="F24" s="224" t="s">
        <v>44</v>
      </c>
      <c r="G24" s="224">
        <v>2212</v>
      </c>
      <c r="H24" s="224" t="s">
        <v>44</v>
      </c>
      <c r="I24" s="224" t="s">
        <v>44</v>
      </c>
      <c r="J24" s="224">
        <v>4</v>
      </c>
      <c r="K24" s="224">
        <v>9</v>
      </c>
      <c r="L24" s="223"/>
      <c r="M24" s="223"/>
      <c r="N24" s="223"/>
      <c r="R24" s="182"/>
    </row>
    <row r="25" spans="1:18" ht="12.75">
      <c r="A25" s="225" t="s">
        <v>284</v>
      </c>
      <c r="B25" s="226" t="s">
        <v>44</v>
      </c>
      <c r="C25" s="226" t="s">
        <v>44</v>
      </c>
      <c r="D25" s="226" t="s">
        <v>44</v>
      </c>
      <c r="E25" s="226" t="s">
        <v>44</v>
      </c>
      <c r="F25" s="226" t="s">
        <v>44</v>
      </c>
      <c r="G25" s="226">
        <v>2254</v>
      </c>
      <c r="H25" s="227" t="s">
        <v>44</v>
      </c>
      <c r="I25" s="227" t="s">
        <v>44</v>
      </c>
      <c r="J25" s="227">
        <v>4</v>
      </c>
      <c r="K25" s="226">
        <v>10</v>
      </c>
      <c r="L25" s="223"/>
      <c r="M25" s="223"/>
      <c r="N25" s="223"/>
      <c r="R25" s="182"/>
    </row>
    <row r="26" spans="1:18" ht="12.75">
      <c r="A26" s="225"/>
      <c r="B26" s="226"/>
      <c r="C26" s="226"/>
      <c r="D26" s="226"/>
      <c r="E26" s="226"/>
      <c r="F26" s="226"/>
      <c r="G26" s="226"/>
      <c r="H26" s="227"/>
      <c r="I26" s="227"/>
      <c r="J26" s="227"/>
      <c r="K26" s="226"/>
      <c r="L26" s="223"/>
      <c r="M26" s="223"/>
      <c r="N26" s="223"/>
      <c r="R26" s="182"/>
    </row>
    <row r="27" spans="1:18" ht="12.75">
      <c r="A27" s="225" t="s">
        <v>204</v>
      </c>
      <c r="B27" s="227" t="s">
        <v>44</v>
      </c>
      <c r="C27" s="227" t="s">
        <v>44</v>
      </c>
      <c r="D27" s="227" t="s">
        <v>44</v>
      </c>
      <c r="E27" s="227" t="s">
        <v>44</v>
      </c>
      <c r="F27" s="227" t="s">
        <v>44</v>
      </c>
      <c r="G27" s="228">
        <v>146</v>
      </c>
      <c r="H27" s="226" t="s">
        <v>44</v>
      </c>
      <c r="I27" s="227" t="s">
        <v>44</v>
      </c>
      <c r="J27" s="228">
        <v>10</v>
      </c>
      <c r="K27" s="227">
        <v>1</v>
      </c>
      <c r="L27" s="223"/>
      <c r="M27" s="223"/>
      <c r="N27" s="223"/>
      <c r="R27" s="182"/>
    </row>
    <row r="28" spans="1:18" ht="12.75">
      <c r="A28" s="6"/>
      <c r="B28" s="177"/>
      <c r="C28" s="177"/>
      <c r="D28" s="177"/>
      <c r="E28" s="177"/>
      <c r="F28" s="177"/>
      <c r="G28" s="177"/>
      <c r="H28" s="224"/>
      <c r="I28" s="224"/>
      <c r="J28" s="224"/>
      <c r="K28" s="177"/>
      <c r="L28" s="223"/>
      <c r="M28" s="223"/>
      <c r="N28" s="223"/>
      <c r="R28" s="182"/>
    </row>
    <row r="29" spans="1:18" ht="12.75">
      <c r="A29" s="6" t="s">
        <v>205</v>
      </c>
      <c r="B29" s="177" t="s">
        <v>44</v>
      </c>
      <c r="C29" s="224" t="s">
        <v>44</v>
      </c>
      <c r="D29" s="224" t="s">
        <v>44</v>
      </c>
      <c r="E29" s="177" t="s">
        <v>44</v>
      </c>
      <c r="F29" s="224" t="s">
        <v>44</v>
      </c>
      <c r="G29" s="224">
        <v>597</v>
      </c>
      <c r="H29" s="177" t="s">
        <v>44</v>
      </c>
      <c r="I29" s="224" t="s">
        <v>44</v>
      </c>
      <c r="J29" s="224">
        <v>14</v>
      </c>
      <c r="K29" s="224">
        <v>8</v>
      </c>
      <c r="L29" s="223"/>
      <c r="M29" s="223"/>
      <c r="N29" s="223"/>
      <c r="R29" s="182"/>
    </row>
    <row r="30" spans="1:18" ht="12.75">
      <c r="A30" s="6" t="s">
        <v>206</v>
      </c>
      <c r="B30" s="224" t="s">
        <v>44</v>
      </c>
      <c r="C30" s="224" t="s">
        <v>44</v>
      </c>
      <c r="D30" s="224" t="s">
        <v>44</v>
      </c>
      <c r="E30" s="224" t="s">
        <v>44</v>
      </c>
      <c r="F30" s="224" t="s">
        <v>44</v>
      </c>
      <c r="G30" s="224">
        <v>747</v>
      </c>
      <c r="H30" s="224" t="s">
        <v>44</v>
      </c>
      <c r="I30" s="224" t="s">
        <v>44</v>
      </c>
      <c r="J30" s="224">
        <v>3</v>
      </c>
      <c r="K30" s="224">
        <v>2</v>
      </c>
      <c r="L30" s="223"/>
      <c r="M30" s="223"/>
      <c r="N30" s="223"/>
      <c r="R30" s="182"/>
    </row>
    <row r="31" spans="1:18" ht="12.75">
      <c r="A31" s="6" t="s">
        <v>208</v>
      </c>
      <c r="B31" s="224" t="s">
        <v>44</v>
      </c>
      <c r="C31" s="224" t="s">
        <v>44</v>
      </c>
      <c r="D31" s="224" t="s">
        <v>44</v>
      </c>
      <c r="E31" s="224" t="s">
        <v>44</v>
      </c>
      <c r="F31" s="224" t="s">
        <v>44</v>
      </c>
      <c r="G31" s="224">
        <v>309</v>
      </c>
      <c r="H31" s="224" t="s">
        <v>44</v>
      </c>
      <c r="I31" s="224" t="s">
        <v>44</v>
      </c>
      <c r="J31" s="224">
        <v>15</v>
      </c>
      <c r="K31" s="224">
        <v>4</v>
      </c>
      <c r="L31" s="223"/>
      <c r="M31" s="223"/>
      <c r="N31" s="223"/>
      <c r="R31" s="182"/>
    </row>
    <row r="32" spans="1:18" ht="12.75">
      <c r="A32" s="6" t="s">
        <v>209</v>
      </c>
      <c r="B32" s="224" t="s">
        <v>44</v>
      </c>
      <c r="C32" s="224" t="s">
        <v>44</v>
      </c>
      <c r="D32" s="224" t="s">
        <v>44</v>
      </c>
      <c r="E32" s="224" t="s">
        <v>44</v>
      </c>
      <c r="F32" s="224" t="s">
        <v>44</v>
      </c>
      <c r="G32" s="224">
        <v>740</v>
      </c>
      <c r="H32" s="224" t="s">
        <v>44</v>
      </c>
      <c r="I32" s="224" t="s">
        <v>44</v>
      </c>
      <c r="J32" s="224">
        <v>15</v>
      </c>
      <c r="K32" s="224">
        <v>11</v>
      </c>
      <c r="L32" s="223"/>
      <c r="M32" s="223"/>
      <c r="N32" s="223"/>
      <c r="R32" s="182"/>
    </row>
    <row r="33" spans="1:18" s="230" customFormat="1" ht="12.75">
      <c r="A33" s="225" t="s">
        <v>210</v>
      </c>
      <c r="B33" s="226" t="s">
        <v>44</v>
      </c>
      <c r="C33" s="226" t="s">
        <v>44</v>
      </c>
      <c r="D33" s="226" t="s">
        <v>44</v>
      </c>
      <c r="E33" s="226" t="s">
        <v>44</v>
      </c>
      <c r="F33" s="226" t="s">
        <v>44</v>
      </c>
      <c r="G33" s="226">
        <v>2393</v>
      </c>
      <c r="H33" s="227" t="s">
        <v>44</v>
      </c>
      <c r="I33" s="227" t="s">
        <v>44</v>
      </c>
      <c r="J33" s="227">
        <v>11</v>
      </c>
      <c r="K33" s="226">
        <v>25</v>
      </c>
      <c r="L33" s="229"/>
      <c r="M33" s="229"/>
      <c r="N33" s="229"/>
      <c r="R33" s="275"/>
    </row>
    <row r="34" spans="1:18" ht="12.75">
      <c r="A34" s="6"/>
      <c r="B34" s="177"/>
      <c r="C34" s="177"/>
      <c r="D34" s="177"/>
      <c r="E34" s="177"/>
      <c r="F34" s="177"/>
      <c r="G34" s="177"/>
      <c r="H34" s="224"/>
      <c r="I34" s="224"/>
      <c r="J34" s="224"/>
      <c r="K34" s="177"/>
      <c r="L34" s="223"/>
      <c r="M34" s="223"/>
      <c r="N34" s="223"/>
      <c r="R34" s="182"/>
    </row>
    <row r="35" spans="1:18" ht="12.75">
      <c r="A35" s="6" t="s">
        <v>211</v>
      </c>
      <c r="B35" s="224">
        <v>5</v>
      </c>
      <c r="C35" s="224">
        <v>2189</v>
      </c>
      <c r="D35" s="224">
        <v>2194</v>
      </c>
      <c r="E35" s="224">
        <v>5</v>
      </c>
      <c r="F35" s="224">
        <v>2170</v>
      </c>
      <c r="G35" s="224">
        <v>1000</v>
      </c>
      <c r="H35" s="224">
        <v>5000</v>
      </c>
      <c r="I35" s="224">
        <v>13500</v>
      </c>
      <c r="J35" s="224">
        <v>15</v>
      </c>
      <c r="K35" s="224">
        <v>29335</v>
      </c>
      <c r="L35" s="223"/>
      <c r="M35" s="223"/>
      <c r="N35" s="223"/>
      <c r="R35" s="182"/>
    </row>
    <row r="36" spans="1:18" ht="12.75">
      <c r="A36" s="6" t="s">
        <v>212</v>
      </c>
      <c r="B36" s="224" t="s">
        <v>44</v>
      </c>
      <c r="C36" s="224">
        <v>4</v>
      </c>
      <c r="D36" s="224">
        <v>4</v>
      </c>
      <c r="E36" s="224" t="s">
        <v>44</v>
      </c>
      <c r="F36" s="224">
        <v>4</v>
      </c>
      <c r="G36" s="224" t="s">
        <v>44</v>
      </c>
      <c r="H36" s="224" t="s">
        <v>44</v>
      </c>
      <c r="I36" s="224">
        <v>4900</v>
      </c>
      <c r="J36" s="224" t="s">
        <v>44</v>
      </c>
      <c r="K36" s="224">
        <v>20</v>
      </c>
      <c r="L36" s="223"/>
      <c r="M36" s="223"/>
      <c r="N36" s="223"/>
      <c r="R36" s="182"/>
    </row>
    <row r="37" spans="1:18" ht="12.75">
      <c r="A37" s="6" t="s">
        <v>213</v>
      </c>
      <c r="B37" s="224">
        <v>35</v>
      </c>
      <c r="C37" s="224">
        <v>78</v>
      </c>
      <c r="D37" s="224">
        <v>113</v>
      </c>
      <c r="E37" s="224">
        <v>25</v>
      </c>
      <c r="F37" s="224">
        <v>64</v>
      </c>
      <c r="G37" s="224">
        <v>3326</v>
      </c>
      <c r="H37" s="224">
        <v>900</v>
      </c>
      <c r="I37" s="224">
        <v>9000</v>
      </c>
      <c r="J37" s="224">
        <v>6</v>
      </c>
      <c r="K37" s="224">
        <v>618</v>
      </c>
      <c r="L37" s="223"/>
      <c r="M37" s="223"/>
      <c r="N37" s="223"/>
      <c r="R37" s="182"/>
    </row>
    <row r="38" spans="1:18" s="230" customFormat="1" ht="12.75">
      <c r="A38" s="225" t="s">
        <v>214</v>
      </c>
      <c r="B38" s="226">
        <v>40</v>
      </c>
      <c r="C38" s="226">
        <v>2271</v>
      </c>
      <c r="D38" s="226">
        <v>2311</v>
      </c>
      <c r="E38" s="226">
        <v>30</v>
      </c>
      <c r="F38" s="226">
        <v>2238</v>
      </c>
      <c r="G38" s="226">
        <v>4326</v>
      </c>
      <c r="H38" s="227">
        <v>1583</v>
      </c>
      <c r="I38" s="227">
        <v>13356</v>
      </c>
      <c r="J38" s="227">
        <v>8</v>
      </c>
      <c r="K38" s="226">
        <v>29973</v>
      </c>
      <c r="L38" s="229"/>
      <c r="M38" s="229"/>
      <c r="N38" s="229"/>
      <c r="R38" s="275"/>
    </row>
    <row r="39" spans="1:18" ht="12.75">
      <c r="A39" s="6"/>
      <c r="B39" s="177"/>
      <c r="C39" s="177"/>
      <c r="D39" s="177"/>
      <c r="E39" s="177"/>
      <c r="F39" s="177"/>
      <c r="G39" s="177"/>
      <c r="H39" s="224"/>
      <c r="I39" s="224"/>
      <c r="J39" s="224"/>
      <c r="K39" s="177"/>
      <c r="L39" s="223"/>
      <c r="M39" s="223"/>
      <c r="N39" s="223"/>
      <c r="R39" s="182"/>
    </row>
    <row r="40" spans="1:18" s="230" customFormat="1" ht="12.75">
      <c r="A40" s="225" t="s">
        <v>215</v>
      </c>
      <c r="B40" s="227">
        <v>4</v>
      </c>
      <c r="C40" s="227">
        <v>155</v>
      </c>
      <c r="D40" s="227">
        <v>159</v>
      </c>
      <c r="E40" s="227">
        <v>4</v>
      </c>
      <c r="F40" s="227">
        <v>155</v>
      </c>
      <c r="G40" s="227">
        <v>2272</v>
      </c>
      <c r="H40" s="227">
        <v>1011</v>
      </c>
      <c r="I40" s="227">
        <v>7433</v>
      </c>
      <c r="J40" s="227">
        <v>15</v>
      </c>
      <c r="K40" s="227">
        <v>1190</v>
      </c>
      <c r="L40" s="229"/>
      <c r="M40" s="229"/>
      <c r="N40" s="229"/>
      <c r="R40" s="275"/>
    </row>
    <row r="41" spans="1:19" ht="12.75">
      <c r="A41" s="6"/>
      <c r="B41" s="177"/>
      <c r="C41" s="177"/>
      <c r="D41" s="177"/>
      <c r="E41" s="177"/>
      <c r="F41" s="177"/>
      <c r="G41" s="177"/>
      <c r="H41" s="224"/>
      <c r="I41" s="224"/>
      <c r="J41" s="224"/>
      <c r="K41" s="177"/>
      <c r="L41" s="223"/>
      <c r="M41" s="223"/>
      <c r="N41" s="223"/>
      <c r="R41" s="182"/>
      <c r="S41" s="220"/>
    </row>
    <row r="42" spans="1:19" ht="12.75">
      <c r="A42" s="6" t="s">
        <v>216</v>
      </c>
      <c r="B42" s="177" t="s">
        <v>44</v>
      </c>
      <c r="C42" s="224" t="s">
        <v>44</v>
      </c>
      <c r="D42" s="224" t="s">
        <v>44</v>
      </c>
      <c r="E42" s="177" t="s">
        <v>44</v>
      </c>
      <c r="F42" s="224" t="s">
        <v>44</v>
      </c>
      <c r="G42" s="224">
        <v>10000</v>
      </c>
      <c r="H42" s="177" t="s">
        <v>44</v>
      </c>
      <c r="I42" s="224" t="s">
        <v>44</v>
      </c>
      <c r="J42" s="224">
        <v>5</v>
      </c>
      <c r="K42" s="224">
        <v>50</v>
      </c>
      <c r="L42" s="223"/>
      <c r="M42" s="223"/>
      <c r="N42" s="223"/>
      <c r="R42" s="182"/>
      <c r="S42" s="220"/>
    </row>
    <row r="43" spans="1:18" ht="12.75">
      <c r="A43" s="6" t="s">
        <v>217</v>
      </c>
      <c r="B43" s="177" t="s">
        <v>44</v>
      </c>
      <c r="C43" s="224" t="s">
        <v>44</v>
      </c>
      <c r="D43" s="224" t="s">
        <v>44</v>
      </c>
      <c r="E43" s="177" t="s">
        <v>44</v>
      </c>
      <c r="F43" s="224" t="s">
        <v>44</v>
      </c>
      <c r="G43" s="224">
        <v>5000</v>
      </c>
      <c r="H43" s="177" t="s">
        <v>44</v>
      </c>
      <c r="I43" s="224" t="s">
        <v>44</v>
      </c>
      <c r="J43" s="224">
        <v>5</v>
      </c>
      <c r="K43" s="224">
        <v>25</v>
      </c>
      <c r="L43" s="223"/>
      <c r="M43" s="223"/>
      <c r="N43" s="223"/>
      <c r="R43" s="182"/>
    </row>
    <row r="44" spans="1:18" s="230" customFormat="1" ht="12.75">
      <c r="A44" s="225" t="s">
        <v>218</v>
      </c>
      <c r="B44" s="226" t="s">
        <v>44</v>
      </c>
      <c r="C44" s="226" t="s">
        <v>44</v>
      </c>
      <c r="D44" s="226" t="s">
        <v>44</v>
      </c>
      <c r="E44" s="226" t="s">
        <v>44</v>
      </c>
      <c r="F44" s="226" t="s">
        <v>44</v>
      </c>
      <c r="G44" s="226">
        <v>15000</v>
      </c>
      <c r="H44" s="226" t="s">
        <v>44</v>
      </c>
      <c r="I44" s="227" t="s">
        <v>44</v>
      </c>
      <c r="J44" s="227">
        <v>5</v>
      </c>
      <c r="K44" s="226">
        <v>75</v>
      </c>
      <c r="L44" s="229"/>
      <c r="M44" s="229"/>
      <c r="N44" s="229"/>
      <c r="R44" s="275"/>
    </row>
    <row r="45" spans="1:18" ht="12.75">
      <c r="A45" s="6"/>
      <c r="B45" s="177"/>
      <c r="C45" s="177"/>
      <c r="D45" s="177"/>
      <c r="E45" s="177"/>
      <c r="F45" s="177"/>
      <c r="G45" s="177"/>
      <c r="H45" s="224"/>
      <c r="I45" s="224"/>
      <c r="J45" s="224"/>
      <c r="K45" s="177"/>
      <c r="L45" s="223"/>
      <c r="M45" s="223"/>
      <c r="N45" s="223"/>
      <c r="R45" s="182"/>
    </row>
    <row r="46" spans="1:18" ht="12.75">
      <c r="A46" s="6" t="s">
        <v>219</v>
      </c>
      <c r="B46" s="177" t="s">
        <v>44</v>
      </c>
      <c r="C46" s="224">
        <v>52</v>
      </c>
      <c r="D46" s="224">
        <v>52</v>
      </c>
      <c r="E46" s="177" t="s">
        <v>44</v>
      </c>
      <c r="F46" s="224">
        <v>40</v>
      </c>
      <c r="G46" s="177" t="s">
        <v>44</v>
      </c>
      <c r="H46" s="177" t="s">
        <v>44</v>
      </c>
      <c r="I46" s="224">
        <v>13200</v>
      </c>
      <c r="J46" s="177" t="s">
        <v>44</v>
      </c>
      <c r="K46" s="224">
        <v>528</v>
      </c>
      <c r="L46" s="223"/>
      <c r="M46" s="223"/>
      <c r="N46" s="223"/>
      <c r="R46" s="182"/>
    </row>
    <row r="47" spans="1:18" ht="12.75">
      <c r="A47" s="6" t="s">
        <v>221</v>
      </c>
      <c r="B47" s="224" t="s">
        <v>44</v>
      </c>
      <c r="C47" s="224">
        <v>20</v>
      </c>
      <c r="D47" s="224">
        <v>20</v>
      </c>
      <c r="E47" s="224" t="s">
        <v>44</v>
      </c>
      <c r="F47" s="224">
        <v>20</v>
      </c>
      <c r="G47" s="224">
        <v>7521</v>
      </c>
      <c r="H47" s="224" t="s">
        <v>44</v>
      </c>
      <c r="I47" s="224">
        <v>5500</v>
      </c>
      <c r="J47" s="224" t="s">
        <v>44</v>
      </c>
      <c r="K47" s="224">
        <v>110</v>
      </c>
      <c r="L47" s="223"/>
      <c r="M47" s="223"/>
      <c r="N47" s="223"/>
      <c r="R47" s="182"/>
    </row>
    <row r="48" spans="1:18" ht="12.75">
      <c r="A48" s="6" t="s">
        <v>222</v>
      </c>
      <c r="B48" s="177" t="s">
        <v>44</v>
      </c>
      <c r="C48" s="224">
        <v>10</v>
      </c>
      <c r="D48" s="224">
        <v>10</v>
      </c>
      <c r="E48" s="177" t="s">
        <v>44</v>
      </c>
      <c r="F48" s="224">
        <v>10</v>
      </c>
      <c r="G48" s="224">
        <v>5000</v>
      </c>
      <c r="H48" s="177" t="s">
        <v>44</v>
      </c>
      <c r="I48" s="224">
        <v>10000</v>
      </c>
      <c r="J48" s="188">
        <v>16</v>
      </c>
      <c r="K48" s="224">
        <v>180</v>
      </c>
      <c r="L48" s="223"/>
      <c r="M48" s="223"/>
      <c r="N48" s="223"/>
      <c r="R48" s="182"/>
    </row>
    <row r="49" spans="1:18" ht="12.75">
      <c r="A49" s="6" t="s">
        <v>223</v>
      </c>
      <c r="B49" s="224" t="s">
        <v>44</v>
      </c>
      <c r="C49" s="224">
        <v>2</v>
      </c>
      <c r="D49" s="224">
        <v>2</v>
      </c>
      <c r="E49" s="224" t="s">
        <v>44</v>
      </c>
      <c r="F49" s="224">
        <v>2</v>
      </c>
      <c r="G49" s="224">
        <v>2262</v>
      </c>
      <c r="H49" s="224" t="s">
        <v>44</v>
      </c>
      <c r="I49" s="224">
        <v>1000</v>
      </c>
      <c r="J49" s="224">
        <v>10</v>
      </c>
      <c r="K49" s="224">
        <v>25</v>
      </c>
      <c r="L49" s="223"/>
      <c r="M49" s="223"/>
      <c r="N49" s="223"/>
      <c r="R49" s="182"/>
    </row>
    <row r="50" spans="1:18" ht="12.75">
      <c r="A50" s="6" t="s">
        <v>224</v>
      </c>
      <c r="B50" s="224" t="s">
        <v>44</v>
      </c>
      <c r="C50" s="224">
        <v>1</v>
      </c>
      <c r="D50" s="224">
        <v>1</v>
      </c>
      <c r="E50" s="224" t="s">
        <v>44</v>
      </c>
      <c r="F50" s="224">
        <v>1</v>
      </c>
      <c r="G50" s="224">
        <v>8905</v>
      </c>
      <c r="H50" s="224" t="s">
        <v>44</v>
      </c>
      <c r="I50" s="224">
        <v>3800</v>
      </c>
      <c r="J50" s="224">
        <v>5</v>
      </c>
      <c r="K50" s="224">
        <v>48</v>
      </c>
      <c r="L50" s="223"/>
      <c r="M50" s="223"/>
      <c r="N50" s="223"/>
      <c r="R50" s="182"/>
    </row>
    <row r="51" spans="1:18" ht="12.75">
      <c r="A51" s="6" t="s">
        <v>225</v>
      </c>
      <c r="B51" s="177" t="s">
        <v>44</v>
      </c>
      <c r="C51" s="224">
        <v>154</v>
      </c>
      <c r="D51" s="224">
        <v>154</v>
      </c>
      <c r="E51" s="177" t="s">
        <v>44</v>
      </c>
      <c r="F51" s="224">
        <v>134</v>
      </c>
      <c r="G51" s="177" t="s">
        <v>44</v>
      </c>
      <c r="H51" s="177" t="s">
        <v>44</v>
      </c>
      <c r="I51" s="224">
        <v>7500</v>
      </c>
      <c r="J51" s="177" t="s">
        <v>44</v>
      </c>
      <c r="K51" s="224">
        <v>1005</v>
      </c>
      <c r="L51" s="223"/>
      <c r="M51" s="223"/>
      <c r="N51" s="223"/>
      <c r="R51" s="182"/>
    </row>
    <row r="52" spans="1:18" ht="12.75">
      <c r="A52" s="6" t="s">
        <v>226</v>
      </c>
      <c r="B52" s="177" t="s">
        <v>44</v>
      </c>
      <c r="C52" s="224">
        <v>3</v>
      </c>
      <c r="D52" s="224">
        <v>3</v>
      </c>
      <c r="E52" s="177" t="s">
        <v>44</v>
      </c>
      <c r="F52" s="224">
        <v>3</v>
      </c>
      <c r="G52" s="177" t="s">
        <v>44</v>
      </c>
      <c r="H52" s="177" t="s">
        <v>44</v>
      </c>
      <c r="I52" s="224">
        <v>5500</v>
      </c>
      <c r="J52" s="177" t="s">
        <v>44</v>
      </c>
      <c r="K52" s="224">
        <v>17</v>
      </c>
      <c r="L52" s="223"/>
      <c r="M52" s="223"/>
      <c r="N52" s="223"/>
      <c r="R52" s="182"/>
    </row>
    <row r="53" spans="1:18" s="230" customFormat="1" ht="12.75">
      <c r="A53" s="225" t="s">
        <v>286</v>
      </c>
      <c r="B53" s="226" t="s">
        <v>44</v>
      </c>
      <c r="C53" s="226">
        <v>242</v>
      </c>
      <c r="D53" s="226">
        <v>242</v>
      </c>
      <c r="E53" s="226" t="s">
        <v>44</v>
      </c>
      <c r="F53" s="226">
        <v>210</v>
      </c>
      <c r="G53" s="226">
        <v>23688</v>
      </c>
      <c r="H53" s="227" t="s">
        <v>44</v>
      </c>
      <c r="I53" s="227">
        <v>8406</v>
      </c>
      <c r="J53" s="227">
        <v>6</v>
      </c>
      <c r="K53" s="226">
        <v>1913</v>
      </c>
      <c r="L53" s="229"/>
      <c r="M53" s="229"/>
      <c r="N53" s="229"/>
      <c r="R53" s="275"/>
    </row>
    <row r="54" spans="1:18" ht="12.75">
      <c r="A54" s="6"/>
      <c r="B54" s="177"/>
      <c r="C54" s="177"/>
      <c r="D54" s="177"/>
      <c r="E54" s="177"/>
      <c r="F54" s="177"/>
      <c r="G54" s="177"/>
      <c r="H54" s="224"/>
      <c r="I54" s="224"/>
      <c r="J54" s="224"/>
      <c r="K54" s="177"/>
      <c r="L54" s="223"/>
      <c r="M54" s="223"/>
      <c r="N54" s="223"/>
      <c r="R54" s="182"/>
    </row>
    <row r="55" spans="1:18" ht="12.75">
      <c r="A55" s="6" t="s">
        <v>227</v>
      </c>
      <c r="B55" s="224" t="s">
        <v>44</v>
      </c>
      <c r="C55" s="224" t="s">
        <v>44</v>
      </c>
      <c r="D55" s="224" t="s">
        <v>44</v>
      </c>
      <c r="E55" s="224" t="s">
        <v>44</v>
      </c>
      <c r="F55" s="224" t="s">
        <v>44</v>
      </c>
      <c r="G55" s="224">
        <v>1265</v>
      </c>
      <c r="H55" s="224" t="s">
        <v>44</v>
      </c>
      <c r="I55" s="224" t="s">
        <v>44</v>
      </c>
      <c r="J55" s="224">
        <v>3</v>
      </c>
      <c r="K55" s="224">
        <v>4</v>
      </c>
      <c r="L55" s="223"/>
      <c r="M55" s="223"/>
      <c r="N55" s="223"/>
      <c r="R55" s="182"/>
    </row>
    <row r="56" spans="1:18" s="230" customFormat="1" ht="12.75">
      <c r="A56" s="225" t="s">
        <v>229</v>
      </c>
      <c r="B56" s="226" t="s">
        <v>44</v>
      </c>
      <c r="C56" s="226" t="s">
        <v>44</v>
      </c>
      <c r="D56" s="226" t="s">
        <v>44</v>
      </c>
      <c r="E56" s="226" t="s">
        <v>44</v>
      </c>
      <c r="F56" s="226" t="s">
        <v>44</v>
      </c>
      <c r="G56" s="226">
        <v>1265</v>
      </c>
      <c r="H56" s="227" t="s">
        <v>44</v>
      </c>
      <c r="I56" s="227" t="s">
        <v>44</v>
      </c>
      <c r="J56" s="227">
        <v>3</v>
      </c>
      <c r="K56" s="226">
        <v>4</v>
      </c>
      <c r="L56" s="229"/>
      <c r="M56" s="229"/>
      <c r="N56" s="229"/>
      <c r="R56" s="275"/>
    </row>
    <row r="57" spans="1:18" ht="12.75">
      <c r="A57" s="6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223"/>
      <c r="M57" s="223"/>
      <c r="N57" s="223"/>
      <c r="R57" s="182"/>
    </row>
    <row r="58" spans="1:18" ht="13.5" thickBot="1">
      <c r="A58" s="232" t="s">
        <v>230</v>
      </c>
      <c r="B58" s="191">
        <v>47</v>
      </c>
      <c r="C58" s="191">
        <v>2685</v>
      </c>
      <c r="D58" s="191">
        <v>2732</v>
      </c>
      <c r="E58" s="191">
        <v>37</v>
      </c>
      <c r="F58" s="191">
        <v>2620</v>
      </c>
      <c r="G58" s="191">
        <v>59764</v>
      </c>
      <c r="H58" s="191">
        <v>1798</v>
      </c>
      <c r="I58" s="191">
        <v>12527</v>
      </c>
      <c r="J58" s="191">
        <v>7</v>
      </c>
      <c r="K58" s="191">
        <v>33322</v>
      </c>
      <c r="L58" s="223"/>
      <c r="M58" s="223"/>
      <c r="N58" s="223"/>
      <c r="R58" s="182"/>
    </row>
    <row r="59" spans="1:18" ht="12.75">
      <c r="A59" s="233"/>
      <c r="D59" s="234"/>
      <c r="E59" s="234"/>
      <c r="R59" s="182"/>
    </row>
    <row r="60" spans="5:18" ht="12.75">
      <c r="E60" s="247"/>
      <c r="R60" s="182"/>
    </row>
    <row r="61" ht="12.75">
      <c r="R61" s="182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J25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3" customWidth="1"/>
    <col min="11" max="11" width="11.140625" style="13" customWidth="1"/>
    <col min="12" max="12" width="22.28125" style="13" customWidth="1"/>
    <col min="13" max="16384" width="11.421875" style="13" customWidth="1"/>
  </cols>
  <sheetData>
    <row r="1" spans="1:10" s="2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</row>
    <row r="3" spans="1:10" s="3" customFormat="1" ht="15">
      <c r="A3" s="333" t="s">
        <v>52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01"/>
      <c r="B5" s="7" t="s">
        <v>2</v>
      </c>
      <c r="C5" s="8"/>
      <c r="D5" s="9" t="s">
        <v>3</v>
      </c>
      <c r="E5" s="9" t="s">
        <v>4</v>
      </c>
      <c r="F5" s="10"/>
      <c r="G5" s="11" t="s">
        <v>5</v>
      </c>
      <c r="H5" s="10"/>
      <c r="I5" s="12" t="s">
        <v>6</v>
      </c>
      <c r="J5" s="102"/>
    </row>
    <row r="6" spans="1:10" ht="12.75">
      <c r="A6" s="103" t="s">
        <v>7</v>
      </c>
      <c r="B6" s="15" t="s">
        <v>8</v>
      </c>
      <c r="C6" s="16"/>
      <c r="D6" s="9" t="s">
        <v>9</v>
      </c>
      <c r="E6" s="9" t="s">
        <v>10</v>
      </c>
      <c r="F6" s="11" t="s">
        <v>11</v>
      </c>
      <c r="G6" s="11" t="s">
        <v>12</v>
      </c>
      <c r="H6" s="11" t="s">
        <v>13</v>
      </c>
      <c r="I6" s="17" t="s">
        <v>14</v>
      </c>
      <c r="J6" s="16"/>
    </row>
    <row r="7" spans="1:10" ht="12.75">
      <c r="A7" s="101"/>
      <c r="B7" s="9" t="s">
        <v>15</v>
      </c>
      <c r="C7" s="9" t="s">
        <v>16</v>
      </c>
      <c r="D7" s="11"/>
      <c r="E7" s="9" t="s">
        <v>17</v>
      </c>
      <c r="F7" s="9" t="s">
        <v>14</v>
      </c>
      <c r="G7" s="11" t="s">
        <v>19</v>
      </c>
      <c r="H7" s="11" t="s">
        <v>20</v>
      </c>
      <c r="I7" s="11" t="s">
        <v>21</v>
      </c>
      <c r="J7" s="11" t="s">
        <v>22</v>
      </c>
    </row>
    <row r="8" spans="1:10" ht="13.5" thickBot="1">
      <c r="A8" s="6"/>
      <c r="B8" s="11" t="s">
        <v>42</v>
      </c>
      <c r="C8" s="11" t="s">
        <v>42</v>
      </c>
      <c r="D8" s="11" t="s">
        <v>24</v>
      </c>
      <c r="E8" s="9" t="s">
        <v>25</v>
      </c>
      <c r="F8" s="10"/>
      <c r="G8" s="11" t="s">
        <v>26</v>
      </c>
      <c r="H8" s="10"/>
      <c r="I8" s="10"/>
      <c r="J8" s="10"/>
    </row>
    <row r="9" spans="1:10" ht="12.75">
      <c r="A9" s="18">
        <v>1985</v>
      </c>
      <c r="B9" s="130">
        <v>4763</v>
      </c>
      <c r="C9" s="130">
        <v>3323</v>
      </c>
      <c r="D9" s="42">
        <v>94.3</v>
      </c>
      <c r="E9" s="42">
        <v>76.5</v>
      </c>
      <c r="F9" s="130">
        <v>27956</v>
      </c>
      <c r="G9" s="129">
        <v>69.97583931340378</v>
      </c>
      <c r="H9" s="130">
        <v>19592.9946029113</v>
      </c>
      <c r="I9" s="130">
        <v>114</v>
      </c>
      <c r="J9" s="130">
        <v>9814</v>
      </c>
    </row>
    <row r="10" spans="1:10" ht="12.75">
      <c r="A10" s="22">
        <v>1986</v>
      </c>
      <c r="B10" s="46">
        <v>5227</v>
      </c>
      <c r="C10" s="46">
        <v>3603</v>
      </c>
      <c r="D10" s="44">
        <v>104.4</v>
      </c>
      <c r="E10" s="44">
        <v>76.2</v>
      </c>
      <c r="F10" s="46">
        <v>30282</v>
      </c>
      <c r="G10" s="131">
        <v>74.83802723786857</v>
      </c>
      <c r="H10" s="46">
        <v>22658.15633526859</v>
      </c>
      <c r="I10" s="46">
        <v>365</v>
      </c>
      <c r="J10" s="46">
        <v>10024</v>
      </c>
    </row>
    <row r="11" spans="1:10" ht="12.75">
      <c r="A11" s="22">
        <v>1987</v>
      </c>
      <c r="B11" s="46">
        <v>5878</v>
      </c>
      <c r="C11" s="46">
        <v>3831</v>
      </c>
      <c r="D11" s="44">
        <v>88.6</v>
      </c>
      <c r="E11" s="44">
        <v>78.7</v>
      </c>
      <c r="F11" s="46">
        <v>32534</v>
      </c>
      <c r="G11" s="131">
        <v>65.6906230091474</v>
      </c>
      <c r="H11" s="46">
        <v>21347.949947711946</v>
      </c>
      <c r="I11" s="46">
        <v>280</v>
      </c>
      <c r="J11" s="46">
        <v>12847</v>
      </c>
    </row>
    <row r="12" spans="1:10" ht="12.75">
      <c r="A12" s="22">
        <v>1988</v>
      </c>
      <c r="B12" s="46">
        <v>7138</v>
      </c>
      <c r="C12" s="46">
        <v>4838</v>
      </c>
      <c r="D12" s="44">
        <v>99.5</v>
      </c>
      <c r="E12" s="44">
        <v>82.7</v>
      </c>
      <c r="F12" s="46">
        <v>42992</v>
      </c>
      <c r="G12" s="131">
        <v>76.02202108350463</v>
      </c>
      <c r="H12" s="46">
        <v>32610.916783864024</v>
      </c>
      <c r="I12" s="46">
        <v>392</v>
      </c>
      <c r="J12" s="46">
        <v>16824</v>
      </c>
    </row>
    <row r="13" spans="1:10" ht="12.75">
      <c r="A13" s="22">
        <v>1989</v>
      </c>
      <c r="B13" s="46">
        <v>7821</v>
      </c>
      <c r="C13" s="46">
        <v>5702</v>
      </c>
      <c r="D13" s="44">
        <v>61.6</v>
      </c>
      <c r="E13" s="44">
        <v>81.05911189056471</v>
      </c>
      <c r="F13" s="46">
        <v>46222</v>
      </c>
      <c r="G13" s="131">
        <v>87.52539276141022</v>
      </c>
      <c r="H13" s="46">
        <v>40455.987042179026</v>
      </c>
      <c r="I13" s="46">
        <v>215</v>
      </c>
      <c r="J13" s="46">
        <v>12601</v>
      </c>
    </row>
    <row r="14" spans="1:10" ht="12.75">
      <c r="A14" s="22">
        <v>1990</v>
      </c>
      <c r="B14" s="46">
        <v>8643</v>
      </c>
      <c r="C14" s="46">
        <v>6293</v>
      </c>
      <c r="D14" s="44">
        <v>47.7</v>
      </c>
      <c r="E14" s="44">
        <v>71.31491117114254</v>
      </c>
      <c r="F14" s="46">
        <v>44880</v>
      </c>
      <c r="G14" s="131">
        <v>71.58054163210848</v>
      </c>
      <c r="H14" s="46">
        <v>32125.347084490277</v>
      </c>
      <c r="I14" s="46">
        <v>303</v>
      </c>
      <c r="J14" s="46">
        <v>14852</v>
      </c>
    </row>
    <row r="15" spans="1:10" ht="12.75">
      <c r="A15" s="22">
        <v>1991</v>
      </c>
      <c r="B15" s="46">
        <v>9218</v>
      </c>
      <c r="C15" s="46">
        <v>6788</v>
      </c>
      <c r="D15" s="44">
        <v>43.4</v>
      </c>
      <c r="E15" s="44">
        <v>76.81791396582204</v>
      </c>
      <c r="F15" s="46">
        <v>52144</v>
      </c>
      <c r="G15" s="131">
        <v>59.09752022405731</v>
      </c>
      <c r="H15" s="46">
        <v>30815.81094563244</v>
      </c>
      <c r="I15" s="46">
        <v>314</v>
      </c>
      <c r="J15" s="46">
        <v>22733</v>
      </c>
    </row>
    <row r="16" spans="1:10" ht="12.75">
      <c r="A16" s="22">
        <v>1992</v>
      </c>
      <c r="B16" s="46">
        <v>8628</v>
      </c>
      <c r="C16" s="46">
        <v>6905</v>
      </c>
      <c r="D16" s="44">
        <v>58.5</v>
      </c>
      <c r="E16" s="44">
        <v>77</v>
      </c>
      <c r="F16" s="46">
        <v>53197</v>
      </c>
      <c r="G16" s="131">
        <v>57.16827136898538</v>
      </c>
      <c r="H16" s="46">
        <v>30411.805320159147</v>
      </c>
      <c r="I16" s="46">
        <v>312</v>
      </c>
      <c r="J16" s="46">
        <v>27932</v>
      </c>
    </row>
    <row r="17" spans="1:10" ht="12.75">
      <c r="A17" s="22">
        <v>1993</v>
      </c>
      <c r="B17" s="46">
        <v>8546</v>
      </c>
      <c r="C17" s="46">
        <v>7288</v>
      </c>
      <c r="D17" s="44">
        <v>62.7</v>
      </c>
      <c r="E17" s="44">
        <v>68.6</v>
      </c>
      <c r="F17" s="46">
        <v>51745</v>
      </c>
      <c r="G17" s="131">
        <v>68.38315723678676</v>
      </c>
      <c r="H17" s="46">
        <v>35384.8647121753</v>
      </c>
      <c r="I17" s="46">
        <v>720</v>
      </c>
      <c r="J17" s="46">
        <v>35283</v>
      </c>
    </row>
    <row r="18" spans="1:10" ht="12.75">
      <c r="A18" s="26">
        <v>1994</v>
      </c>
      <c r="B18" s="48">
        <v>8599</v>
      </c>
      <c r="C18" s="48">
        <v>7250</v>
      </c>
      <c r="D18" s="57">
        <v>63.9</v>
      </c>
      <c r="E18" s="57">
        <v>44.8</v>
      </c>
      <c r="F18" s="48">
        <v>34101</v>
      </c>
      <c r="G18" s="132">
        <v>90.45833183080308</v>
      </c>
      <c r="H18" s="48">
        <v>30847.195737622154</v>
      </c>
      <c r="I18" s="48">
        <v>1908</v>
      </c>
      <c r="J18" s="46">
        <v>29028</v>
      </c>
    </row>
    <row r="19" spans="1:10" ht="12.75">
      <c r="A19" s="26">
        <v>1995</v>
      </c>
      <c r="B19" s="48">
        <v>8550</v>
      </c>
      <c r="C19" s="48">
        <v>7944</v>
      </c>
      <c r="D19" s="57">
        <v>75.8</v>
      </c>
      <c r="E19" s="57">
        <v>33.7</v>
      </c>
      <c r="F19" s="48">
        <v>27955</v>
      </c>
      <c r="G19" s="132">
        <v>92.70611710119843</v>
      </c>
      <c r="H19" s="48">
        <v>25915.99503564002</v>
      </c>
      <c r="I19" s="49">
        <v>2686</v>
      </c>
      <c r="J19" s="45">
        <v>22628</v>
      </c>
    </row>
    <row r="20" spans="1:10" ht="12.75">
      <c r="A20" s="26">
        <v>1996</v>
      </c>
      <c r="B20" s="48">
        <v>8567</v>
      </c>
      <c r="C20" s="48">
        <v>8027</v>
      </c>
      <c r="D20" s="57">
        <v>78.6</v>
      </c>
      <c r="E20" s="57">
        <v>62.6</v>
      </c>
      <c r="F20" s="48">
        <v>52085</v>
      </c>
      <c r="G20" s="132">
        <v>59.524238818169806</v>
      </c>
      <c r="H20" s="48">
        <v>31003.19978844374</v>
      </c>
      <c r="I20" s="48">
        <v>2626</v>
      </c>
      <c r="J20" s="46">
        <v>36388</v>
      </c>
    </row>
    <row r="21" spans="1:10" ht="12.75">
      <c r="A21" s="26">
        <v>1997</v>
      </c>
      <c r="B21" s="48">
        <v>8386</v>
      </c>
      <c r="C21" s="48">
        <v>7990</v>
      </c>
      <c r="D21" s="47">
        <v>63.2</v>
      </c>
      <c r="E21" s="47">
        <v>63.5</v>
      </c>
      <c r="F21" s="48">
        <v>52409</v>
      </c>
      <c r="G21" s="132">
        <v>75.89580854158403</v>
      </c>
      <c r="H21" s="48">
        <v>39776.234298558775</v>
      </c>
      <c r="I21" s="48">
        <v>3082</v>
      </c>
      <c r="J21" s="46">
        <v>45279</v>
      </c>
    </row>
    <row r="22" spans="1:10" ht="12.75">
      <c r="A22" s="26">
        <v>1998</v>
      </c>
      <c r="B22" s="48">
        <v>8123</v>
      </c>
      <c r="C22" s="48">
        <v>7965</v>
      </c>
      <c r="D22" s="47">
        <v>44.1</v>
      </c>
      <c r="E22" s="47">
        <v>66.2</v>
      </c>
      <c r="F22" s="48">
        <v>53724</v>
      </c>
      <c r="G22" s="132">
        <v>83.63684444604715</v>
      </c>
      <c r="H22" s="48">
        <v>44933.05831019436</v>
      </c>
      <c r="I22" s="48">
        <v>3556</v>
      </c>
      <c r="J22" s="46">
        <v>57205</v>
      </c>
    </row>
    <row r="23" spans="1:10" ht="12.75">
      <c r="A23" s="26">
        <v>1999</v>
      </c>
      <c r="B23" s="48">
        <v>8057</v>
      </c>
      <c r="C23" s="48">
        <v>7990</v>
      </c>
      <c r="D23" s="47">
        <v>56.6</v>
      </c>
      <c r="E23" s="47">
        <v>81.1</v>
      </c>
      <c r="F23" s="48">
        <v>66099</v>
      </c>
      <c r="G23" s="132">
        <v>86.72604666257979</v>
      </c>
      <c r="H23" s="48">
        <f>F23*G23/100</f>
        <v>57325.049583498614</v>
      </c>
      <c r="I23" s="48">
        <v>3038</v>
      </c>
      <c r="J23" s="46">
        <v>44148</v>
      </c>
    </row>
    <row r="24" spans="1:10" ht="12.75">
      <c r="A24" s="26">
        <v>2000</v>
      </c>
      <c r="B24" s="48">
        <v>8759</v>
      </c>
      <c r="C24" s="48">
        <v>8338</v>
      </c>
      <c r="D24" s="47">
        <v>60.1</v>
      </c>
      <c r="E24" s="47">
        <v>75</v>
      </c>
      <c r="F24" s="48">
        <v>63843</v>
      </c>
      <c r="G24" s="132">
        <v>96.00567355426539</v>
      </c>
      <c r="H24" s="48">
        <f>F24*G24/100</f>
        <v>61292.902167249646</v>
      </c>
      <c r="I24" s="48">
        <v>3637.34</v>
      </c>
      <c r="J24" s="46">
        <v>44391.233</v>
      </c>
    </row>
    <row r="25" spans="1:10" ht="13.5" thickBot="1">
      <c r="A25" s="34">
        <v>2001</v>
      </c>
      <c r="B25" s="52">
        <v>9072</v>
      </c>
      <c r="C25" s="52">
        <v>8613</v>
      </c>
      <c r="D25" s="51">
        <v>58.797</v>
      </c>
      <c r="E25" s="51">
        <v>85.44</v>
      </c>
      <c r="F25" s="52">
        <v>74981</v>
      </c>
      <c r="G25" s="133">
        <v>99.73194860144483</v>
      </c>
      <c r="H25" s="52">
        <f>F25*G25/100</f>
        <v>74780.01238084935</v>
      </c>
      <c r="I25" s="136">
        <v>4722.322</v>
      </c>
      <c r="J25" s="137">
        <v>43731.858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023">
    <pageSetUpPr fitToPage="1"/>
  </sheetPr>
  <dimension ref="A1:S33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1" customWidth="1"/>
    <col min="2" max="16384" width="11.421875" style="101" customWidth="1"/>
  </cols>
  <sheetData>
    <row r="1" spans="1:11" s="167" customFormat="1" ht="18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3" spans="1:11" s="169" customFormat="1" ht="15">
      <c r="A3" s="320" t="s">
        <v>271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s="169" customFormat="1" ht="1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ht="12.75">
      <c r="A5" s="281"/>
      <c r="B5" s="326" t="s">
        <v>168</v>
      </c>
      <c r="C5" s="316"/>
      <c r="D5" s="316"/>
      <c r="E5" s="316"/>
      <c r="F5" s="316"/>
      <c r="G5" s="337" t="s">
        <v>169</v>
      </c>
      <c r="H5" s="285"/>
      <c r="I5" s="166" t="s">
        <v>4</v>
      </c>
      <c r="J5" s="286"/>
      <c r="K5" s="41"/>
    </row>
    <row r="6" spans="1:11" ht="12.75">
      <c r="A6" s="40" t="s">
        <v>170</v>
      </c>
      <c r="B6" s="324" t="s">
        <v>42</v>
      </c>
      <c r="C6" s="317"/>
      <c r="D6" s="317"/>
      <c r="E6" s="317"/>
      <c r="F6" s="325"/>
      <c r="G6" s="314"/>
      <c r="H6" s="326" t="s">
        <v>171</v>
      </c>
      <c r="I6" s="327"/>
      <c r="J6" s="41" t="s">
        <v>3</v>
      </c>
      <c r="K6" s="9" t="s">
        <v>11</v>
      </c>
    </row>
    <row r="7" spans="1:11" ht="12.75">
      <c r="A7" s="40" t="s">
        <v>172</v>
      </c>
      <c r="B7" s="216"/>
      <c r="C7" s="166" t="s">
        <v>15</v>
      </c>
      <c r="D7" s="217"/>
      <c r="E7" s="321" t="s">
        <v>16</v>
      </c>
      <c r="F7" s="323"/>
      <c r="G7" s="314"/>
      <c r="H7" s="324" t="s">
        <v>173</v>
      </c>
      <c r="I7" s="325"/>
      <c r="J7" s="9" t="s">
        <v>9</v>
      </c>
      <c r="K7" s="9" t="s">
        <v>14</v>
      </c>
    </row>
    <row r="8" spans="1:17" ht="13.5" thickBot="1">
      <c r="A8" s="218"/>
      <c r="B8" s="219" t="s">
        <v>100</v>
      </c>
      <c r="C8" s="219" t="s">
        <v>101</v>
      </c>
      <c r="D8" s="219" t="s">
        <v>15</v>
      </c>
      <c r="E8" s="219" t="s">
        <v>100</v>
      </c>
      <c r="F8" s="219" t="s">
        <v>101</v>
      </c>
      <c r="G8" s="315"/>
      <c r="H8" s="219" t="s">
        <v>100</v>
      </c>
      <c r="I8" s="219" t="s">
        <v>101</v>
      </c>
      <c r="J8" s="174" t="s">
        <v>146</v>
      </c>
      <c r="K8" s="174"/>
      <c r="P8" s="220"/>
      <c r="Q8" s="220"/>
    </row>
    <row r="9" spans="1:18" ht="12.75">
      <c r="A9" s="225" t="s">
        <v>194</v>
      </c>
      <c r="B9" s="227" t="s">
        <v>44</v>
      </c>
      <c r="C9" s="227">
        <v>5</v>
      </c>
      <c r="D9" s="227">
        <v>5</v>
      </c>
      <c r="E9" s="227" t="s">
        <v>44</v>
      </c>
      <c r="F9" s="227">
        <v>5</v>
      </c>
      <c r="G9" s="227">
        <v>2500</v>
      </c>
      <c r="H9" s="227">
        <v>1200</v>
      </c>
      <c r="I9" s="227">
        <v>5000</v>
      </c>
      <c r="J9" s="227">
        <v>18</v>
      </c>
      <c r="K9" s="227">
        <v>70</v>
      </c>
      <c r="L9" s="223"/>
      <c r="M9" s="223"/>
      <c r="N9" s="223"/>
      <c r="R9" s="182"/>
    </row>
    <row r="10" spans="1:18" ht="12.75">
      <c r="A10" s="6"/>
      <c r="B10" s="177"/>
      <c r="C10" s="177"/>
      <c r="D10" s="177"/>
      <c r="E10" s="177"/>
      <c r="F10" s="177"/>
      <c r="G10" s="177"/>
      <c r="H10" s="224"/>
      <c r="I10" s="224"/>
      <c r="J10" s="224"/>
      <c r="K10" s="177"/>
      <c r="L10" s="223"/>
      <c r="M10" s="223"/>
      <c r="N10" s="223"/>
      <c r="R10" s="182"/>
    </row>
    <row r="11" spans="1:18" ht="12.75">
      <c r="A11" s="6" t="s">
        <v>211</v>
      </c>
      <c r="B11" s="224" t="s">
        <v>44</v>
      </c>
      <c r="C11" s="224">
        <v>39</v>
      </c>
      <c r="D11" s="224">
        <v>39</v>
      </c>
      <c r="E11" s="224" t="s">
        <v>44</v>
      </c>
      <c r="F11" s="224">
        <v>39</v>
      </c>
      <c r="G11" s="224">
        <v>400</v>
      </c>
      <c r="H11" s="224" t="s">
        <v>44</v>
      </c>
      <c r="I11" s="224">
        <v>8000</v>
      </c>
      <c r="J11" s="224">
        <v>15</v>
      </c>
      <c r="K11" s="224">
        <v>318</v>
      </c>
      <c r="L11" s="223"/>
      <c r="M11" s="223"/>
      <c r="N11" s="223"/>
      <c r="R11" s="182"/>
    </row>
    <row r="12" spans="1:18" ht="12.75">
      <c r="A12" s="6" t="s">
        <v>212</v>
      </c>
      <c r="B12" s="224" t="s">
        <v>44</v>
      </c>
      <c r="C12" s="224">
        <v>1</v>
      </c>
      <c r="D12" s="224">
        <v>1</v>
      </c>
      <c r="E12" s="224" t="s">
        <v>44</v>
      </c>
      <c r="F12" s="224">
        <v>1</v>
      </c>
      <c r="G12" s="224">
        <v>200</v>
      </c>
      <c r="H12" s="224" t="s">
        <v>44</v>
      </c>
      <c r="I12" s="224">
        <v>11500</v>
      </c>
      <c r="J12" s="224">
        <v>14</v>
      </c>
      <c r="K12" s="224">
        <v>14</v>
      </c>
      <c r="L12" s="223"/>
      <c r="M12" s="223"/>
      <c r="N12" s="223"/>
      <c r="R12" s="182"/>
    </row>
    <row r="13" spans="1:18" ht="12.75">
      <c r="A13" s="6" t="s">
        <v>213</v>
      </c>
      <c r="B13" s="224" t="s">
        <v>44</v>
      </c>
      <c r="C13" s="224" t="s">
        <v>44</v>
      </c>
      <c r="D13" s="224" t="s">
        <v>44</v>
      </c>
      <c r="E13" s="224" t="s">
        <v>44</v>
      </c>
      <c r="F13" s="224" t="s">
        <v>44</v>
      </c>
      <c r="G13" s="224">
        <v>420</v>
      </c>
      <c r="H13" s="224" t="s">
        <v>44</v>
      </c>
      <c r="I13" s="224" t="s">
        <v>44</v>
      </c>
      <c r="J13" s="224">
        <v>15</v>
      </c>
      <c r="K13" s="224">
        <v>6</v>
      </c>
      <c r="L13" s="223"/>
      <c r="M13" s="223"/>
      <c r="N13" s="223"/>
      <c r="R13" s="182"/>
    </row>
    <row r="14" spans="1:18" s="230" customFormat="1" ht="12.75">
      <c r="A14" s="225" t="s">
        <v>214</v>
      </c>
      <c r="B14" s="226" t="s">
        <v>44</v>
      </c>
      <c r="C14" s="226">
        <v>40</v>
      </c>
      <c r="D14" s="226">
        <v>40</v>
      </c>
      <c r="E14" s="226" t="s">
        <v>44</v>
      </c>
      <c r="F14" s="226">
        <v>40</v>
      </c>
      <c r="G14" s="226">
        <v>1020</v>
      </c>
      <c r="H14" s="227" t="s">
        <v>44</v>
      </c>
      <c r="I14" s="227">
        <v>8088</v>
      </c>
      <c r="J14" s="227">
        <v>15</v>
      </c>
      <c r="K14" s="226">
        <v>338</v>
      </c>
      <c r="L14" s="229"/>
      <c r="M14" s="229"/>
      <c r="N14" s="229"/>
      <c r="R14" s="275"/>
    </row>
    <row r="15" spans="1:18" ht="12.75">
      <c r="A15" s="6"/>
      <c r="B15" s="177"/>
      <c r="C15" s="177"/>
      <c r="D15" s="177"/>
      <c r="E15" s="177"/>
      <c r="F15" s="177"/>
      <c r="G15" s="177"/>
      <c r="H15" s="224"/>
      <c r="I15" s="224"/>
      <c r="J15" s="224"/>
      <c r="K15" s="177"/>
      <c r="L15" s="223"/>
      <c r="M15" s="223"/>
      <c r="N15" s="223"/>
      <c r="R15" s="182"/>
    </row>
    <row r="16" spans="1:18" s="230" customFormat="1" ht="12.75">
      <c r="A16" s="225" t="s">
        <v>215</v>
      </c>
      <c r="B16" s="227" t="s">
        <v>44</v>
      </c>
      <c r="C16" s="227" t="s">
        <v>44</v>
      </c>
      <c r="D16" s="227" t="s">
        <v>44</v>
      </c>
      <c r="E16" s="227" t="s">
        <v>44</v>
      </c>
      <c r="F16" s="227" t="s">
        <v>44</v>
      </c>
      <c r="G16" s="227">
        <v>322</v>
      </c>
      <c r="H16" s="227" t="s">
        <v>44</v>
      </c>
      <c r="I16" s="227" t="s">
        <v>44</v>
      </c>
      <c r="J16" s="227">
        <v>25</v>
      </c>
      <c r="K16" s="227">
        <v>8</v>
      </c>
      <c r="L16" s="229"/>
      <c r="M16" s="229"/>
      <c r="N16" s="229"/>
      <c r="R16" s="275"/>
    </row>
    <row r="17" spans="1:19" ht="12.75">
      <c r="A17" s="6"/>
      <c r="B17" s="177"/>
      <c r="C17" s="177"/>
      <c r="D17" s="177"/>
      <c r="E17" s="177"/>
      <c r="F17" s="177"/>
      <c r="G17" s="177"/>
      <c r="H17" s="224"/>
      <c r="I17" s="224"/>
      <c r="J17" s="224"/>
      <c r="K17" s="177"/>
      <c r="L17" s="223"/>
      <c r="M17" s="223"/>
      <c r="N17" s="223"/>
      <c r="R17" s="182"/>
      <c r="S17" s="220"/>
    </row>
    <row r="18" spans="1:18" ht="12.75">
      <c r="A18" s="6" t="s">
        <v>219</v>
      </c>
      <c r="B18" s="177" t="s">
        <v>44</v>
      </c>
      <c r="C18" s="224">
        <v>22</v>
      </c>
      <c r="D18" s="224">
        <v>22</v>
      </c>
      <c r="E18" s="177" t="s">
        <v>44</v>
      </c>
      <c r="F18" s="224">
        <v>22</v>
      </c>
      <c r="G18" s="177" t="s">
        <v>44</v>
      </c>
      <c r="H18" s="177" t="s">
        <v>44</v>
      </c>
      <c r="I18" s="224">
        <v>7000</v>
      </c>
      <c r="J18" s="177" t="s">
        <v>44</v>
      </c>
      <c r="K18" s="224">
        <v>154</v>
      </c>
      <c r="L18" s="223"/>
      <c r="M18" s="223"/>
      <c r="N18" s="223"/>
      <c r="R18" s="182"/>
    </row>
    <row r="19" spans="1:18" ht="12.75">
      <c r="A19" s="6" t="s">
        <v>220</v>
      </c>
      <c r="B19" s="177" t="s">
        <v>44</v>
      </c>
      <c r="C19" s="224">
        <v>222</v>
      </c>
      <c r="D19" s="224">
        <v>222</v>
      </c>
      <c r="E19" s="177" t="s">
        <v>44</v>
      </c>
      <c r="F19" s="224">
        <v>200</v>
      </c>
      <c r="G19" s="177" t="s">
        <v>44</v>
      </c>
      <c r="H19" s="177" t="s">
        <v>44</v>
      </c>
      <c r="I19" s="224">
        <v>7500</v>
      </c>
      <c r="J19" s="177" t="s">
        <v>44</v>
      </c>
      <c r="K19" s="224">
        <v>1500</v>
      </c>
      <c r="L19" s="223"/>
      <c r="M19" s="223"/>
      <c r="N19" s="223"/>
      <c r="R19" s="182"/>
    </row>
    <row r="20" spans="1:18" ht="12.75">
      <c r="A20" s="6" t="s">
        <v>222</v>
      </c>
      <c r="B20" s="177" t="s">
        <v>44</v>
      </c>
      <c r="C20" s="224">
        <v>2560</v>
      </c>
      <c r="D20" s="224">
        <v>2560</v>
      </c>
      <c r="E20" s="177" t="s">
        <v>44</v>
      </c>
      <c r="F20" s="224">
        <v>2560</v>
      </c>
      <c r="G20" s="224">
        <v>15000</v>
      </c>
      <c r="H20" s="177" t="s">
        <v>44</v>
      </c>
      <c r="I20" s="224">
        <v>9900</v>
      </c>
      <c r="J20" s="188">
        <v>24</v>
      </c>
      <c r="K20" s="224">
        <v>25704</v>
      </c>
      <c r="L20" s="223"/>
      <c r="M20" s="223"/>
      <c r="N20" s="223"/>
      <c r="R20" s="182"/>
    </row>
    <row r="21" spans="1:18" ht="12.75">
      <c r="A21" s="6" t="s">
        <v>223</v>
      </c>
      <c r="B21" s="224" t="s">
        <v>44</v>
      </c>
      <c r="C21" s="224">
        <v>109</v>
      </c>
      <c r="D21" s="224">
        <v>109</v>
      </c>
      <c r="E21" s="224" t="s">
        <v>44</v>
      </c>
      <c r="F21" s="224">
        <v>109</v>
      </c>
      <c r="G21" s="224">
        <v>325</v>
      </c>
      <c r="H21" s="224" t="s">
        <v>44</v>
      </c>
      <c r="I21" s="224">
        <v>4000</v>
      </c>
      <c r="J21" s="224">
        <v>7</v>
      </c>
      <c r="K21" s="224">
        <v>438</v>
      </c>
      <c r="L21" s="223"/>
      <c r="M21" s="223"/>
      <c r="N21" s="223"/>
      <c r="R21" s="182"/>
    </row>
    <row r="22" spans="1:18" ht="12.75">
      <c r="A22" s="6" t="s">
        <v>225</v>
      </c>
      <c r="B22" s="177" t="s">
        <v>44</v>
      </c>
      <c r="C22" s="224">
        <v>5427</v>
      </c>
      <c r="D22" s="224">
        <v>5427</v>
      </c>
      <c r="E22" s="177" t="s">
        <v>44</v>
      </c>
      <c r="F22" s="224">
        <v>5023</v>
      </c>
      <c r="G22" s="177" t="s">
        <v>44</v>
      </c>
      <c r="H22" s="177" t="s">
        <v>44</v>
      </c>
      <c r="I22" s="224">
        <v>8000</v>
      </c>
      <c r="J22" s="177" t="s">
        <v>44</v>
      </c>
      <c r="K22" s="224">
        <v>40184</v>
      </c>
      <c r="L22" s="223"/>
      <c r="M22" s="223"/>
      <c r="N22" s="223"/>
      <c r="R22" s="182"/>
    </row>
    <row r="23" spans="1:18" ht="12.75">
      <c r="A23" s="6" t="s">
        <v>226</v>
      </c>
      <c r="B23" s="177" t="s">
        <v>44</v>
      </c>
      <c r="C23" s="224">
        <v>10</v>
      </c>
      <c r="D23" s="224">
        <v>10</v>
      </c>
      <c r="E23" s="177" t="s">
        <v>44</v>
      </c>
      <c r="F23" s="224">
        <v>10</v>
      </c>
      <c r="G23" s="177" t="s">
        <v>44</v>
      </c>
      <c r="H23" s="177" t="s">
        <v>44</v>
      </c>
      <c r="I23" s="224">
        <v>5250</v>
      </c>
      <c r="J23" s="177" t="s">
        <v>44</v>
      </c>
      <c r="K23" s="224">
        <v>52</v>
      </c>
      <c r="L23" s="223"/>
      <c r="M23" s="223"/>
      <c r="N23" s="223"/>
      <c r="R23" s="182"/>
    </row>
    <row r="24" spans="1:18" s="230" customFormat="1" ht="12.75">
      <c r="A24" s="225" t="s">
        <v>286</v>
      </c>
      <c r="B24" s="226" t="s">
        <v>44</v>
      </c>
      <c r="C24" s="226">
        <v>8350</v>
      </c>
      <c r="D24" s="226">
        <v>8350</v>
      </c>
      <c r="E24" s="226" t="s">
        <v>44</v>
      </c>
      <c r="F24" s="226">
        <v>7924</v>
      </c>
      <c r="G24" s="226">
        <v>15325</v>
      </c>
      <c r="H24" s="227" t="s">
        <v>44</v>
      </c>
      <c r="I24" s="227">
        <v>8540</v>
      </c>
      <c r="J24" s="227">
        <v>24</v>
      </c>
      <c r="K24" s="226">
        <v>68032</v>
      </c>
      <c r="L24" s="229"/>
      <c r="M24" s="229"/>
      <c r="N24" s="229"/>
      <c r="R24" s="275"/>
    </row>
    <row r="25" spans="1:18" ht="12.75">
      <c r="A25" s="6"/>
      <c r="B25" s="177"/>
      <c r="C25" s="177"/>
      <c r="D25" s="177"/>
      <c r="E25" s="177"/>
      <c r="F25" s="177"/>
      <c r="G25" s="177"/>
      <c r="H25" s="224"/>
      <c r="I25" s="224"/>
      <c r="J25" s="224"/>
      <c r="K25" s="177"/>
      <c r="L25" s="223"/>
      <c r="M25" s="223"/>
      <c r="N25" s="223"/>
      <c r="R25" s="182"/>
    </row>
    <row r="26" spans="1:18" ht="12.75">
      <c r="A26" s="6" t="s">
        <v>227</v>
      </c>
      <c r="B26" s="224" t="s">
        <v>44</v>
      </c>
      <c r="C26" s="224">
        <v>64</v>
      </c>
      <c r="D26" s="224">
        <v>64</v>
      </c>
      <c r="E26" s="224" t="s">
        <v>44</v>
      </c>
      <c r="F26" s="224">
        <v>64</v>
      </c>
      <c r="G26" s="224">
        <v>22280</v>
      </c>
      <c r="H26" s="224" t="s">
        <v>44</v>
      </c>
      <c r="I26" s="224">
        <v>10000</v>
      </c>
      <c r="J26" s="224">
        <v>20</v>
      </c>
      <c r="K26" s="224">
        <v>1086</v>
      </c>
      <c r="L26" s="223"/>
      <c r="M26" s="223"/>
      <c r="N26" s="223"/>
      <c r="R26" s="182"/>
    </row>
    <row r="27" spans="1:18" ht="12.75">
      <c r="A27" s="6" t="s">
        <v>228</v>
      </c>
      <c r="B27" s="224" t="s">
        <v>44</v>
      </c>
      <c r="C27" s="224">
        <v>613</v>
      </c>
      <c r="D27" s="224">
        <v>613</v>
      </c>
      <c r="E27" s="224" t="s">
        <v>44</v>
      </c>
      <c r="F27" s="224">
        <v>580</v>
      </c>
      <c r="G27" s="224">
        <v>17350</v>
      </c>
      <c r="H27" s="224" t="s">
        <v>44</v>
      </c>
      <c r="I27" s="224">
        <v>8494</v>
      </c>
      <c r="J27" s="224">
        <v>30</v>
      </c>
      <c r="K27" s="224">
        <v>5447</v>
      </c>
      <c r="L27" s="223"/>
      <c r="M27" s="223"/>
      <c r="N27" s="223"/>
      <c r="R27" s="182"/>
    </row>
    <row r="28" spans="1:18" s="230" customFormat="1" ht="12.75">
      <c r="A28" s="225" t="s">
        <v>229</v>
      </c>
      <c r="B28" s="226" t="s">
        <v>44</v>
      </c>
      <c r="C28" s="226">
        <v>677</v>
      </c>
      <c r="D28" s="226">
        <v>677</v>
      </c>
      <c r="E28" s="226" t="s">
        <v>44</v>
      </c>
      <c r="F28" s="226">
        <v>644</v>
      </c>
      <c r="G28" s="226">
        <v>39630</v>
      </c>
      <c r="H28" s="227" t="s">
        <v>44</v>
      </c>
      <c r="I28" s="227">
        <v>8644</v>
      </c>
      <c r="J28" s="227">
        <v>24</v>
      </c>
      <c r="K28" s="226">
        <v>6533</v>
      </c>
      <c r="L28" s="229"/>
      <c r="M28" s="229"/>
      <c r="N28" s="229"/>
      <c r="R28" s="275"/>
    </row>
    <row r="29" spans="1:18" ht="12.75">
      <c r="A29" s="6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223"/>
      <c r="M29" s="223"/>
      <c r="N29" s="223"/>
      <c r="R29" s="182"/>
    </row>
    <row r="30" spans="1:18" ht="13.5" thickBot="1">
      <c r="A30" s="232" t="s">
        <v>230</v>
      </c>
      <c r="B30" s="191" t="s">
        <v>44</v>
      </c>
      <c r="C30" s="191">
        <v>9072</v>
      </c>
      <c r="D30" s="191">
        <v>9072</v>
      </c>
      <c r="E30" s="191" t="s">
        <v>44</v>
      </c>
      <c r="F30" s="191">
        <v>8613</v>
      </c>
      <c r="G30" s="191">
        <v>58797</v>
      </c>
      <c r="H30" s="191" t="s">
        <v>44</v>
      </c>
      <c r="I30" s="191">
        <v>8544</v>
      </c>
      <c r="J30" s="191">
        <v>24</v>
      </c>
      <c r="K30" s="191">
        <v>74981</v>
      </c>
      <c r="L30" s="223"/>
      <c r="M30" s="223"/>
      <c r="N30" s="223"/>
      <c r="R30" s="182"/>
    </row>
    <row r="31" spans="1:18" ht="12.75">
      <c r="A31" s="233"/>
      <c r="D31" s="234"/>
      <c r="E31" s="234"/>
      <c r="R31" s="182"/>
    </row>
    <row r="32" ht="12.75">
      <c r="R32" s="182"/>
    </row>
    <row r="33" ht="12.75">
      <c r="R33" s="182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P90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3" customWidth="1"/>
    <col min="11" max="11" width="11.421875" style="13" customWidth="1"/>
    <col min="12" max="12" width="22.28125" style="13" customWidth="1"/>
    <col min="13" max="23" width="11.421875" style="13" customWidth="1"/>
    <col min="24" max="24" width="32.57421875" style="13" customWidth="1"/>
    <col min="25" max="30" width="16.8515625" style="13" customWidth="1"/>
    <col min="31" max="16384" width="11.421875" style="13" customWidth="1"/>
  </cols>
  <sheetData>
    <row r="1" spans="1:10" s="2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</row>
    <row r="3" spans="1:10" s="3" customFormat="1" ht="15">
      <c r="A3" s="333" t="s">
        <v>53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01"/>
      <c r="B5" s="7" t="s">
        <v>2</v>
      </c>
      <c r="C5" s="8"/>
      <c r="D5" s="9" t="s">
        <v>3</v>
      </c>
      <c r="E5" s="9" t="s">
        <v>4</v>
      </c>
      <c r="F5" s="10"/>
      <c r="G5" s="11" t="s">
        <v>5</v>
      </c>
      <c r="H5" s="10"/>
      <c r="I5" s="12" t="s">
        <v>6</v>
      </c>
      <c r="J5" s="102"/>
    </row>
    <row r="6" spans="1:10" ht="12.75">
      <c r="A6" s="103" t="s">
        <v>7</v>
      </c>
      <c r="B6" s="15" t="s">
        <v>8</v>
      </c>
      <c r="C6" s="16"/>
      <c r="D6" s="9" t="s">
        <v>9</v>
      </c>
      <c r="E6" s="9" t="s">
        <v>10</v>
      </c>
      <c r="F6" s="11" t="s">
        <v>11</v>
      </c>
      <c r="G6" s="11" t="s">
        <v>12</v>
      </c>
      <c r="H6" s="11" t="s">
        <v>13</v>
      </c>
      <c r="I6" s="17" t="s">
        <v>14</v>
      </c>
      <c r="J6" s="16"/>
    </row>
    <row r="7" spans="1:10" ht="12.75">
      <c r="A7" s="101"/>
      <c r="B7" s="9" t="s">
        <v>15</v>
      </c>
      <c r="C7" s="9" t="s">
        <v>16</v>
      </c>
      <c r="D7" s="11"/>
      <c r="E7" s="9" t="s">
        <v>17</v>
      </c>
      <c r="F7" s="9" t="s">
        <v>18</v>
      </c>
      <c r="G7" s="11" t="s">
        <v>19</v>
      </c>
      <c r="H7" s="11" t="s">
        <v>20</v>
      </c>
      <c r="I7" s="11" t="s">
        <v>21</v>
      </c>
      <c r="J7" s="11" t="s">
        <v>22</v>
      </c>
    </row>
    <row r="8" spans="1:10" ht="13.5" thickBot="1">
      <c r="A8" s="6"/>
      <c r="B8" s="11" t="s">
        <v>23</v>
      </c>
      <c r="C8" s="11" t="s">
        <v>23</v>
      </c>
      <c r="D8" s="11" t="s">
        <v>24</v>
      </c>
      <c r="E8" s="9" t="s">
        <v>25</v>
      </c>
      <c r="F8" s="10"/>
      <c r="G8" s="11" t="s">
        <v>26</v>
      </c>
      <c r="H8" s="10"/>
      <c r="I8" s="10"/>
      <c r="J8" s="10"/>
    </row>
    <row r="9" spans="1:10" ht="12.75">
      <c r="A9" s="18">
        <v>1985</v>
      </c>
      <c r="B9" s="19">
        <v>11.5</v>
      </c>
      <c r="C9" s="19">
        <v>11.5</v>
      </c>
      <c r="D9" s="19">
        <v>19.8</v>
      </c>
      <c r="E9" s="72">
        <v>350</v>
      </c>
      <c r="F9" s="19">
        <v>402.4</v>
      </c>
      <c r="G9" s="21">
        <v>25.585085283617612</v>
      </c>
      <c r="H9" s="20">
        <v>103584.43619054487</v>
      </c>
      <c r="I9" s="72">
        <v>2</v>
      </c>
      <c r="J9" s="72">
        <v>1012</v>
      </c>
    </row>
    <row r="10" spans="1:10" ht="12.75">
      <c r="A10" s="22">
        <v>1986</v>
      </c>
      <c r="B10" s="23">
        <v>11.2</v>
      </c>
      <c r="C10" s="23">
        <v>11.2</v>
      </c>
      <c r="D10" s="23">
        <v>19.1</v>
      </c>
      <c r="E10" s="33">
        <v>422</v>
      </c>
      <c r="F10" s="23">
        <v>470.6</v>
      </c>
      <c r="G10" s="25">
        <v>20.59067469618838</v>
      </c>
      <c r="H10" s="24">
        <v>95993.6533121777</v>
      </c>
      <c r="I10" s="33">
        <v>2541</v>
      </c>
      <c r="J10" s="33">
        <v>4553</v>
      </c>
    </row>
    <row r="11" spans="1:10" ht="12" customHeight="1">
      <c r="A11" s="22">
        <v>1987</v>
      </c>
      <c r="B11" s="23">
        <v>10.6</v>
      </c>
      <c r="C11" s="23">
        <v>10.6</v>
      </c>
      <c r="D11" s="23">
        <v>28.2</v>
      </c>
      <c r="E11" s="33">
        <v>424</v>
      </c>
      <c r="F11" s="23">
        <v>449.2</v>
      </c>
      <c r="G11" s="25">
        <v>28.085295637854145</v>
      </c>
      <c r="H11" s="24">
        <v>121434.4956907432</v>
      </c>
      <c r="I11" s="33">
        <v>78</v>
      </c>
      <c r="J11" s="33">
        <v>2983</v>
      </c>
    </row>
    <row r="12" spans="1:10" ht="12.75">
      <c r="A12" s="22">
        <v>1988</v>
      </c>
      <c r="B12" s="23">
        <v>9.8</v>
      </c>
      <c r="C12" s="23">
        <v>9.8</v>
      </c>
      <c r="D12" s="23">
        <v>28.2</v>
      </c>
      <c r="E12" s="33">
        <v>405</v>
      </c>
      <c r="F12" s="23">
        <v>395</v>
      </c>
      <c r="G12" s="25">
        <v>27.91701224862669</v>
      </c>
      <c r="H12" s="24">
        <v>110273.70091233637</v>
      </c>
      <c r="I12" s="33">
        <v>101</v>
      </c>
      <c r="J12" s="33">
        <v>4593</v>
      </c>
    </row>
    <row r="13" spans="1:10" ht="12.75">
      <c r="A13" s="22">
        <v>1989</v>
      </c>
      <c r="B13" s="23">
        <v>9.4</v>
      </c>
      <c r="C13" s="23">
        <v>9.4</v>
      </c>
      <c r="D13" s="23">
        <v>27.5</v>
      </c>
      <c r="E13" s="33">
        <v>424</v>
      </c>
      <c r="F13" s="23">
        <v>396.5</v>
      </c>
      <c r="G13" s="25">
        <v>35.59193682160759</v>
      </c>
      <c r="H13" s="24">
        <v>141122.02949767408</v>
      </c>
      <c r="I13" s="33">
        <v>20</v>
      </c>
      <c r="J13" s="33">
        <v>945</v>
      </c>
    </row>
    <row r="14" spans="1:10" ht="12.75">
      <c r="A14" s="22">
        <v>1990</v>
      </c>
      <c r="B14" s="23">
        <v>9.3</v>
      </c>
      <c r="C14" s="23">
        <v>9.3</v>
      </c>
      <c r="D14" s="23">
        <v>27.2</v>
      </c>
      <c r="E14" s="33">
        <v>447.4296774193548</v>
      </c>
      <c r="F14" s="23">
        <v>416.3</v>
      </c>
      <c r="G14" s="25">
        <v>41.31958217638503</v>
      </c>
      <c r="H14" s="24">
        <v>172013.42060029088</v>
      </c>
      <c r="I14" s="33">
        <v>36</v>
      </c>
      <c r="J14" s="33">
        <v>6114</v>
      </c>
    </row>
    <row r="15" spans="1:10" ht="12.75">
      <c r="A15" s="22">
        <v>1991</v>
      </c>
      <c r="B15" s="23">
        <v>9.1</v>
      </c>
      <c r="C15" s="23">
        <v>9.1</v>
      </c>
      <c r="D15" s="23">
        <v>23.9</v>
      </c>
      <c r="E15" s="33">
        <v>410.2197802197802</v>
      </c>
      <c r="F15" s="23">
        <v>373.3</v>
      </c>
      <c r="G15" s="25">
        <v>41.541956655007034</v>
      </c>
      <c r="H15" s="24">
        <v>155076.12419314127</v>
      </c>
      <c r="I15" s="33">
        <v>104</v>
      </c>
      <c r="J15" s="33">
        <v>1179</v>
      </c>
    </row>
    <row r="16" spans="1:10" ht="12.75">
      <c r="A16" s="22">
        <v>1992</v>
      </c>
      <c r="B16" s="23">
        <v>8.8</v>
      </c>
      <c r="C16" s="23">
        <v>8.8</v>
      </c>
      <c r="D16" s="23">
        <v>25.9</v>
      </c>
      <c r="E16" s="33">
        <v>418</v>
      </c>
      <c r="F16" s="23">
        <v>368.1</v>
      </c>
      <c r="G16" s="25">
        <v>46.12767901145529</v>
      </c>
      <c r="H16" s="24">
        <v>169795.98644116693</v>
      </c>
      <c r="I16" s="33">
        <v>227</v>
      </c>
      <c r="J16" s="33">
        <v>880</v>
      </c>
    </row>
    <row r="17" spans="1:10" ht="12.75">
      <c r="A17" s="22">
        <v>1993</v>
      </c>
      <c r="B17" s="23">
        <v>8.6</v>
      </c>
      <c r="C17" s="23">
        <v>8.6</v>
      </c>
      <c r="D17" s="23">
        <v>17.2</v>
      </c>
      <c r="E17" s="33">
        <v>403</v>
      </c>
      <c r="F17" s="23">
        <v>348.6</v>
      </c>
      <c r="G17" s="25">
        <v>31.438943180315654</v>
      </c>
      <c r="H17" s="24">
        <v>109596.15592658038</v>
      </c>
      <c r="I17" s="33">
        <v>78796</v>
      </c>
      <c r="J17" s="33">
        <v>9036</v>
      </c>
    </row>
    <row r="18" spans="1:10" ht="12.75">
      <c r="A18" s="26">
        <v>1994</v>
      </c>
      <c r="B18" s="27">
        <v>8.6</v>
      </c>
      <c r="C18" s="27">
        <v>8.6</v>
      </c>
      <c r="D18" s="27">
        <v>16.2</v>
      </c>
      <c r="E18" s="32">
        <v>394</v>
      </c>
      <c r="F18" s="27">
        <v>338</v>
      </c>
      <c r="G18" s="29">
        <v>27.520344259733392</v>
      </c>
      <c r="H18" s="28">
        <v>93018.76359789885</v>
      </c>
      <c r="I18" s="32">
        <v>183294</v>
      </c>
      <c r="J18" s="33">
        <v>76743</v>
      </c>
    </row>
    <row r="19" spans="1:10" ht="12.75">
      <c r="A19" s="26">
        <v>1995</v>
      </c>
      <c r="B19" s="30">
        <v>8.6</v>
      </c>
      <c r="C19" s="30">
        <v>8.6</v>
      </c>
      <c r="D19" s="27">
        <v>6.6</v>
      </c>
      <c r="E19" s="28">
        <v>438</v>
      </c>
      <c r="F19" s="30">
        <v>376.7</v>
      </c>
      <c r="G19" s="31">
        <v>28.277619511256958</v>
      </c>
      <c r="H19" s="32">
        <v>106521.79269890493</v>
      </c>
      <c r="I19" s="28">
        <v>227481</v>
      </c>
      <c r="J19" s="24">
        <v>139898</v>
      </c>
    </row>
    <row r="20" spans="1:10" ht="12.75">
      <c r="A20" s="26">
        <v>1996</v>
      </c>
      <c r="B20" s="30">
        <v>8.4</v>
      </c>
      <c r="C20" s="30">
        <v>8.4</v>
      </c>
      <c r="D20" s="27">
        <v>7</v>
      </c>
      <c r="E20" s="28">
        <v>399</v>
      </c>
      <c r="F20" s="30">
        <v>335.6</v>
      </c>
      <c r="G20" s="31">
        <v>28.4278725373529</v>
      </c>
      <c r="H20" s="32">
        <v>95403.94023535633</v>
      </c>
      <c r="I20" s="32">
        <v>243298</v>
      </c>
      <c r="J20" s="33">
        <v>154342</v>
      </c>
    </row>
    <row r="21" spans="1:10" ht="12.75">
      <c r="A21" s="26">
        <v>1997</v>
      </c>
      <c r="B21" s="30">
        <v>8.5</v>
      </c>
      <c r="C21" s="30">
        <v>8.5</v>
      </c>
      <c r="D21" s="30">
        <v>6.6</v>
      </c>
      <c r="E21" s="32">
        <v>480</v>
      </c>
      <c r="F21" s="30">
        <v>406.4</v>
      </c>
      <c r="G21" s="31">
        <v>28.782469678939336</v>
      </c>
      <c r="H21" s="32">
        <v>116971.95677520944</v>
      </c>
      <c r="I21" s="32">
        <v>178480</v>
      </c>
      <c r="J21" s="33">
        <v>139560</v>
      </c>
    </row>
    <row r="22" spans="1:10" ht="12.75">
      <c r="A22" s="26">
        <v>1998</v>
      </c>
      <c r="B22" s="30">
        <v>8.7</v>
      </c>
      <c r="C22" s="30">
        <v>8.6</v>
      </c>
      <c r="D22" s="30">
        <v>29.2</v>
      </c>
      <c r="E22" s="32">
        <v>512</v>
      </c>
      <c r="F22" s="30">
        <v>438.5</v>
      </c>
      <c r="G22" s="31">
        <v>33.09773658841489</v>
      </c>
      <c r="H22" s="32">
        <v>145133.5749401993</v>
      </c>
      <c r="I22" s="32">
        <v>126583</v>
      </c>
      <c r="J22" s="33">
        <v>108072</v>
      </c>
    </row>
    <row r="23" spans="1:10" ht="12.75">
      <c r="A23" s="26">
        <v>1999</v>
      </c>
      <c r="B23" s="30">
        <v>8.9</v>
      </c>
      <c r="C23" s="30">
        <v>8.8</v>
      </c>
      <c r="D23" s="30">
        <v>10.8</v>
      </c>
      <c r="E23" s="32">
        <f>F23/C23*10</f>
        <v>414.6590909090909</v>
      </c>
      <c r="F23" s="30">
        <v>364.9</v>
      </c>
      <c r="G23" s="31">
        <v>39.07179690598969</v>
      </c>
      <c r="H23" s="32">
        <f>F23*G23*10</f>
        <v>142572.98690995638</v>
      </c>
      <c r="I23" s="32">
        <v>195947</v>
      </c>
      <c r="J23" s="33">
        <v>149249</v>
      </c>
    </row>
    <row r="24" spans="1:10" ht="12.75">
      <c r="A24" s="26">
        <v>2000</v>
      </c>
      <c r="B24" s="30">
        <v>8.9</v>
      </c>
      <c r="C24" s="30">
        <v>8.8</v>
      </c>
      <c r="D24" s="30">
        <v>11.7</v>
      </c>
      <c r="E24" s="32">
        <v>449</v>
      </c>
      <c r="F24" s="30">
        <v>397</v>
      </c>
      <c r="G24" s="31">
        <v>22.96467250850432</v>
      </c>
      <c r="H24" s="32">
        <f>F24*G24*10</f>
        <v>91169.74985876215</v>
      </c>
      <c r="I24" s="32">
        <v>168586.773</v>
      </c>
      <c r="J24" s="33">
        <v>132965.61</v>
      </c>
    </row>
    <row r="25" spans="1:10" ht="12.75">
      <c r="A25" s="26">
        <v>2001</v>
      </c>
      <c r="B25" s="30">
        <v>9.199</v>
      </c>
      <c r="C25" s="30">
        <v>9.19</v>
      </c>
      <c r="D25" s="30">
        <v>5.847</v>
      </c>
      <c r="E25" s="32">
        <v>459.03</v>
      </c>
      <c r="F25" s="30">
        <v>421.931</v>
      </c>
      <c r="G25" s="31">
        <v>23.67</v>
      </c>
      <c r="H25" s="32">
        <f>F25*G25*10</f>
        <v>99871.0677</v>
      </c>
      <c r="I25" s="32">
        <v>90574</v>
      </c>
      <c r="J25" s="33">
        <v>64063</v>
      </c>
    </row>
    <row r="26" spans="1:10" ht="13.5" thickBot="1">
      <c r="A26" s="34" t="s">
        <v>28</v>
      </c>
      <c r="B26" s="35"/>
      <c r="C26" s="35"/>
      <c r="D26" s="35"/>
      <c r="E26" s="35"/>
      <c r="F26" s="35">
        <v>412.2</v>
      </c>
      <c r="G26" s="36">
        <v>27.38</v>
      </c>
      <c r="H26" s="37">
        <f>F26*G26*10</f>
        <v>112860.36</v>
      </c>
      <c r="I26" s="37"/>
      <c r="J26" s="38"/>
    </row>
    <row r="27" ht="12.75">
      <c r="A27" s="13" t="s">
        <v>27</v>
      </c>
    </row>
    <row r="90" spans="15:16" ht="12.75">
      <c r="O90" s="84"/>
      <c r="P90" s="84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024">
    <pageSetUpPr fitToPage="1"/>
  </sheetPr>
  <dimension ref="A1:S27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1" customWidth="1"/>
    <col min="2" max="16384" width="11.421875" style="101" customWidth="1"/>
  </cols>
  <sheetData>
    <row r="1" spans="1:11" s="167" customFormat="1" ht="18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3" spans="1:11" s="169" customFormat="1" ht="15">
      <c r="A3" s="320" t="s">
        <v>272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s="169" customFormat="1" ht="1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ht="12.75">
      <c r="A5" s="281"/>
      <c r="B5" s="326" t="s">
        <v>168</v>
      </c>
      <c r="C5" s="316"/>
      <c r="D5" s="316"/>
      <c r="E5" s="316"/>
      <c r="F5" s="316"/>
      <c r="G5" s="337" t="s">
        <v>169</v>
      </c>
      <c r="H5" s="285"/>
      <c r="I5" s="166" t="s">
        <v>4</v>
      </c>
      <c r="J5" s="286"/>
      <c r="K5" s="41"/>
    </row>
    <row r="6" spans="1:11" ht="12.75">
      <c r="A6" s="40" t="s">
        <v>170</v>
      </c>
      <c r="B6" s="324" t="s">
        <v>42</v>
      </c>
      <c r="C6" s="317"/>
      <c r="D6" s="317"/>
      <c r="E6" s="317"/>
      <c r="F6" s="325"/>
      <c r="G6" s="314"/>
      <c r="H6" s="326" t="s">
        <v>171</v>
      </c>
      <c r="I6" s="327"/>
      <c r="J6" s="41" t="s">
        <v>3</v>
      </c>
      <c r="K6" s="9" t="s">
        <v>11</v>
      </c>
    </row>
    <row r="7" spans="1:11" ht="12.75">
      <c r="A7" s="40" t="s">
        <v>172</v>
      </c>
      <c r="B7" s="216"/>
      <c r="C7" s="166" t="s">
        <v>15</v>
      </c>
      <c r="D7" s="217"/>
      <c r="E7" s="321" t="s">
        <v>16</v>
      </c>
      <c r="F7" s="323"/>
      <c r="G7" s="314"/>
      <c r="H7" s="324" t="s">
        <v>173</v>
      </c>
      <c r="I7" s="325"/>
      <c r="J7" s="9" t="s">
        <v>9</v>
      </c>
      <c r="K7" s="9" t="s">
        <v>14</v>
      </c>
    </row>
    <row r="8" spans="1:17" ht="13.5" thickBot="1">
      <c r="A8" s="218"/>
      <c r="B8" s="219" t="s">
        <v>100</v>
      </c>
      <c r="C8" s="219" t="s">
        <v>101</v>
      </c>
      <c r="D8" s="219" t="s">
        <v>15</v>
      </c>
      <c r="E8" s="219" t="s">
        <v>100</v>
      </c>
      <c r="F8" s="219" t="s">
        <v>101</v>
      </c>
      <c r="G8" s="315"/>
      <c r="H8" s="219" t="s">
        <v>100</v>
      </c>
      <c r="I8" s="219" t="s">
        <v>101</v>
      </c>
      <c r="J8" s="174" t="s">
        <v>146</v>
      </c>
      <c r="K8" s="174"/>
      <c r="P8" s="220"/>
      <c r="Q8" s="220"/>
    </row>
    <row r="9" spans="1:18" ht="12.75">
      <c r="A9" s="225" t="s">
        <v>194</v>
      </c>
      <c r="B9" s="227" t="s">
        <v>44</v>
      </c>
      <c r="C9" s="227">
        <v>1</v>
      </c>
      <c r="D9" s="227">
        <v>1</v>
      </c>
      <c r="E9" s="227" t="s">
        <v>44</v>
      </c>
      <c r="F9" s="227">
        <v>1</v>
      </c>
      <c r="G9" s="227">
        <v>25</v>
      </c>
      <c r="H9" s="227" t="s">
        <v>44</v>
      </c>
      <c r="I9" s="227" t="s">
        <v>44</v>
      </c>
      <c r="J9" s="227" t="s">
        <v>44</v>
      </c>
      <c r="K9" s="227" t="s">
        <v>44</v>
      </c>
      <c r="L9" s="223"/>
      <c r="M9" s="223"/>
      <c r="N9" s="223"/>
      <c r="R9" s="182"/>
    </row>
    <row r="10" spans="1:18" ht="12.75">
      <c r="A10" s="6"/>
      <c r="B10" s="177"/>
      <c r="C10" s="177"/>
      <c r="D10" s="177"/>
      <c r="E10" s="177"/>
      <c r="F10" s="177"/>
      <c r="G10" s="177"/>
      <c r="H10" s="224"/>
      <c r="I10" s="224"/>
      <c r="J10" s="224"/>
      <c r="K10" s="177"/>
      <c r="L10" s="223"/>
      <c r="M10" s="223"/>
      <c r="N10" s="223"/>
      <c r="R10" s="182"/>
    </row>
    <row r="11" spans="1:18" ht="12.75">
      <c r="A11" s="6" t="s">
        <v>211</v>
      </c>
      <c r="B11" s="224" t="s">
        <v>44</v>
      </c>
      <c r="C11" s="224">
        <v>4</v>
      </c>
      <c r="D11" s="224">
        <v>4</v>
      </c>
      <c r="E11" s="224" t="s">
        <v>44</v>
      </c>
      <c r="F11" s="224">
        <v>4</v>
      </c>
      <c r="G11" s="224">
        <v>250</v>
      </c>
      <c r="H11" s="224" t="s">
        <v>44</v>
      </c>
      <c r="I11" s="224">
        <v>7000</v>
      </c>
      <c r="J11" s="224">
        <v>12</v>
      </c>
      <c r="K11" s="224">
        <v>31</v>
      </c>
      <c r="L11" s="223"/>
      <c r="M11" s="223"/>
      <c r="N11" s="223"/>
      <c r="R11" s="182"/>
    </row>
    <row r="12" spans="1:18" ht="12.75">
      <c r="A12" s="6" t="s">
        <v>213</v>
      </c>
      <c r="B12" s="224" t="s">
        <v>44</v>
      </c>
      <c r="C12" s="224" t="s">
        <v>44</v>
      </c>
      <c r="D12" s="224" t="s">
        <v>44</v>
      </c>
      <c r="E12" s="224" t="s">
        <v>44</v>
      </c>
      <c r="F12" s="224" t="s">
        <v>44</v>
      </c>
      <c r="G12" s="224">
        <v>542</v>
      </c>
      <c r="H12" s="224" t="s">
        <v>44</v>
      </c>
      <c r="I12" s="224" t="s">
        <v>44</v>
      </c>
      <c r="J12" s="224">
        <v>10</v>
      </c>
      <c r="K12" s="224">
        <v>5</v>
      </c>
      <c r="L12" s="223"/>
      <c r="M12" s="223"/>
      <c r="N12" s="223"/>
      <c r="R12" s="182"/>
    </row>
    <row r="13" spans="1:18" s="230" customFormat="1" ht="12.75">
      <c r="A13" s="225" t="s">
        <v>214</v>
      </c>
      <c r="B13" s="226" t="s">
        <v>44</v>
      </c>
      <c r="C13" s="226">
        <v>4</v>
      </c>
      <c r="D13" s="226">
        <v>4</v>
      </c>
      <c r="E13" s="226" t="s">
        <v>44</v>
      </c>
      <c r="F13" s="226">
        <v>4</v>
      </c>
      <c r="G13" s="226">
        <v>792</v>
      </c>
      <c r="H13" s="227" t="s">
        <v>44</v>
      </c>
      <c r="I13" s="227">
        <v>7000</v>
      </c>
      <c r="J13" s="227">
        <v>11</v>
      </c>
      <c r="K13" s="226">
        <v>36</v>
      </c>
      <c r="L13" s="229"/>
      <c r="M13" s="229"/>
      <c r="N13" s="229"/>
      <c r="R13" s="275"/>
    </row>
    <row r="14" spans="1:18" ht="12.75">
      <c r="A14" s="6"/>
      <c r="B14" s="177"/>
      <c r="C14" s="177"/>
      <c r="D14" s="177"/>
      <c r="E14" s="177"/>
      <c r="F14" s="177"/>
      <c r="G14" s="177"/>
      <c r="H14" s="224"/>
      <c r="I14" s="224"/>
      <c r="J14" s="224"/>
      <c r="K14" s="177"/>
      <c r="L14" s="223"/>
      <c r="M14" s="223"/>
      <c r="N14" s="223"/>
      <c r="R14" s="182"/>
    </row>
    <row r="15" spans="1:18" s="230" customFormat="1" ht="12.75">
      <c r="A15" s="225" t="s">
        <v>215</v>
      </c>
      <c r="B15" s="227" t="s">
        <v>44</v>
      </c>
      <c r="C15" s="227" t="s">
        <v>44</v>
      </c>
      <c r="D15" s="227" t="s">
        <v>44</v>
      </c>
      <c r="E15" s="227" t="s">
        <v>44</v>
      </c>
      <c r="F15" s="227" t="s">
        <v>44</v>
      </c>
      <c r="G15" s="227">
        <v>30</v>
      </c>
      <c r="H15" s="227" t="s">
        <v>44</v>
      </c>
      <c r="I15" s="227" t="s">
        <v>44</v>
      </c>
      <c r="J15" s="227" t="s">
        <v>44</v>
      </c>
      <c r="K15" s="227" t="s">
        <v>44</v>
      </c>
      <c r="L15" s="229"/>
      <c r="M15" s="229"/>
      <c r="N15" s="229"/>
      <c r="R15" s="275"/>
    </row>
    <row r="16" spans="1:19" ht="12.75">
      <c r="A16" s="6"/>
      <c r="B16" s="177"/>
      <c r="C16" s="177"/>
      <c r="D16" s="177"/>
      <c r="E16" s="177"/>
      <c r="F16" s="177"/>
      <c r="G16" s="177"/>
      <c r="H16" s="224"/>
      <c r="I16" s="224"/>
      <c r="J16" s="224"/>
      <c r="K16" s="177"/>
      <c r="L16" s="223"/>
      <c r="M16" s="223"/>
      <c r="N16" s="223"/>
      <c r="R16" s="182"/>
      <c r="S16" s="220"/>
    </row>
    <row r="17" spans="1:18" ht="12.75">
      <c r="A17" s="6" t="s">
        <v>222</v>
      </c>
      <c r="B17" s="177" t="s">
        <v>44</v>
      </c>
      <c r="C17" s="224" t="s">
        <v>44</v>
      </c>
      <c r="D17" s="224" t="s">
        <v>44</v>
      </c>
      <c r="E17" s="177" t="s">
        <v>44</v>
      </c>
      <c r="F17" s="224" t="s">
        <v>44</v>
      </c>
      <c r="G17" s="224">
        <v>5000</v>
      </c>
      <c r="H17" s="177" t="s">
        <v>44</v>
      </c>
      <c r="I17" s="224" t="s">
        <v>44</v>
      </c>
      <c r="J17" s="188">
        <v>15</v>
      </c>
      <c r="K17" s="224">
        <v>75</v>
      </c>
      <c r="L17" s="223"/>
      <c r="M17" s="223"/>
      <c r="N17" s="223"/>
      <c r="R17" s="182"/>
    </row>
    <row r="18" spans="1:18" s="230" customFormat="1" ht="12.75">
      <c r="A18" s="225" t="s">
        <v>286</v>
      </c>
      <c r="B18" s="226" t="s">
        <v>44</v>
      </c>
      <c r="C18" s="226" t="s">
        <v>44</v>
      </c>
      <c r="D18" s="226" t="s">
        <v>44</v>
      </c>
      <c r="E18" s="226" t="s">
        <v>44</v>
      </c>
      <c r="F18" s="226" t="s">
        <v>44</v>
      </c>
      <c r="G18" s="226">
        <v>5000</v>
      </c>
      <c r="H18" s="227" t="s">
        <v>44</v>
      </c>
      <c r="I18" s="227" t="s">
        <v>44</v>
      </c>
      <c r="J18" s="227">
        <v>15</v>
      </c>
      <c r="K18" s="226">
        <v>75</v>
      </c>
      <c r="L18" s="229"/>
      <c r="M18" s="229"/>
      <c r="N18" s="229"/>
      <c r="R18" s="275"/>
    </row>
    <row r="19" spans="1:18" ht="12.75">
      <c r="A19" s="6"/>
      <c r="B19" s="177"/>
      <c r="C19" s="177"/>
      <c r="D19" s="177"/>
      <c r="E19" s="177"/>
      <c r="F19" s="177"/>
      <c r="G19" s="177"/>
      <c r="H19" s="224"/>
      <c r="I19" s="224"/>
      <c r="J19" s="224"/>
      <c r="K19" s="177"/>
      <c r="L19" s="223"/>
      <c r="M19" s="223"/>
      <c r="N19" s="223"/>
      <c r="R19" s="182"/>
    </row>
    <row r="20" spans="1:18" ht="12.75">
      <c r="A20" s="6" t="s">
        <v>227</v>
      </c>
      <c r="B20" s="224" t="s">
        <v>44</v>
      </c>
      <c r="C20" s="224">
        <v>1864</v>
      </c>
      <c r="D20" s="224">
        <v>1864</v>
      </c>
      <c r="E20" s="224" t="s">
        <v>44</v>
      </c>
      <c r="F20" s="224">
        <v>1864</v>
      </c>
      <c r="G20" s="224" t="s">
        <v>44</v>
      </c>
      <c r="H20" s="224" t="s">
        <v>44</v>
      </c>
      <c r="I20" s="224">
        <v>46529</v>
      </c>
      <c r="J20" s="224" t="s">
        <v>44</v>
      </c>
      <c r="K20" s="224">
        <v>86730</v>
      </c>
      <c r="L20" s="223"/>
      <c r="M20" s="223"/>
      <c r="N20" s="223"/>
      <c r="R20" s="182"/>
    </row>
    <row r="21" spans="1:18" ht="12.75">
      <c r="A21" s="6" t="s">
        <v>228</v>
      </c>
      <c r="B21" s="224" t="s">
        <v>44</v>
      </c>
      <c r="C21" s="224">
        <v>7330</v>
      </c>
      <c r="D21" s="224">
        <v>7330</v>
      </c>
      <c r="E21" s="224" t="s">
        <v>44</v>
      </c>
      <c r="F21" s="224">
        <v>7321</v>
      </c>
      <c r="G21" s="224" t="s">
        <v>44</v>
      </c>
      <c r="H21" s="224" t="s">
        <v>44</v>
      </c>
      <c r="I21" s="224">
        <v>45771</v>
      </c>
      <c r="J21" s="224" t="s">
        <v>44</v>
      </c>
      <c r="K21" s="224">
        <v>335090</v>
      </c>
      <c r="L21" s="223"/>
      <c r="M21" s="223"/>
      <c r="N21" s="223"/>
      <c r="R21" s="182"/>
    </row>
    <row r="22" spans="1:18" s="230" customFormat="1" ht="12.75">
      <c r="A22" s="225" t="s">
        <v>229</v>
      </c>
      <c r="B22" s="226" t="s">
        <v>44</v>
      </c>
      <c r="C22" s="226">
        <v>9194</v>
      </c>
      <c r="D22" s="226">
        <v>9194</v>
      </c>
      <c r="E22" s="226" t="s">
        <v>44</v>
      </c>
      <c r="F22" s="226">
        <v>9185</v>
      </c>
      <c r="G22" s="226" t="s">
        <v>44</v>
      </c>
      <c r="H22" s="227" t="s">
        <v>44</v>
      </c>
      <c r="I22" s="227">
        <v>45925</v>
      </c>
      <c r="J22" s="227" t="s">
        <v>44</v>
      </c>
      <c r="K22" s="226">
        <v>421820</v>
      </c>
      <c r="L22" s="229"/>
      <c r="M22" s="229"/>
      <c r="N22" s="229"/>
      <c r="R22" s="275"/>
    </row>
    <row r="23" spans="1:18" ht="12.75">
      <c r="A23" s="6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223"/>
      <c r="M23" s="223"/>
      <c r="N23" s="223"/>
      <c r="R23" s="182"/>
    </row>
    <row r="24" spans="1:18" ht="13.5" thickBot="1">
      <c r="A24" s="232" t="s">
        <v>230</v>
      </c>
      <c r="B24" s="191" t="s">
        <v>44</v>
      </c>
      <c r="C24" s="191">
        <v>9199</v>
      </c>
      <c r="D24" s="191">
        <v>9199</v>
      </c>
      <c r="E24" s="191" t="s">
        <v>44</v>
      </c>
      <c r="F24" s="191">
        <v>9190</v>
      </c>
      <c r="G24" s="191">
        <v>5847</v>
      </c>
      <c r="H24" s="191" t="s">
        <v>44</v>
      </c>
      <c r="I24" s="191">
        <v>45903</v>
      </c>
      <c r="J24" s="191">
        <v>14</v>
      </c>
      <c r="K24" s="191">
        <v>421931</v>
      </c>
      <c r="L24" s="223"/>
      <c r="M24" s="223"/>
      <c r="N24" s="223"/>
      <c r="R24" s="182"/>
    </row>
    <row r="25" spans="1:18" ht="12.75">
      <c r="A25" s="233"/>
      <c r="D25" s="234"/>
      <c r="E25" s="234"/>
      <c r="R25" s="182"/>
    </row>
    <row r="26" ht="12.75">
      <c r="R26" s="182"/>
    </row>
    <row r="27" ht="12.75">
      <c r="R27" s="182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transitionEvaluation="1">
    <pageSetUpPr fitToPage="1"/>
  </sheetPr>
  <dimension ref="A1:G52"/>
  <sheetViews>
    <sheetView showGridLines="0" showZeros="0" zoomScale="75" zoomScaleNormal="75" workbookViewId="0" topLeftCell="A1">
      <selection activeCell="A1" sqref="A1:F1"/>
    </sheetView>
  </sheetViews>
  <sheetFormatPr defaultColWidth="11.00390625" defaultRowHeight="12.75"/>
  <cols>
    <col min="1" max="1" width="35.7109375" style="251" customWidth="1"/>
    <col min="2" max="6" width="15.7109375" style="251" customWidth="1"/>
    <col min="7" max="7" width="17.8515625" style="251" customWidth="1"/>
    <col min="8" max="16384" width="11.00390625" style="251" customWidth="1"/>
  </cols>
  <sheetData>
    <row r="1" spans="1:7" s="250" customFormat="1" ht="18">
      <c r="A1" s="335" t="s">
        <v>0</v>
      </c>
      <c r="B1" s="335"/>
      <c r="C1" s="335"/>
      <c r="D1" s="335"/>
      <c r="E1" s="335"/>
      <c r="F1" s="335"/>
      <c r="G1" s="249"/>
    </row>
    <row r="2" ht="12.75">
      <c r="G2" s="252"/>
    </row>
    <row r="3" spans="1:7" s="254" customFormat="1" ht="15">
      <c r="A3" s="336" t="s">
        <v>293</v>
      </c>
      <c r="B3" s="336"/>
      <c r="C3" s="336"/>
      <c r="D3" s="336"/>
      <c r="E3" s="336"/>
      <c r="F3" s="336"/>
      <c r="G3" s="253"/>
    </row>
    <row r="4" s="254" customFormat="1" ht="14.25">
      <c r="G4" s="253"/>
    </row>
    <row r="5" spans="1:7" ht="12.75">
      <c r="A5" s="255"/>
      <c r="B5" s="256"/>
      <c r="C5" s="256"/>
      <c r="D5" s="256"/>
      <c r="E5" s="256"/>
      <c r="F5" s="257"/>
      <c r="G5" s="252"/>
    </row>
    <row r="6" spans="1:6" ht="12.75">
      <c r="A6" s="258" t="s">
        <v>56</v>
      </c>
      <c r="B6" s="259" t="s">
        <v>232</v>
      </c>
      <c r="C6" s="259" t="s">
        <v>233</v>
      </c>
      <c r="D6" s="259" t="s">
        <v>234</v>
      </c>
      <c r="E6" s="259" t="s">
        <v>235</v>
      </c>
      <c r="F6" s="260" t="s">
        <v>236</v>
      </c>
    </row>
    <row r="7" spans="1:6" ht="13.5" thickBot="1">
      <c r="A7" s="261"/>
      <c r="B7" s="262"/>
      <c r="C7" s="262"/>
      <c r="D7" s="262"/>
      <c r="E7" s="262"/>
      <c r="F7" s="263"/>
    </row>
    <row r="8" spans="1:6" ht="12.75">
      <c r="A8" s="264" t="s">
        <v>237</v>
      </c>
      <c r="B8" s="265">
        <v>58146.188</v>
      </c>
      <c r="C8" s="265">
        <v>16707.008</v>
      </c>
      <c r="D8" s="265">
        <v>13476.263</v>
      </c>
      <c r="E8" s="265">
        <v>9291.749</v>
      </c>
      <c r="F8" s="266">
        <v>67941.495</v>
      </c>
    </row>
    <row r="9" spans="1:6" ht="12.75">
      <c r="A9" s="261"/>
      <c r="B9" s="267"/>
      <c r="C9" s="267"/>
      <c r="D9" s="267"/>
      <c r="E9" s="267"/>
      <c r="F9" s="268"/>
    </row>
    <row r="10" spans="1:6" ht="12.75">
      <c r="A10" s="289" t="s">
        <v>306</v>
      </c>
      <c r="B10" s="267"/>
      <c r="C10" s="267"/>
      <c r="D10" s="267"/>
      <c r="E10" s="267"/>
      <c r="F10" s="268"/>
    </row>
    <row r="11" spans="1:6" ht="12.75">
      <c r="A11" s="289" t="s">
        <v>58</v>
      </c>
      <c r="B11" s="290">
        <f>SUM(B12:B25)</f>
        <v>9666.114</v>
      </c>
      <c r="C11" s="290">
        <f>SUM(C12:C25)</f>
        <v>2928.2530000000006</v>
      </c>
      <c r="D11" s="290">
        <f>SUM(D12:D25)</f>
        <v>4174.427</v>
      </c>
      <c r="E11" s="290">
        <f>SUM(E12:E25)</f>
        <v>1097.623</v>
      </c>
      <c r="F11" s="291">
        <f>SUM(F12:F25)</f>
        <v>449.2</v>
      </c>
    </row>
    <row r="12" spans="1:6" ht="12.75">
      <c r="A12" s="261" t="s">
        <v>238</v>
      </c>
      <c r="B12" s="272">
        <v>1928.8</v>
      </c>
      <c r="C12" s="272">
        <v>364</v>
      </c>
      <c r="D12" s="272">
        <v>15.1</v>
      </c>
      <c r="E12" s="272">
        <v>387.987</v>
      </c>
      <c r="F12" s="268" t="s">
        <v>44</v>
      </c>
    </row>
    <row r="13" spans="1:6" ht="12.75">
      <c r="A13" s="261" t="s">
        <v>60</v>
      </c>
      <c r="B13" s="272">
        <v>409.721</v>
      </c>
      <c r="C13" s="272">
        <v>108.594</v>
      </c>
      <c r="D13" s="272">
        <v>8.176</v>
      </c>
      <c r="E13" s="272">
        <v>75.3</v>
      </c>
      <c r="F13" s="268" t="s">
        <v>44</v>
      </c>
    </row>
    <row r="14" spans="1:6" ht="12.75">
      <c r="A14" s="261" t="s">
        <v>239</v>
      </c>
      <c r="B14" s="272">
        <v>390</v>
      </c>
      <c r="C14" s="272">
        <v>150</v>
      </c>
      <c r="D14" s="267" t="s">
        <v>44</v>
      </c>
      <c r="E14" s="272">
        <v>0.6</v>
      </c>
      <c r="F14" s="268" t="s">
        <v>44</v>
      </c>
    </row>
    <row r="15" spans="1:6" ht="12.75">
      <c r="A15" s="261" t="s">
        <v>240</v>
      </c>
      <c r="B15" s="272">
        <v>37</v>
      </c>
      <c r="C15" s="272">
        <v>6.5</v>
      </c>
      <c r="D15" s="267" t="s">
        <v>44</v>
      </c>
      <c r="E15" s="272">
        <v>0.6</v>
      </c>
      <c r="F15" s="268" t="s">
        <v>44</v>
      </c>
    </row>
    <row r="16" spans="1:6" ht="12.75">
      <c r="A16" s="261" t="s">
        <v>241</v>
      </c>
      <c r="B16" s="272">
        <v>962</v>
      </c>
      <c r="C16" s="272">
        <v>719.5</v>
      </c>
      <c r="D16" s="272">
        <v>1030.8</v>
      </c>
      <c r="E16" s="272">
        <v>143.4</v>
      </c>
      <c r="F16" s="273">
        <v>415.2</v>
      </c>
    </row>
    <row r="17" spans="1:6" ht="12.75">
      <c r="A17" s="261" t="s">
        <v>63</v>
      </c>
      <c r="B17" s="272">
        <v>2.699</v>
      </c>
      <c r="C17" s="267" t="s">
        <v>44</v>
      </c>
      <c r="D17" s="267" t="s">
        <v>44</v>
      </c>
      <c r="E17" s="267" t="s">
        <v>44</v>
      </c>
      <c r="F17" s="268" t="s">
        <v>44</v>
      </c>
    </row>
    <row r="18" spans="1:6" ht="12.75">
      <c r="A18" s="261" t="s">
        <v>242</v>
      </c>
      <c r="B18" s="272">
        <v>2397</v>
      </c>
      <c r="C18" s="272">
        <v>259.5</v>
      </c>
      <c r="D18" s="272">
        <v>458.135</v>
      </c>
      <c r="E18" s="272">
        <v>271.579</v>
      </c>
      <c r="F18" s="268" t="s">
        <v>44</v>
      </c>
    </row>
    <row r="19" spans="1:6" ht="12.75">
      <c r="A19" s="261" t="s">
        <v>243</v>
      </c>
      <c r="B19" s="272">
        <v>243.15</v>
      </c>
      <c r="C19" s="272">
        <v>85.296</v>
      </c>
      <c r="D19" s="272">
        <v>927.074</v>
      </c>
      <c r="E19" s="272">
        <v>7.75</v>
      </c>
      <c r="F19" s="273">
        <v>4</v>
      </c>
    </row>
    <row r="20" spans="1:6" ht="12.75">
      <c r="A20" s="261" t="s">
        <v>244</v>
      </c>
      <c r="B20" s="272">
        <v>390</v>
      </c>
      <c r="C20" s="272">
        <v>78</v>
      </c>
      <c r="D20" s="267" t="s">
        <v>44</v>
      </c>
      <c r="E20" s="272">
        <v>5</v>
      </c>
      <c r="F20" s="268" t="s">
        <v>44</v>
      </c>
    </row>
    <row r="21" spans="1:6" ht="12.75">
      <c r="A21" s="261" t="s">
        <v>245</v>
      </c>
      <c r="B21" s="272">
        <v>17.1</v>
      </c>
      <c r="C21" s="267" t="s">
        <v>44</v>
      </c>
      <c r="D21" s="267" t="s">
        <v>44</v>
      </c>
      <c r="E21" s="267" t="s">
        <v>44</v>
      </c>
      <c r="F21" s="268" t="s">
        <v>44</v>
      </c>
    </row>
    <row r="22" spans="1:6" ht="12.75">
      <c r="A22" s="261" t="s">
        <v>67</v>
      </c>
      <c r="B22" s="272">
        <v>2340.677</v>
      </c>
      <c r="C22" s="272">
        <v>963.109</v>
      </c>
      <c r="D22" s="272">
        <v>1708.403</v>
      </c>
      <c r="E22" s="272">
        <v>177.405</v>
      </c>
      <c r="F22" s="268" t="s">
        <v>44</v>
      </c>
    </row>
    <row r="23" spans="1:6" ht="12.75">
      <c r="A23" s="261" t="s">
        <v>246</v>
      </c>
      <c r="B23" s="272">
        <v>310.067</v>
      </c>
      <c r="C23" s="272">
        <v>153.954</v>
      </c>
      <c r="D23" s="272">
        <v>26.739</v>
      </c>
      <c r="E23" s="272">
        <v>12.802</v>
      </c>
      <c r="F23" s="273">
        <v>30</v>
      </c>
    </row>
    <row r="24" spans="1:6" ht="12.75">
      <c r="A24" s="261" t="s">
        <v>247</v>
      </c>
      <c r="B24" s="272">
        <v>218</v>
      </c>
      <c r="C24" s="272">
        <v>38.5</v>
      </c>
      <c r="D24" s="267" t="s">
        <v>44</v>
      </c>
      <c r="E24" s="272">
        <v>15.2</v>
      </c>
      <c r="F24" s="268" t="s">
        <v>44</v>
      </c>
    </row>
    <row r="25" spans="1:6" ht="12.75">
      <c r="A25" s="261" t="s">
        <v>71</v>
      </c>
      <c r="B25" s="272">
        <v>19.9</v>
      </c>
      <c r="C25" s="272">
        <v>1.3</v>
      </c>
      <c r="D25" s="267" t="s">
        <v>44</v>
      </c>
      <c r="E25" s="267" t="s">
        <v>44</v>
      </c>
      <c r="F25" s="268" t="s">
        <v>44</v>
      </c>
    </row>
    <row r="26" spans="1:6" ht="12.75">
      <c r="A26" s="261"/>
      <c r="B26" s="267"/>
      <c r="C26" s="267"/>
      <c r="D26" s="267"/>
      <c r="E26" s="267"/>
      <c r="F26" s="268"/>
    </row>
    <row r="27" spans="1:6" ht="12.75">
      <c r="A27" s="289" t="s">
        <v>72</v>
      </c>
      <c r="B27" s="267"/>
      <c r="C27" s="267"/>
      <c r="D27" s="267"/>
      <c r="E27" s="267"/>
      <c r="F27" s="268"/>
    </row>
    <row r="28" spans="1:6" ht="12.75">
      <c r="A28" s="261" t="s">
        <v>248</v>
      </c>
      <c r="B28" s="272">
        <v>83.307</v>
      </c>
      <c r="C28" s="272">
        <v>13</v>
      </c>
      <c r="D28" s="272">
        <v>42.776</v>
      </c>
      <c r="E28" s="272">
        <v>58.016</v>
      </c>
      <c r="F28" s="268" t="s">
        <v>44</v>
      </c>
    </row>
    <row r="29" spans="1:6" ht="12.75">
      <c r="A29" s="261" t="s">
        <v>73</v>
      </c>
      <c r="B29" s="272">
        <v>9.3</v>
      </c>
      <c r="C29" s="272">
        <v>1.05</v>
      </c>
      <c r="D29" s="272">
        <v>2.8</v>
      </c>
      <c r="E29" s="272">
        <v>1.1</v>
      </c>
      <c r="F29" s="273">
        <v>9.8</v>
      </c>
    </row>
    <row r="30" spans="1:6" ht="12.75">
      <c r="A30" s="261" t="s">
        <v>74</v>
      </c>
      <c r="B30" s="272">
        <v>50.217</v>
      </c>
      <c r="C30" s="272">
        <v>4.354</v>
      </c>
      <c r="D30" s="272">
        <v>2.113</v>
      </c>
      <c r="E30" s="272">
        <v>10.067</v>
      </c>
      <c r="F30" s="268" t="s">
        <v>44</v>
      </c>
    </row>
    <row r="31" spans="1:6" ht="12.75">
      <c r="A31" s="261" t="s">
        <v>75</v>
      </c>
      <c r="B31" s="272">
        <v>76.927</v>
      </c>
      <c r="C31" s="272">
        <v>8.796</v>
      </c>
      <c r="D31" s="272">
        <v>5.259</v>
      </c>
      <c r="E31" s="272">
        <v>6.005</v>
      </c>
      <c r="F31" s="268" t="s">
        <v>44</v>
      </c>
    </row>
    <row r="32" spans="1:6" ht="12.75">
      <c r="A32" s="261" t="s">
        <v>76</v>
      </c>
      <c r="B32" s="272">
        <v>15.094</v>
      </c>
      <c r="C32" s="267" t="s">
        <v>44</v>
      </c>
      <c r="D32" s="267" t="s">
        <v>44</v>
      </c>
      <c r="E32" s="272">
        <v>2.334</v>
      </c>
      <c r="F32" s="268" t="s">
        <v>44</v>
      </c>
    </row>
    <row r="33" spans="1:6" ht="12.75">
      <c r="A33" s="261" t="s">
        <v>77</v>
      </c>
      <c r="B33" s="272">
        <v>605.44</v>
      </c>
      <c r="C33" s="272">
        <v>21.077</v>
      </c>
      <c r="D33" s="272">
        <v>56.682</v>
      </c>
      <c r="E33" s="272">
        <v>89.824</v>
      </c>
      <c r="F33" s="268" t="s">
        <v>44</v>
      </c>
    </row>
    <row r="34" spans="1:6" ht="12.75">
      <c r="A34" s="261" t="s">
        <v>78</v>
      </c>
      <c r="B34" s="272">
        <v>36.071</v>
      </c>
      <c r="C34" s="267" t="s">
        <v>44</v>
      </c>
      <c r="D34" s="267" t="s">
        <v>44</v>
      </c>
      <c r="E34" s="272">
        <v>2.424</v>
      </c>
      <c r="F34" s="268" t="s">
        <v>44</v>
      </c>
    </row>
    <row r="35" spans="1:6" ht="12.75">
      <c r="A35" s="261" t="s">
        <v>79</v>
      </c>
      <c r="B35" s="272">
        <v>151.1</v>
      </c>
      <c r="C35" s="272">
        <v>4</v>
      </c>
      <c r="D35" s="267" t="s">
        <v>44</v>
      </c>
      <c r="E35" s="272">
        <v>3</v>
      </c>
      <c r="F35" s="268" t="s">
        <v>44</v>
      </c>
    </row>
    <row r="36" spans="1:6" ht="12.75">
      <c r="A36" s="261" t="s">
        <v>80</v>
      </c>
      <c r="B36" s="272">
        <v>2433.94</v>
      </c>
      <c r="C36" s="272">
        <v>77.353</v>
      </c>
      <c r="D36" s="267" t="s">
        <v>44</v>
      </c>
      <c r="E36" s="272">
        <v>131.888</v>
      </c>
      <c r="F36" s="268" t="s">
        <v>44</v>
      </c>
    </row>
    <row r="37" spans="1:6" ht="12.75">
      <c r="A37" s="261" t="s">
        <v>81</v>
      </c>
      <c r="B37" s="272">
        <v>221.164</v>
      </c>
      <c r="C37" s="272">
        <v>16.339</v>
      </c>
      <c r="D37" s="272">
        <v>4.764</v>
      </c>
      <c r="E37" s="272">
        <v>23.056</v>
      </c>
      <c r="F37" s="268" t="s">
        <v>44</v>
      </c>
    </row>
    <row r="38" spans="1:6" ht="12.75">
      <c r="A38" s="261" t="s">
        <v>249</v>
      </c>
      <c r="B38" s="272">
        <v>507.44</v>
      </c>
      <c r="C38" s="272">
        <v>71.559</v>
      </c>
      <c r="D38" s="272">
        <v>16.703</v>
      </c>
      <c r="E38" s="272">
        <v>557.165</v>
      </c>
      <c r="F38" s="268" t="s">
        <v>44</v>
      </c>
    </row>
    <row r="39" spans="1:6" ht="12.75">
      <c r="A39" s="261" t="s">
        <v>250</v>
      </c>
      <c r="B39" s="272">
        <v>2450</v>
      </c>
      <c r="C39" s="272">
        <v>360</v>
      </c>
      <c r="D39" s="272">
        <v>460</v>
      </c>
      <c r="E39" s="272">
        <v>200</v>
      </c>
      <c r="F39" s="273">
        <v>75</v>
      </c>
    </row>
    <row r="40" spans="1:6" ht="12.75">
      <c r="A40" s="261"/>
      <c r="B40" s="267"/>
      <c r="C40" s="267"/>
      <c r="D40" s="267"/>
      <c r="E40" s="267"/>
      <c r="F40" s="268"/>
    </row>
    <row r="41" spans="1:6" ht="12.75">
      <c r="A41" s="289" t="s">
        <v>307</v>
      </c>
      <c r="B41" s="267"/>
      <c r="C41" s="267"/>
      <c r="D41" s="267"/>
      <c r="E41" s="267"/>
      <c r="F41" s="268"/>
    </row>
    <row r="42" spans="1:6" ht="12.75">
      <c r="A42" s="261" t="s">
        <v>251</v>
      </c>
      <c r="B42" s="272">
        <v>1428.802</v>
      </c>
      <c r="C42" s="272">
        <v>585.249</v>
      </c>
      <c r="D42" s="272">
        <v>259.112</v>
      </c>
      <c r="E42" s="272">
        <v>106.243</v>
      </c>
      <c r="F42" s="273">
        <v>175</v>
      </c>
    </row>
    <row r="43" spans="1:6" ht="12.75">
      <c r="A43" s="261" t="s">
        <v>252</v>
      </c>
      <c r="B43" s="272">
        <v>285</v>
      </c>
      <c r="C43" s="272">
        <v>169</v>
      </c>
      <c r="D43" s="272">
        <v>90</v>
      </c>
      <c r="E43" s="272">
        <v>22</v>
      </c>
      <c r="F43" s="273">
        <v>250</v>
      </c>
    </row>
    <row r="44" spans="1:6" ht="12.75">
      <c r="A44" s="261" t="s">
        <v>253</v>
      </c>
      <c r="B44" s="272">
        <v>716.03</v>
      </c>
      <c r="C44" s="272">
        <v>21.522</v>
      </c>
      <c r="D44" s="272">
        <v>222.636</v>
      </c>
      <c r="E44" s="267" t="s">
        <v>44</v>
      </c>
      <c r="F44" s="273">
        <v>6177.293</v>
      </c>
    </row>
    <row r="45" spans="1:6" ht="12.75">
      <c r="A45" s="261" t="s">
        <v>254</v>
      </c>
      <c r="B45" s="272">
        <v>465.418</v>
      </c>
      <c r="C45" s="272">
        <v>13.585</v>
      </c>
      <c r="D45" s="272">
        <v>35.1</v>
      </c>
      <c r="E45" s="272">
        <v>2.92</v>
      </c>
      <c r="F45" s="268" t="s">
        <v>44</v>
      </c>
    </row>
    <row r="46" spans="1:6" ht="12.75">
      <c r="A46" s="261" t="s">
        <v>255</v>
      </c>
      <c r="B46" s="272">
        <v>4277</v>
      </c>
      <c r="C46" s="272">
        <v>874.798</v>
      </c>
      <c r="D46" s="272">
        <v>1353.165</v>
      </c>
      <c r="E46" s="272">
        <v>591</v>
      </c>
      <c r="F46" s="273">
        <v>12.701</v>
      </c>
    </row>
    <row r="47" spans="1:6" ht="12.75">
      <c r="A47" s="261" t="s">
        <v>256</v>
      </c>
      <c r="B47" s="272">
        <v>930</v>
      </c>
      <c r="C47" s="272">
        <v>368.2</v>
      </c>
      <c r="D47" s="272">
        <v>175.8</v>
      </c>
      <c r="E47" s="272">
        <v>123.7</v>
      </c>
      <c r="F47" s="273">
        <v>0.5</v>
      </c>
    </row>
    <row r="48" spans="1:6" ht="12.75">
      <c r="A48" s="261" t="s">
        <v>257</v>
      </c>
      <c r="B48" s="272">
        <v>442.679</v>
      </c>
      <c r="C48" s="272">
        <v>32.968</v>
      </c>
      <c r="D48" s="272">
        <v>175.752</v>
      </c>
      <c r="E48" s="272">
        <v>74.581</v>
      </c>
      <c r="F48" s="273">
        <v>1982.85</v>
      </c>
    </row>
    <row r="49" spans="1:6" ht="12.75">
      <c r="A49" s="261" t="s">
        <v>258</v>
      </c>
      <c r="B49" s="272">
        <v>11.309</v>
      </c>
      <c r="C49" s="272">
        <v>0.65</v>
      </c>
      <c r="D49" s="267" t="s">
        <v>44</v>
      </c>
      <c r="E49" s="272">
        <v>1.058</v>
      </c>
      <c r="F49" s="268" t="s">
        <v>44</v>
      </c>
    </row>
    <row r="50" spans="1:6" ht="12.75">
      <c r="A50" s="261" t="s">
        <v>259</v>
      </c>
      <c r="B50" s="272">
        <v>485</v>
      </c>
      <c r="C50" s="272">
        <v>32.855</v>
      </c>
      <c r="D50" s="272">
        <v>11.5</v>
      </c>
      <c r="E50" s="272">
        <v>2.3</v>
      </c>
      <c r="F50" s="268" t="s">
        <v>44</v>
      </c>
    </row>
    <row r="51" spans="1:6" ht="13.5" thickBot="1">
      <c r="A51" s="269" t="s">
        <v>260</v>
      </c>
      <c r="B51" s="274">
        <v>170</v>
      </c>
      <c r="C51" s="274">
        <v>90</v>
      </c>
      <c r="D51" s="270" t="s">
        <v>44</v>
      </c>
      <c r="E51" s="274">
        <v>6.7</v>
      </c>
      <c r="F51" s="271" t="s">
        <v>44</v>
      </c>
    </row>
    <row r="52" ht="12.75">
      <c r="A52" s="251" t="s">
        <v>261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I79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84" customWidth="1"/>
    <col min="2" max="6" width="11.421875" style="84" customWidth="1"/>
    <col min="7" max="7" width="11.421875" style="157" customWidth="1"/>
    <col min="8" max="16384" width="11.421875" style="84" customWidth="1"/>
  </cols>
  <sheetData>
    <row r="1" spans="1:9" s="143" customFormat="1" ht="18">
      <c r="A1" s="318" t="s">
        <v>0</v>
      </c>
      <c r="B1" s="318"/>
      <c r="C1" s="318"/>
      <c r="D1" s="318"/>
      <c r="E1" s="318"/>
      <c r="F1" s="318"/>
      <c r="G1" s="318"/>
      <c r="H1" s="142"/>
      <c r="I1" s="142"/>
    </row>
    <row r="3" spans="1:7" s="144" customFormat="1" ht="15">
      <c r="A3" s="338" t="s">
        <v>301</v>
      </c>
      <c r="B3" s="338"/>
      <c r="C3" s="338"/>
      <c r="D3" s="338"/>
      <c r="E3" s="338"/>
      <c r="F3" s="338"/>
      <c r="G3" s="338"/>
    </row>
    <row r="4" s="144" customFormat="1" ht="14.25">
      <c r="G4" s="156"/>
    </row>
    <row r="5" spans="1:7" ht="12.75">
      <c r="A5" s="339" t="s">
        <v>56</v>
      </c>
      <c r="B5" s="341" t="s">
        <v>21</v>
      </c>
      <c r="C5" s="341"/>
      <c r="D5" s="341"/>
      <c r="E5" s="341" t="s">
        <v>22</v>
      </c>
      <c r="F5" s="341"/>
      <c r="G5" s="342"/>
    </row>
    <row r="6" spans="1:7" ht="13.5" thickBot="1">
      <c r="A6" s="343"/>
      <c r="B6" s="163">
        <v>1999</v>
      </c>
      <c r="C6" s="163">
        <v>2000</v>
      </c>
      <c r="D6" s="163">
        <v>2001</v>
      </c>
      <c r="E6" s="163">
        <v>1999</v>
      </c>
      <c r="F6" s="164">
        <v>2000</v>
      </c>
      <c r="G6" s="164">
        <v>2001</v>
      </c>
    </row>
    <row r="7" spans="1:7" ht="12.75">
      <c r="A7" s="159" t="s">
        <v>57</v>
      </c>
      <c r="B7" s="160">
        <v>195947.1558</v>
      </c>
      <c r="C7" s="160">
        <v>168586.773</v>
      </c>
      <c r="D7" s="160">
        <v>90573.948</v>
      </c>
      <c r="E7" s="160">
        <v>149248.60158</v>
      </c>
      <c r="F7" s="160">
        <v>132965.61</v>
      </c>
      <c r="G7" s="161">
        <v>64063.338</v>
      </c>
    </row>
    <row r="8" spans="1:7" ht="12.75">
      <c r="A8" s="150"/>
      <c r="B8" s="120"/>
      <c r="C8" s="120"/>
      <c r="D8" s="120"/>
      <c r="E8" s="120"/>
      <c r="F8" s="120"/>
      <c r="G8" s="122"/>
    </row>
    <row r="9" spans="1:7" ht="12.75">
      <c r="A9" s="306" t="s">
        <v>306</v>
      </c>
      <c r="B9" s="120"/>
      <c r="C9" s="120"/>
      <c r="D9" s="120"/>
      <c r="E9" s="120"/>
      <c r="F9" s="120"/>
      <c r="G9" s="122"/>
    </row>
    <row r="10" spans="1:7" ht="12.75">
      <c r="A10" s="147" t="s">
        <v>58</v>
      </c>
      <c r="B10" s="148">
        <f aca="true" t="shared" si="0" ref="B10:G10">SUM(B11:B22)</f>
        <v>23350.1118</v>
      </c>
      <c r="C10" s="148">
        <f t="shared" si="0"/>
        <v>26137.904</v>
      </c>
      <c r="D10" s="148">
        <f t="shared" si="0"/>
        <v>19097.716</v>
      </c>
      <c r="E10" s="148">
        <f t="shared" si="0"/>
        <v>148959.85158000002</v>
      </c>
      <c r="F10" s="148">
        <f t="shared" si="0"/>
        <v>132688.877</v>
      </c>
      <c r="G10" s="149">
        <f t="shared" si="0"/>
        <v>63905.948</v>
      </c>
    </row>
    <row r="11" spans="1:7" ht="12.75">
      <c r="A11" s="151" t="s">
        <v>59</v>
      </c>
      <c r="B11" s="152">
        <v>187.917</v>
      </c>
      <c r="C11" s="120">
        <v>19.103</v>
      </c>
      <c r="D11" s="120">
        <v>42.315</v>
      </c>
      <c r="E11" s="152">
        <v>667.63564</v>
      </c>
      <c r="F11" s="120">
        <v>327.718</v>
      </c>
      <c r="G11" s="122">
        <v>461.032</v>
      </c>
    </row>
    <row r="12" spans="1:7" ht="12.75">
      <c r="A12" s="151" t="s">
        <v>60</v>
      </c>
      <c r="B12" s="152" t="s">
        <v>44</v>
      </c>
      <c r="C12" s="120" t="s">
        <v>44</v>
      </c>
      <c r="D12" s="120" t="s">
        <v>44</v>
      </c>
      <c r="E12" s="152">
        <v>6.207000000000001</v>
      </c>
      <c r="F12" s="120">
        <v>37.074</v>
      </c>
      <c r="G12" s="122" t="s">
        <v>44</v>
      </c>
    </row>
    <row r="13" spans="1:7" ht="12.75">
      <c r="A13" s="151" t="s">
        <v>61</v>
      </c>
      <c r="B13" s="152">
        <v>299.569</v>
      </c>
      <c r="C13" s="120">
        <v>238.329</v>
      </c>
      <c r="D13" s="120">
        <v>899.284</v>
      </c>
      <c r="E13" s="152">
        <v>101.07</v>
      </c>
      <c r="F13" s="120">
        <v>236.552</v>
      </c>
      <c r="G13" s="122">
        <v>293.466</v>
      </c>
    </row>
    <row r="14" spans="1:7" ht="12.75">
      <c r="A14" s="151" t="s">
        <v>62</v>
      </c>
      <c r="B14" s="152" t="s">
        <v>44</v>
      </c>
      <c r="C14" s="120">
        <v>20.736</v>
      </c>
      <c r="D14" s="120" t="s">
        <v>44</v>
      </c>
      <c r="E14" s="152" t="s">
        <v>44</v>
      </c>
      <c r="F14" s="152" t="s">
        <v>44</v>
      </c>
      <c r="G14" s="122" t="s">
        <v>44</v>
      </c>
    </row>
    <row r="15" spans="1:7" ht="12.75">
      <c r="A15" s="151" t="s">
        <v>64</v>
      </c>
      <c r="B15" s="152">
        <v>18950.754799999995</v>
      </c>
      <c r="C15" s="120">
        <v>18323.676</v>
      </c>
      <c r="D15" s="120">
        <v>17177.881</v>
      </c>
      <c r="E15" s="152">
        <v>5813.896</v>
      </c>
      <c r="F15" s="120">
        <v>1432.411</v>
      </c>
      <c r="G15" s="122">
        <v>1192.098</v>
      </c>
    </row>
    <row r="16" spans="1:7" ht="12.75">
      <c r="A16" s="151" t="s">
        <v>65</v>
      </c>
      <c r="B16" s="152" t="s">
        <v>44</v>
      </c>
      <c r="C16" s="152" t="s">
        <v>44</v>
      </c>
      <c r="D16" s="152" t="s">
        <v>44</v>
      </c>
      <c r="E16" s="152" t="s">
        <v>44</v>
      </c>
      <c r="F16" s="120">
        <v>1032.64</v>
      </c>
      <c r="G16" s="122" t="s">
        <v>44</v>
      </c>
    </row>
    <row r="17" spans="1:7" ht="12.75">
      <c r="A17" s="151" t="s">
        <v>66</v>
      </c>
      <c r="B17" s="152" t="s">
        <v>44</v>
      </c>
      <c r="C17" s="152" t="s">
        <v>44</v>
      </c>
      <c r="D17" s="120" t="s">
        <v>44</v>
      </c>
      <c r="E17" s="152" t="s">
        <v>44</v>
      </c>
      <c r="F17" s="152">
        <v>1.44</v>
      </c>
      <c r="G17" s="122" t="s">
        <v>44</v>
      </c>
    </row>
    <row r="18" spans="1:7" ht="12.75">
      <c r="A18" s="151" t="s">
        <v>67</v>
      </c>
      <c r="B18" s="152">
        <v>633.058</v>
      </c>
      <c r="C18" s="120">
        <v>510.89</v>
      </c>
      <c r="D18" s="120">
        <v>115.495</v>
      </c>
      <c r="E18" s="152">
        <v>87076.13354</v>
      </c>
      <c r="F18" s="120">
        <v>71233.363</v>
      </c>
      <c r="G18" s="122">
        <v>20979.188</v>
      </c>
    </row>
    <row r="19" spans="1:7" ht="12.75">
      <c r="A19" s="151" t="s">
        <v>68</v>
      </c>
      <c r="B19" s="152">
        <v>1959.255</v>
      </c>
      <c r="C19" s="120">
        <v>6341.86</v>
      </c>
      <c r="D19" s="120">
        <v>739.49</v>
      </c>
      <c r="E19" s="152">
        <v>1775.0130000000001</v>
      </c>
      <c r="F19" s="120">
        <v>568.551</v>
      </c>
      <c r="G19" s="122">
        <v>81.681</v>
      </c>
    </row>
    <row r="20" spans="1:7" ht="12.75">
      <c r="A20" s="151" t="s">
        <v>69</v>
      </c>
      <c r="B20" s="152">
        <v>1013.47</v>
      </c>
      <c r="C20" s="120">
        <v>587.944</v>
      </c>
      <c r="D20" s="120">
        <v>67.914</v>
      </c>
      <c r="E20" s="152">
        <v>49745.48440000001</v>
      </c>
      <c r="F20" s="120">
        <v>41221.2</v>
      </c>
      <c r="G20" s="122">
        <v>40693.103</v>
      </c>
    </row>
    <row r="21" spans="1:7" ht="12.75">
      <c r="A21" s="151" t="s">
        <v>70</v>
      </c>
      <c r="B21" s="152">
        <v>306.088</v>
      </c>
      <c r="C21" s="120">
        <v>3.124</v>
      </c>
      <c r="D21" s="120">
        <v>14.009</v>
      </c>
      <c r="E21" s="152">
        <v>3774.412</v>
      </c>
      <c r="F21" s="120">
        <v>16505.686</v>
      </c>
      <c r="G21" s="122">
        <v>205.38</v>
      </c>
    </row>
    <row r="22" spans="1:7" ht="12.75">
      <c r="A22" s="151" t="s">
        <v>71</v>
      </c>
      <c r="B22" s="152" t="s">
        <v>44</v>
      </c>
      <c r="C22" s="120">
        <v>92.242</v>
      </c>
      <c r="D22" s="120">
        <v>41.328</v>
      </c>
      <c r="E22" s="152" t="s">
        <v>44</v>
      </c>
      <c r="F22" s="120">
        <v>92.242</v>
      </c>
      <c r="G22" s="158" t="s">
        <v>44</v>
      </c>
    </row>
    <row r="23" spans="1:7" ht="12.75">
      <c r="A23" s="150" t="s">
        <v>83</v>
      </c>
      <c r="B23" s="120"/>
      <c r="C23" s="120"/>
      <c r="D23" s="120"/>
      <c r="E23" s="120"/>
      <c r="F23" s="120"/>
      <c r="G23" s="122"/>
    </row>
    <row r="24" spans="1:7" ht="12.75">
      <c r="A24" s="306" t="s">
        <v>307</v>
      </c>
      <c r="B24" s="120"/>
      <c r="C24" s="120"/>
      <c r="D24" s="120"/>
      <c r="E24" s="120"/>
      <c r="F24" s="120"/>
      <c r="G24" s="122"/>
    </row>
    <row r="25" spans="1:7" ht="12.75">
      <c r="A25" s="151" t="s">
        <v>84</v>
      </c>
      <c r="B25" s="152" t="s">
        <v>44</v>
      </c>
      <c r="C25" s="120">
        <v>2.394</v>
      </c>
      <c r="D25" s="120" t="s">
        <v>44</v>
      </c>
      <c r="E25" s="152" t="s">
        <v>44</v>
      </c>
      <c r="F25" s="120" t="s">
        <v>44</v>
      </c>
      <c r="G25" s="122" t="s">
        <v>44</v>
      </c>
    </row>
    <row r="26" spans="1:7" ht="12.75">
      <c r="A26" s="151" t="s">
        <v>86</v>
      </c>
      <c r="B26" s="152">
        <v>23.448</v>
      </c>
      <c r="C26" s="120">
        <v>144.651</v>
      </c>
      <c r="D26" s="152">
        <v>2.162</v>
      </c>
      <c r="E26" s="152" t="s">
        <v>44</v>
      </c>
      <c r="F26" s="152" t="s">
        <v>44</v>
      </c>
      <c r="G26" s="122" t="s">
        <v>44</v>
      </c>
    </row>
    <row r="27" spans="1:7" ht="12.75">
      <c r="A27" s="151" t="s">
        <v>88</v>
      </c>
      <c r="B27" s="120" t="s">
        <v>44</v>
      </c>
      <c r="C27" s="120">
        <v>7.183</v>
      </c>
      <c r="D27" s="152"/>
      <c r="E27" s="152" t="s">
        <v>44</v>
      </c>
      <c r="F27" s="152" t="s">
        <v>44</v>
      </c>
      <c r="G27" s="122" t="s">
        <v>44</v>
      </c>
    </row>
    <row r="28" spans="1:7" ht="12.75">
      <c r="A28" s="151" t="s">
        <v>93</v>
      </c>
      <c r="B28" s="120" t="s">
        <v>44</v>
      </c>
      <c r="C28" s="120" t="s">
        <v>44</v>
      </c>
      <c r="D28" s="120" t="s">
        <v>44</v>
      </c>
      <c r="E28" s="152">
        <v>0.864</v>
      </c>
      <c r="F28" s="120" t="s">
        <v>44</v>
      </c>
      <c r="G28" s="122" t="s">
        <v>44</v>
      </c>
    </row>
    <row r="29" spans="1:7" ht="12.75">
      <c r="A29" s="151" t="s">
        <v>94</v>
      </c>
      <c r="B29" s="152">
        <v>9.423</v>
      </c>
      <c r="C29" s="120">
        <v>11.085</v>
      </c>
      <c r="D29" s="120" t="s">
        <v>44</v>
      </c>
      <c r="E29" s="152" t="s">
        <v>44</v>
      </c>
      <c r="F29" s="152" t="s">
        <v>44</v>
      </c>
      <c r="G29" s="158">
        <v>0.537</v>
      </c>
    </row>
    <row r="30" spans="1:7" ht="13.5" thickBot="1">
      <c r="A30" s="153" t="s">
        <v>91</v>
      </c>
      <c r="B30" s="162" t="s">
        <v>44</v>
      </c>
      <c r="C30" s="162" t="s">
        <v>44</v>
      </c>
      <c r="D30" s="162" t="s">
        <v>44</v>
      </c>
      <c r="E30" s="162">
        <v>35.784000000000006</v>
      </c>
      <c r="F30" s="126">
        <v>40.368</v>
      </c>
      <c r="G30" s="128">
        <v>32.5</v>
      </c>
    </row>
    <row r="31" ht="12.75">
      <c r="A31" s="84" t="s">
        <v>92</v>
      </c>
    </row>
    <row r="32" ht="12.75">
      <c r="A32" s="84" t="s">
        <v>83</v>
      </c>
    </row>
    <row r="33" ht="12.75">
      <c r="A33" s="84" t="s">
        <v>83</v>
      </c>
    </row>
    <row r="34" ht="12.75">
      <c r="A34" s="84" t="s">
        <v>83</v>
      </c>
    </row>
    <row r="35" ht="12.75">
      <c r="A35" s="84" t="s">
        <v>83</v>
      </c>
    </row>
    <row r="36" ht="12.75">
      <c r="A36" s="84" t="s">
        <v>83</v>
      </c>
    </row>
    <row r="37" ht="12.75">
      <c r="A37" s="84" t="s">
        <v>83</v>
      </c>
    </row>
    <row r="38" ht="12.75">
      <c r="A38" s="84" t="s">
        <v>83</v>
      </c>
    </row>
    <row r="39" ht="12.75">
      <c r="A39" s="84" t="s">
        <v>83</v>
      </c>
    </row>
    <row r="40" ht="12.75">
      <c r="A40" s="84" t="s">
        <v>83</v>
      </c>
    </row>
    <row r="41" ht="12.75">
      <c r="A41" s="84" t="s">
        <v>83</v>
      </c>
    </row>
    <row r="42" ht="12.75">
      <c r="A42" s="84" t="s">
        <v>83</v>
      </c>
    </row>
    <row r="43" ht="12.75">
      <c r="A43" s="84" t="s">
        <v>83</v>
      </c>
    </row>
    <row r="44" ht="12.75">
      <c r="A44" s="84" t="s">
        <v>83</v>
      </c>
    </row>
    <row r="45" ht="12.75">
      <c r="A45" s="84" t="s">
        <v>83</v>
      </c>
    </row>
    <row r="46" ht="12.75">
      <c r="A46" s="84" t="s">
        <v>83</v>
      </c>
    </row>
    <row r="47" ht="12.75">
      <c r="A47" s="84" t="s">
        <v>83</v>
      </c>
    </row>
    <row r="48" ht="12.75">
      <c r="A48" s="84" t="s">
        <v>83</v>
      </c>
    </row>
    <row r="49" ht="12.75">
      <c r="A49" s="84" t="s">
        <v>83</v>
      </c>
    </row>
    <row r="50" ht="12.75">
      <c r="A50" s="84" t="s">
        <v>83</v>
      </c>
    </row>
    <row r="51" ht="12.75">
      <c r="A51" s="84" t="s">
        <v>83</v>
      </c>
    </row>
    <row r="52" ht="12.75">
      <c r="A52" s="84" t="s">
        <v>83</v>
      </c>
    </row>
    <row r="53" ht="12.75">
      <c r="A53" s="84" t="s">
        <v>83</v>
      </c>
    </row>
    <row r="54" ht="12.75">
      <c r="A54" s="84" t="s">
        <v>83</v>
      </c>
    </row>
    <row r="55" ht="12.75">
      <c r="A55" s="84" t="s">
        <v>83</v>
      </c>
    </row>
    <row r="56" ht="12.75">
      <c r="A56" s="84" t="s">
        <v>83</v>
      </c>
    </row>
    <row r="57" ht="12.75">
      <c r="A57" s="84" t="s">
        <v>83</v>
      </c>
    </row>
    <row r="58" ht="12.75">
      <c r="A58" s="84" t="s">
        <v>83</v>
      </c>
    </row>
    <row r="59" ht="12.75">
      <c r="A59" s="84" t="s">
        <v>83</v>
      </c>
    </row>
    <row r="60" ht="12.75">
      <c r="A60" s="84" t="s">
        <v>83</v>
      </c>
    </row>
    <row r="61" ht="12.75">
      <c r="A61" s="84" t="s">
        <v>83</v>
      </c>
    </row>
    <row r="62" ht="12.75">
      <c r="A62" s="84" t="s">
        <v>83</v>
      </c>
    </row>
    <row r="63" ht="12.75">
      <c r="A63" s="84" t="s">
        <v>83</v>
      </c>
    </row>
    <row r="64" ht="12.75">
      <c r="A64" s="84" t="s">
        <v>83</v>
      </c>
    </row>
    <row r="65" ht="12.75">
      <c r="A65" s="84" t="s">
        <v>83</v>
      </c>
    </row>
    <row r="66" ht="12.75">
      <c r="A66" s="84" t="s">
        <v>83</v>
      </c>
    </row>
    <row r="67" ht="12.75">
      <c r="A67" s="84" t="s">
        <v>83</v>
      </c>
    </row>
    <row r="68" ht="12.75">
      <c r="A68" s="84" t="s">
        <v>83</v>
      </c>
    </row>
    <row r="69" ht="12.75">
      <c r="A69" s="84" t="s">
        <v>83</v>
      </c>
    </row>
    <row r="70" ht="12.75">
      <c r="A70" s="84" t="s">
        <v>83</v>
      </c>
    </row>
    <row r="71" ht="12.75">
      <c r="A71" s="84" t="s">
        <v>83</v>
      </c>
    </row>
    <row r="72" ht="12.75">
      <c r="A72" s="84" t="s">
        <v>83</v>
      </c>
    </row>
    <row r="73" ht="12.75">
      <c r="A73" s="84" t="s">
        <v>83</v>
      </c>
    </row>
    <row r="74" ht="12.75">
      <c r="A74" s="84" t="s">
        <v>83</v>
      </c>
    </row>
    <row r="75" ht="12.75">
      <c r="A75" s="84" t="s">
        <v>83</v>
      </c>
    </row>
    <row r="76" ht="12.75">
      <c r="A76" s="84" t="s">
        <v>83</v>
      </c>
    </row>
    <row r="77" ht="12.75">
      <c r="A77" s="84" t="s">
        <v>83</v>
      </c>
    </row>
    <row r="78" ht="12.75">
      <c r="A78" s="84" t="s">
        <v>83</v>
      </c>
    </row>
    <row r="79" ht="12.75">
      <c r="A79" s="84" t="s">
        <v>83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J19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3" customWidth="1"/>
    <col min="9" max="9" width="11.421875" style="13" customWidth="1"/>
    <col min="10" max="10" width="22.28125" style="13" customWidth="1"/>
    <col min="11" max="16384" width="11.421875" style="13" customWidth="1"/>
  </cols>
  <sheetData>
    <row r="1" spans="1:10" s="2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1"/>
      <c r="J1" s="1"/>
    </row>
    <row r="3" spans="1:8" s="3" customFormat="1" ht="15">
      <c r="A3" s="333" t="s">
        <v>54</v>
      </c>
      <c r="B3" s="333"/>
      <c r="C3" s="333"/>
      <c r="D3" s="333"/>
      <c r="E3" s="333"/>
      <c r="F3" s="333"/>
      <c r="G3" s="333"/>
      <c r="H3" s="333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101"/>
      <c r="B5" s="7" t="s">
        <v>2</v>
      </c>
      <c r="C5" s="8"/>
      <c r="D5" s="9" t="s">
        <v>3</v>
      </c>
      <c r="E5" s="9" t="s">
        <v>4</v>
      </c>
      <c r="F5" s="10"/>
      <c r="G5" s="11" t="s">
        <v>5</v>
      </c>
      <c r="H5" s="10"/>
    </row>
    <row r="6" spans="1:8" ht="12.75">
      <c r="A6" s="103" t="s">
        <v>7</v>
      </c>
      <c r="B6" s="15" t="s">
        <v>8</v>
      </c>
      <c r="C6" s="16"/>
      <c r="D6" s="9" t="s">
        <v>9</v>
      </c>
      <c r="E6" s="9" t="s">
        <v>10</v>
      </c>
      <c r="F6" s="11" t="s">
        <v>11</v>
      </c>
      <c r="G6" s="11" t="s">
        <v>12</v>
      </c>
      <c r="H6" s="11" t="s">
        <v>13</v>
      </c>
    </row>
    <row r="7" spans="1:8" ht="12.75">
      <c r="A7" s="101"/>
      <c r="B7" s="9" t="s">
        <v>15</v>
      </c>
      <c r="C7" s="9" t="s">
        <v>16</v>
      </c>
      <c r="D7" s="11"/>
      <c r="E7" s="9" t="s">
        <v>17</v>
      </c>
      <c r="F7" s="9" t="s">
        <v>14</v>
      </c>
      <c r="G7" s="11" t="s">
        <v>19</v>
      </c>
      <c r="H7" s="11" t="s">
        <v>20</v>
      </c>
    </row>
    <row r="8" spans="1:8" ht="13.5" thickBot="1">
      <c r="A8" s="6"/>
      <c r="B8" s="11" t="s">
        <v>42</v>
      </c>
      <c r="C8" s="11" t="s">
        <v>42</v>
      </c>
      <c r="D8" s="11" t="s">
        <v>55</v>
      </c>
      <c r="E8" s="9" t="s">
        <v>25</v>
      </c>
      <c r="F8" s="10"/>
      <c r="G8" s="11" t="s">
        <v>26</v>
      </c>
      <c r="H8" s="10"/>
    </row>
    <row r="9" spans="1:8" ht="12.75">
      <c r="A9" s="18">
        <v>1991</v>
      </c>
      <c r="B9" s="130">
        <v>210</v>
      </c>
      <c r="C9" s="130">
        <v>130</v>
      </c>
      <c r="D9" s="43">
        <v>1879</v>
      </c>
      <c r="E9" s="42">
        <v>86.8</v>
      </c>
      <c r="F9" s="130">
        <v>1151</v>
      </c>
      <c r="G9" s="129">
        <v>116.5061964347962</v>
      </c>
      <c r="H9" s="130">
        <v>1340.9863209645043</v>
      </c>
    </row>
    <row r="10" spans="1:8" ht="12.75">
      <c r="A10" s="22">
        <v>1992</v>
      </c>
      <c r="B10" s="46">
        <v>810</v>
      </c>
      <c r="C10" s="46">
        <v>643</v>
      </c>
      <c r="D10" s="45">
        <v>28330</v>
      </c>
      <c r="E10" s="44">
        <v>160.1</v>
      </c>
      <c r="F10" s="46">
        <v>10748</v>
      </c>
      <c r="G10" s="131">
        <v>89.70105657927951</v>
      </c>
      <c r="H10" s="46">
        <v>9641.069561140961</v>
      </c>
    </row>
    <row r="11" spans="1:8" ht="12.75">
      <c r="A11" s="26">
        <v>1993</v>
      </c>
      <c r="B11" s="48">
        <v>854</v>
      </c>
      <c r="C11" s="48">
        <v>736</v>
      </c>
      <c r="D11" s="49">
        <v>30527</v>
      </c>
      <c r="E11" s="57">
        <v>120.1</v>
      </c>
      <c r="F11" s="48">
        <v>9294</v>
      </c>
      <c r="G11" s="131">
        <v>68.97214909908287</v>
      </c>
      <c r="H11" s="46">
        <v>6410.27153726876</v>
      </c>
    </row>
    <row r="12" spans="1:8" ht="12.75">
      <c r="A12" s="26">
        <v>1994</v>
      </c>
      <c r="B12" s="48">
        <v>954</v>
      </c>
      <c r="C12" s="48">
        <v>869</v>
      </c>
      <c r="D12" s="49">
        <v>40952</v>
      </c>
      <c r="E12" s="57">
        <v>121.3</v>
      </c>
      <c r="F12" s="48">
        <v>11234</v>
      </c>
      <c r="G12" s="131">
        <v>69.38083733006383</v>
      </c>
      <c r="H12" s="46">
        <v>7794.24326565937</v>
      </c>
    </row>
    <row r="13" spans="1:8" ht="12.75">
      <c r="A13" s="26">
        <v>1995</v>
      </c>
      <c r="B13" s="48">
        <v>895</v>
      </c>
      <c r="C13" s="48">
        <v>839</v>
      </c>
      <c r="D13" s="49">
        <v>35992</v>
      </c>
      <c r="E13" s="57">
        <v>103.9</v>
      </c>
      <c r="F13" s="48">
        <v>9332</v>
      </c>
      <c r="G13" s="131">
        <v>66.9767889125287</v>
      </c>
      <c r="H13" s="46">
        <v>6250.273941317178</v>
      </c>
    </row>
    <row r="14" spans="1:8" ht="12.75">
      <c r="A14" s="26">
        <v>1996</v>
      </c>
      <c r="B14" s="48">
        <v>630</v>
      </c>
      <c r="C14" s="48">
        <v>600</v>
      </c>
      <c r="D14" s="49">
        <v>14717</v>
      </c>
      <c r="E14" s="57">
        <v>128.5</v>
      </c>
      <c r="F14" s="48">
        <v>8061</v>
      </c>
      <c r="G14" s="131">
        <v>69.18250333561718</v>
      </c>
      <c r="H14" s="46">
        <v>5576.801593884101</v>
      </c>
    </row>
    <row r="15" spans="1:8" ht="12.75">
      <c r="A15" s="26">
        <v>1997</v>
      </c>
      <c r="B15" s="48">
        <v>727</v>
      </c>
      <c r="C15" s="48">
        <v>709</v>
      </c>
      <c r="D15" s="48">
        <v>32555</v>
      </c>
      <c r="E15" s="47">
        <v>116.9</v>
      </c>
      <c r="F15" s="48">
        <v>8811</v>
      </c>
      <c r="G15" s="131">
        <v>77.68081449160387</v>
      </c>
      <c r="H15" s="46">
        <v>6844.456564855216</v>
      </c>
    </row>
    <row r="16" spans="1:8" ht="12.75">
      <c r="A16" s="26">
        <v>1998</v>
      </c>
      <c r="B16" s="48">
        <v>673</v>
      </c>
      <c r="C16" s="48">
        <v>646</v>
      </c>
      <c r="D16" s="48">
        <v>34540</v>
      </c>
      <c r="E16" s="47">
        <v>97.6</v>
      </c>
      <c r="F16" s="48">
        <v>6716</v>
      </c>
      <c r="G16" s="131">
        <v>78.67248446383711</v>
      </c>
      <c r="H16" s="46">
        <v>5283.6440565913</v>
      </c>
    </row>
    <row r="17" spans="1:8" ht="12.75">
      <c r="A17" s="26">
        <v>1999</v>
      </c>
      <c r="B17" s="48">
        <v>691</v>
      </c>
      <c r="C17" s="48">
        <v>646</v>
      </c>
      <c r="D17" s="48">
        <v>35762</v>
      </c>
      <c r="E17" s="47">
        <v>121.3</v>
      </c>
      <c r="F17" s="48">
        <v>8543</v>
      </c>
      <c r="G17" s="131">
        <v>94.43703196182372</v>
      </c>
      <c r="H17" s="46">
        <f>G17*F17/100</f>
        <v>8067.7556404986</v>
      </c>
    </row>
    <row r="18" spans="1:8" ht="12.75">
      <c r="A18" s="26">
        <v>2000</v>
      </c>
      <c r="B18" s="48">
        <v>896</v>
      </c>
      <c r="C18" s="48">
        <v>871</v>
      </c>
      <c r="D18" s="48">
        <v>41843</v>
      </c>
      <c r="E18" s="47">
        <v>154</v>
      </c>
      <c r="F18" s="48">
        <v>14285</v>
      </c>
      <c r="G18" s="131">
        <v>91.78162924118686</v>
      </c>
      <c r="H18" s="46">
        <v>13103.630500000001</v>
      </c>
    </row>
    <row r="19" spans="1:8" s="141" customFormat="1" ht="13.5" thickBot="1">
      <c r="A19" s="138">
        <v>2001</v>
      </c>
      <c r="B19" s="136">
        <v>804</v>
      </c>
      <c r="C19" s="136">
        <v>776</v>
      </c>
      <c r="D19" s="136">
        <v>45587</v>
      </c>
      <c r="E19" s="139">
        <v>108.842036082474</v>
      </c>
      <c r="F19" s="136">
        <v>8935</v>
      </c>
      <c r="G19" s="140">
        <v>93.15687617948626</v>
      </c>
      <c r="H19" s="137">
        <f>G19*F19/100</f>
        <v>8323.566886637098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027">
    <pageSetUpPr fitToPage="1"/>
  </sheetPr>
  <dimension ref="A1:R51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1" customWidth="1"/>
    <col min="2" max="16384" width="11.421875" style="101" customWidth="1"/>
  </cols>
  <sheetData>
    <row r="1" spans="1:11" s="167" customFormat="1" ht="18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3" spans="1:11" s="169" customFormat="1" ht="15">
      <c r="A3" s="320" t="s">
        <v>273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s="169" customFormat="1" ht="1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ht="12.75">
      <c r="A5" s="281"/>
      <c r="B5" s="326" t="s">
        <v>168</v>
      </c>
      <c r="C5" s="316"/>
      <c r="D5" s="316"/>
      <c r="E5" s="316"/>
      <c r="F5" s="316"/>
      <c r="G5" s="337" t="s">
        <v>169</v>
      </c>
      <c r="H5" s="285"/>
      <c r="I5" s="166" t="s">
        <v>4</v>
      </c>
      <c r="J5" s="286"/>
      <c r="K5" s="41"/>
    </row>
    <row r="6" spans="1:11" ht="12.75">
      <c r="A6" s="40" t="s">
        <v>170</v>
      </c>
      <c r="B6" s="324" t="s">
        <v>42</v>
      </c>
      <c r="C6" s="317"/>
      <c r="D6" s="317"/>
      <c r="E6" s="317"/>
      <c r="F6" s="325"/>
      <c r="G6" s="314"/>
      <c r="H6" s="326" t="s">
        <v>171</v>
      </c>
      <c r="I6" s="327"/>
      <c r="J6" s="41" t="s">
        <v>3</v>
      </c>
      <c r="K6" s="9" t="s">
        <v>11</v>
      </c>
    </row>
    <row r="7" spans="1:11" ht="12.75">
      <c r="A7" s="40" t="s">
        <v>172</v>
      </c>
      <c r="B7" s="216"/>
      <c r="C7" s="166" t="s">
        <v>15</v>
      </c>
      <c r="D7" s="217"/>
      <c r="E7" s="321" t="s">
        <v>16</v>
      </c>
      <c r="F7" s="323"/>
      <c r="G7" s="314"/>
      <c r="H7" s="324" t="s">
        <v>173</v>
      </c>
      <c r="I7" s="325"/>
      <c r="J7" s="9" t="s">
        <v>9</v>
      </c>
      <c r="K7" s="9" t="s">
        <v>14</v>
      </c>
    </row>
    <row r="8" spans="1:17" ht="13.5" thickBot="1">
      <c r="A8" s="218"/>
      <c r="B8" s="219" t="s">
        <v>100</v>
      </c>
      <c r="C8" s="219" t="s">
        <v>101</v>
      </c>
      <c r="D8" s="219" t="s">
        <v>15</v>
      </c>
      <c r="E8" s="219" t="s">
        <v>100</v>
      </c>
      <c r="F8" s="219" t="s">
        <v>101</v>
      </c>
      <c r="G8" s="315"/>
      <c r="H8" s="219" t="s">
        <v>100</v>
      </c>
      <c r="I8" s="219" t="s">
        <v>101</v>
      </c>
      <c r="J8" s="174" t="s">
        <v>146</v>
      </c>
      <c r="K8" s="174"/>
      <c r="P8" s="220"/>
      <c r="Q8" s="220"/>
    </row>
    <row r="9" spans="1:18" ht="12.75">
      <c r="A9" s="170" t="s">
        <v>174</v>
      </c>
      <c r="B9" s="221">
        <v>35</v>
      </c>
      <c r="C9" s="221">
        <v>30</v>
      </c>
      <c r="D9" s="222">
        <v>65</v>
      </c>
      <c r="E9" s="221">
        <v>30</v>
      </c>
      <c r="F9" s="221">
        <v>30</v>
      </c>
      <c r="G9" s="221">
        <v>5000</v>
      </c>
      <c r="H9" s="221">
        <v>6500</v>
      </c>
      <c r="I9" s="221">
        <v>11000</v>
      </c>
      <c r="J9" s="221">
        <v>10</v>
      </c>
      <c r="K9" s="221">
        <v>575</v>
      </c>
      <c r="L9" s="223"/>
      <c r="M9" s="223"/>
      <c r="N9" s="223"/>
      <c r="R9" s="182"/>
    </row>
    <row r="10" spans="1:18" ht="12.75">
      <c r="A10" s="6" t="s">
        <v>175</v>
      </c>
      <c r="B10" s="224">
        <v>4</v>
      </c>
      <c r="C10" s="224" t="s">
        <v>44</v>
      </c>
      <c r="D10" s="224">
        <v>4</v>
      </c>
      <c r="E10" s="224">
        <v>4</v>
      </c>
      <c r="F10" s="224" t="s">
        <v>44</v>
      </c>
      <c r="G10" s="224">
        <v>2300</v>
      </c>
      <c r="H10" s="224">
        <v>10000</v>
      </c>
      <c r="I10" s="224" t="s">
        <v>44</v>
      </c>
      <c r="J10" s="224">
        <v>70</v>
      </c>
      <c r="K10" s="224">
        <v>201</v>
      </c>
      <c r="L10" s="223"/>
      <c r="M10" s="223"/>
      <c r="N10" s="223"/>
      <c r="R10" s="182"/>
    </row>
    <row r="11" spans="1:18" ht="12.75">
      <c r="A11" s="6" t="s">
        <v>176</v>
      </c>
      <c r="B11" s="188">
        <v>4</v>
      </c>
      <c r="C11" s="177" t="s">
        <v>44</v>
      </c>
      <c r="D11" s="188">
        <v>4</v>
      </c>
      <c r="E11" s="188">
        <v>4</v>
      </c>
      <c r="F11" s="177" t="s">
        <v>44</v>
      </c>
      <c r="G11" s="224">
        <v>400</v>
      </c>
      <c r="H11" s="188">
        <v>10000</v>
      </c>
      <c r="I11" s="177" t="s">
        <v>44</v>
      </c>
      <c r="J11" s="224">
        <v>18</v>
      </c>
      <c r="K11" s="224">
        <v>47</v>
      </c>
      <c r="L11" s="223"/>
      <c r="M11" s="223"/>
      <c r="N11" s="223"/>
      <c r="R11" s="182"/>
    </row>
    <row r="12" spans="1:18" ht="12.75">
      <c r="A12" s="6" t="s">
        <v>177</v>
      </c>
      <c r="B12" s="224" t="s">
        <v>44</v>
      </c>
      <c r="C12" s="224">
        <v>400</v>
      </c>
      <c r="D12" s="224">
        <v>400</v>
      </c>
      <c r="E12" s="224" t="s">
        <v>44</v>
      </c>
      <c r="F12" s="224">
        <v>400</v>
      </c>
      <c r="G12" s="224">
        <v>16000</v>
      </c>
      <c r="H12" s="224" t="s">
        <v>44</v>
      </c>
      <c r="I12" s="224">
        <v>10000</v>
      </c>
      <c r="J12" s="224">
        <v>10</v>
      </c>
      <c r="K12" s="224">
        <v>4160</v>
      </c>
      <c r="L12" s="223"/>
      <c r="M12" s="223"/>
      <c r="N12" s="223"/>
      <c r="R12" s="182"/>
    </row>
    <row r="13" spans="1:18" ht="12.75">
      <c r="A13" s="225" t="s">
        <v>178</v>
      </c>
      <c r="B13" s="226">
        <v>43</v>
      </c>
      <c r="C13" s="226">
        <v>430</v>
      </c>
      <c r="D13" s="226">
        <v>473</v>
      </c>
      <c r="E13" s="226">
        <v>38</v>
      </c>
      <c r="F13" s="226">
        <v>430</v>
      </c>
      <c r="G13" s="226">
        <v>23700</v>
      </c>
      <c r="H13" s="227">
        <v>7237</v>
      </c>
      <c r="I13" s="227">
        <v>10070</v>
      </c>
      <c r="J13" s="227">
        <v>16</v>
      </c>
      <c r="K13" s="226">
        <v>4983</v>
      </c>
      <c r="L13" s="223"/>
      <c r="M13" s="223"/>
      <c r="N13" s="223"/>
      <c r="R13" s="182"/>
    </row>
    <row r="14" spans="1:18" ht="12.75">
      <c r="A14" s="225"/>
      <c r="B14" s="226"/>
      <c r="C14" s="226"/>
      <c r="D14" s="226"/>
      <c r="E14" s="226"/>
      <c r="F14" s="226"/>
      <c r="G14" s="226"/>
      <c r="H14" s="227"/>
      <c r="I14" s="227"/>
      <c r="J14" s="227"/>
      <c r="K14" s="226"/>
      <c r="L14" s="223"/>
      <c r="M14" s="223"/>
      <c r="N14" s="223"/>
      <c r="R14" s="182"/>
    </row>
    <row r="15" spans="1:18" ht="12.75">
      <c r="A15" s="225" t="s">
        <v>179</v>
      </c>
      <c r="B15" s="227" t="s">
        <v>44</v>
      </c>
      <c r="C15" s="228">
        <v>140</v>
      </c>
      <c r="D15" s="227">
        <v>140</v>
      </c>
      <c r="E15" s="226" t="s">
        <v>44</v>
      </c>
      <c r="F15" s="228">
        <v>130</v>
      </c>
      <c r="G15" s="227">
        <v>15000</v>
      </c>
      <c r="H15" s="226" t="s">
        <v>44</v>
      </c>
      <c r="I15" s="228">
        <v>11423</v>
      </c>
      <c r="J15" s="227">
        <v>1</v>
      </c>
      <c r="K15" s="227">
        <v>1500</v>
      </c>
      <c r="L15" s="223"/>
      <c r="M15" s="223"/>
      <c r="N15" s="223"/>
      <c r="R15" s="182"/>
    </row>
    <row r="16" spans="1:18" ht="12.75">
      <c r="A16" s="225"/>
      <c r="B16" s="226"/>
      <c r="C16" s="226"/>
      <c r="D16" s="226"/>
      <c r="E16" s="226"/>
      <c r="F16" s="226"/>
      <c r="G16" s="226"/>
      <c r="H16" s="227"/>
      <c r="I16" s="227"/>
      <c r="J16" s="227"/>
      <c r="K16" s="226"/>
      <c r="L16" s="223"/>
      <c r="M16" s="223"/>
      <c r="N16" s="223"/>
      <c r="R16" s="182"/>
    </row>
    <row r="17" spans="1:18" ht="12.75">
      <c r="A17" s="225" t="s">
        <v>180</v>
      </c>
      <c r="B17" s="227" t="s">
        <v>44</v>
      </c>
      <c r="C17" s="227">
        <v>29</v>
      </c>
      <c r="D17" s="227">
        <v>29</v>
      </c>
      <c r="E17" s="227" t="s">
        <v>44</v>
      </c>
      <c r="F17" s="227">
        <v>29</v>
      </c>
      <c r="G17" s="227" t="s">
        <v>44</v>
      </c>
      <c r="H17" s="227" t="s">
        <v>44</v>
      </c>
      <c r="I17" s="227">
        <v>14200</v>
      </c>
      <c r="J17" s="227" t="s">
        <v>44</v>
      </c>
      <c r="K17" s="227">
        <v>412</v>
      </c>
      <c r="L17" s="223"/>
      <c r="M17" s="223"/>
      <c r="N17" s="223"/>
      <c r="R17" s="182"/>
    </row>
    <row r="18" spans="1:18" ht="12.75">
      <c r="A18" s="6"/>
      <c r="B18" s="177"/>
      <c r="C18" s="177"/>
      <c r="D18" s="177"/>
      <c r="E18" s="177"/>
      <c r="F18" s="177"/>
      <c r="G18" s="177"/>
      <c r="H18" s="224"/>
      <c r="I18" s="224"/>
      <c r="J18" s="224"/>
      <c r="K18" s="177"/>
      <c r="L18" s="223"/>
      <c r="M18" s="223"/>
      <c r="N18" s="223"/>
      <c r="R18" s="182"/>
    </row>
    <row r="19" spans="1:18" ht="12.75">
      <c r="A19" s="6" t="s">
        <v>181</v>
      </c>
      <c r="B19" s="224" t="s">
        <v>44</v>
      </c>
      <c r="C19" s="224">
        <v>4</v>
      </c>
      <c r="D19" s="224">
        <v>4</v>
      </c>
      <c r="E19" s="224" t="s">
        <v>44</v>
      </c>
      <c r="F19" s="224">
        <v>3</v>
      </c>
      <c r="G19" s="224" t="s">
        <v>44</v>
      </c>
      <c r="H19" s="224" t="s">
        <v>44</v>
      </c>
      <c r="I19" s="224">
        <v>13000</v>
      </c>
      <c r="J19" s="224" t="s">
        <v>44</v>
      </c>
      <c r="K19" s="224">
        <v>39</v>
      </c>
      <c r="L19" s="223"/>
      <c r="M19" s="223"/>
      <c r="N19" s="223"/>
      <c r="R19" s="182"/>
    </row>
    <row r="20" spans="1:18" ht="12.75">
      <c r="A20" s="6" t="s">
        <v>182</v>
      </c>
      <c r="B20" s="224" t="s">
        <v>44</v>
      </c>
      <c r="C20" s="188">
        <v>40</v>
      </c>
      <c r="D20" s="224">
        <v>40</v>
      </c>
      <c r="E20" s="224" t="s">
        <v>44</v>
      </c>
      <c r="F20" s="188">
        <v>38</v>
      </c>
      <c r="G20" s="224">
        <v>1500</v>
      </c>
      <c r="H20" s="224" t="s">
        <v>44</v>
      </c>
      <c r="I20" s="188">
        <v>12500</v>
      </c>
      <c r="J20" s="224">
        <v>15</v>
      </c>
      <c r="K20" s="224">
        <v>498</v>
      </c>
      <c r="L20" s="223"/>
      <c r="M20" s="223"/>
      <c r="N20" s="223"/>
      <c r="R20" s="182"/>
    </row>
    <row r="21" spans="1:18" ht="12.75">
      <c r="A21" s="6" t="s">
        <v>183</v>
      </c>
      <c r="B21" s="224" t="s">
        <v>44</v>
      </c>
      <c r="C21" s="224">
        <v>59</v>
      </c>
      <c r="D21" s="224">
        <v>59</v>
      </c>
      <c r="E21" s="224" t="s">
        <v>44</v>
      </c>
      <c r="F21" s="224">
        <v>54</v>
      </c>
      <c r="G21" s="224">
        <v>815</v>
      </c>
      <c r="H21" s="224" t="s">
        <v>44</v>
      </c>
      <c r="I21" s="224">
        <v>11000</v>
      </c>
      <c r="J21" s="224">
        <v>18</v>
      </c>
      <c r="K21" s="224">
        <v>609</v>
      </c>
      <c r="L21" s="223"/>
      <c r="M21" s="223"/>
      <c r="N21" s="223"/>
      <c r="R21" s="182"/>
    </row>
    <row r="22" spans="1:18" ht="12.75">
      <c r="A22" s="225" t="s">
        <v>282</v>
      </c>
      <c r="B22" s="226" t="s">
        <v>44</v>
      </c>
      <c r="C22" s="226">
        <v>103</v>
      </c>
      <c r="D22" s="226">
        <v>103</v>
      </c>
      <c r="E22" s="226" t="s">
        <v>44</v>
      </c>
      <c r="F22" s="226">
        <v>95</v>
      </c>
      <c r="G22" s="226">
        <v>2315</v>
      </c>
      <c r="H22" s="227" t="s">
        <v>44</v>
      </c>
      <c r="I22" s="227">
        <v>11663</v>
      </c>
      <c r="J22" s="227">
        <v>16</v>
      </c>
      <c r="K22" s="226">
        <v>1146</v>
      </c>
      <c r="L22" s="223"/>
      <c r="M22" s="223"/>
      <c r="N22" s="223"/>
      <c r="R22" s="182"/>
    </row>
    <row r="23" spans="1:18" ht="12.75">
      <c r="A23" s="225"/>
      <c r="B23" s="226"/>
      <c r="C23" s="226"/>
      <c r="D23" s="226"/>
      <c r="E23" s="226"/>
      <c r="F23" s="226"/>
      <c r="G23" s="226"/>
      <c r="H23" s="227"/>
      <c r="I23" s="227"/>
      <c r="J23" s="227"/>
      <c r="K23" s="226"/>
      <c r="L23" s="223"/>
      <c r="M23" s="223"/>
      <c r="N23" s="223"/>
      <c r="R23" s="182"/>
    </row>
    <row r="24" spans="1:18" ht="12.75">
      <c r="A24" s="225" t="s">
        <v>184</v>
      </c>
      <c r="B24" s="227" t="s">
        <v>44</v>
      </c>
      <c r="C24" s="227">
        <v>26</v>
      </c>
      <c r="D24" s="227">
        <v>26</v>
      </c>
      <c r="E24" s="227" t="s">
        <v>44</v>
      </c>
      <c r="F24" s="227">
        <v>26</v>
      </c>
      <c r="G24" s="227" t="s">
        <v>44</v>
      </c>
      <c r="H24" s="227" t="s">
        <v>44</v>
      </c>
      <c r="I24" s="227">
        <v>18200</v>
      </c>
      <c r="J24" s="227" t="s">
        <v>44</v>
      </c>
      <c r="K24" s="227">
        <v>473</v>
      </c>
      <c r="L24" s="223"/>
      <c r="M24" s="223"/>
      <c r="N24" s="223"/>
      <c r="R24" s="182"/>
    </row>
    <row r="25" spans="1:18" ht="12.75">
      <c r="A25" s="225"/>
      <c r="B25" s="226"/>
      <c r="C25" s="226"/>
      <c r="D25" s="226"/>
      <c r="E25" s="226"/>
      <c r="F25" s="226"/>
      <c r="G25" s="226"/>
      <c r="H25" s="227"/>
      <c r="I25" s="227"/>
      <c r="J25" s="227"/>
      <c r="K25" s="226"/>
      <c r="L25" s="223"/>
      <c r="M25" s="223"/>
      <c r="N25" s="223"/>
      <c r="R25" s="182"/>
    </row>
    <row r="26" spans="1:18" ht="12.75">
      <c r="A26" s="225" t="s">
        <v>185</v>
      </c>
      <c r="B26" s="227" t="s">
        <v>44</v>
      </c>
      <c r="C26" s="227">
        <v>4</v>
      </c>
      <c r="D26" s="227">
        <v>4</v>
      </c>
      <c r="E26" s="227" t="s">
        <v>44</v>
      </c>
      <c r="F26" s="227">
        <v>4</v>
      </c>
      <c r="G26" s="227">
        <v>747</v>
      </c>
      <c r="H26" s="227" t="s">
        <v>44</v>
      </c>
      <c r="I26" s="227">
        <v>6200</v>
      </c>
      <c r="J26" s="227">
        <v>4</v>
      </c>
      <c r="K26" s="227">
        <v>28</v>
      </c>
      <c r="L26" s="223"/>
      <c r="M26" s="223"/>
      <c r="N26" s="223"/>
      <c r="R26" s="182"/>
    </row>
    <row r="27" spans="1:18" ht="12.75">
      <c r="A27" s="6"/>
      <c r="B27" s="177"/>
      <c r="C27" s="177"/>
      <c r="D27" s="177"/>
      <c r="E27" s="177"/>
      <c r="F27" s="177"/>
      <c r="G27" s="177"/>
      <c r="H27" s="224"/>
      <c r="I27" s="224"/>
      <c r="J27" s="224"/>
      <c r="K27" s="177"/>
      <c r="L27" s="223"/>
      <c r="M27" s="223"/>
      <c r="N27" s="223"/>
      <c r="R27" s="182"/>
    </row>
    <row r="28" spans="1:18" ht="12.75">
      <c r="A28" s="6" t="s">
        <v>189</v>
      </c>
      <c r="B28" s="231" t="s">
        <v>44</v>
      </c>
      <c r="C28" s="231">
        <v>8</v>
      </c>
      <c r="D28" s="224">
        <v>8</v>
      </c>
      <c r="E28" s="231" t="s">
        <v>44</v>
      </c>
      <c r="F28" s="231">
        <v>8</v>
      </c>
      <c r="G28" s="224">
        <v>490</v>
      </c>
      <c r="H28" s="231" t="s">
        <v>44</v>
      </c>
      <c r="I28" s="231">
        <v>21300</v>
      </c>
      <c r="J28" s="231">
        <v>33</v>
      </c>
      <c r="K28" s="231">
        <v>187</v>
      </c>
      <c r="L28" s="223"/>
      <c r="M28" s="223"/>
      <c r="N28" s="223"/>
      <c r="R28" s="182"/>
    </row>
    <row r="29" spans="1:18" ht="12.75">
      <c r="A29" s="6" t="s">
        <v>192</v>
      </c>
      <c r="B29" s="231">
        <v>5</v>
      </c>
      <c r="C29" s="231">
        <v>5</v>
      </c>
      <c r="D29" s="224">
        <v>10</v>
      </c>
      <c r="E29" s="231" t="s">
        <v>44</v>
      </c>
      <c r="F29" s="231">
        <v>5</v>
      </c>
      <c r="G29" s="224" t="s">
        <v>44</v>
      </c>
      <c r="H29" s="231" t="s">
        <v>44</v>
      </c>
      <c r="I29" s="231">
        <v>15000</v>
      </c>
      <c r="J29" s="231" t="s">
        <v>44</v>
      </c>
      <c r="K29" s="224">
        <v>75</v>
      </c>
      <c r="L29" s="223"/>
      <c r="M29" s="223"/>
      <c r="N29" s="223"/>
      <c r="R29" s="182"/>
    </row>
    <row r="30" spans="1:18" ht="12.75">
      <c r="A30" s="225" t="s">
        <v>193</v>
      </c>
      <c r="B30" s="226">
        <v>5</v>
      </c>
      <c r="C30" s="226">
        <v>13</v>
      </c>
      <c r="D30" s="226">
        <v>18</v>
      </c>
      <c r="E30" s="226" t="s">
        <v>44</v>
      </c>
      <c r="F30" s="226">
        <v>13</v>
      </c>
      <c r="G30" s="226">
        <v>490</v>
      </c>
      <c r="H30" s="227" t="s">
        <v>44</v>
      </c>
      <c r="I30" s="227">
        <v>18877</v>
      </c>
      <c r="J30" s="227">
        <v>33</v>
      </c>
      <c r="K30" s="226">
        <v>262</v>
      </c>
      <c r="L30" s="223"/>
      <c r="M30" s="223"/>
      <c r="N30" s="223"/>
      <c r="R30" s="182"/>
    </row>
    <row r="31" spans="1:18" ht="12.75">
      <c r="A31" s="225"/>
      <c r="B31" s="226"/>
      <c r="C31" s="226"/>
      <c r="D31" s="226"/>
      <c r="E31" s="226"/>
      <c r="F31" s="226"/>
      <c r="G31" s="226"/>
      <c r="H31" s="227"/>
      <c r="I31" s="227"/>
      <c r="J31" s="227"/>
      <c r="K31" s="226"/>
      <c r="L31" s="223"/>
      <c r="M31" s="223"/>
      <c r="N31" s="223"/>
      <c r="R31" s="182"/>
    </row>
    <row r="32" spans="1:18" ht="12.75">
      <c r="A32" s="225" t="s">
        <v>194</v>
      </c>
      <c r="B32" s="227" t="s">
        <v>44</v>
      </c>
      <c r="C32" s="227" t="s">
        <v>44</v>
      </c>
      <c r="D32" s="227" t="s">
        <v>44</v>
      </c>
      <c r="E32" s="227" t="s">
        <v>44</v>
      </c>
      <c r="F32" s="227" t="s">
        <v>44</v>
      </c>
      <c r="G32" s="227">
        <v>1300</v>
      </c>
      <c r="H32" s="227" t="s">
        <v>44</v>
      </c>
      <c r="I32" s="227">
        <v>5000</v>
      </c>
      <c r="J32" s="227">
        <v>16</v>
      </c>
      <c r="K32" s="227">
        <v>21</v>
      </c>
      <c r="L32" s="223"/>
      <c r="M32" s="223"/>
      <c r="N32" s="223"/>
      <c r="R32" s="182"/>
    </row>
    <row r="33" spans="1:18" ht="12.75">
      <c r="A33" s="6"/>
      <c r="B33" s="177"/>
      <c r="C33" s="177"/>
      <c r="D33" s="177"/>
      <c r="E33" s="177"/>
      <c r="F33" s="177"/>
      <c r="G33" s="177"/>
      <c r="H33" s="224"/>
      <c r="I33" s="224"/>
      <c r="J33" s="224"/>
      <c r="K33" s="177"/>
      <c r="L33" s="223"/>
      <c r="M33" s="223"/>
      <c r="N33" s="223"/>
      <c r="R33" s="182"/>
    </row>
    <row r="34" spans="1:18" ht="12.75">
      <c r="A34" s="6" t="s">
        <v>197</v>
      </c>
      <c r="B34" s="224" t="s">
        <v>44</v>
      </c>
      <c r="C34" s="224">
        <v>3</v>
      </c>
      <c r="D34" s="224">
        <v>3</v>
      </c>
      <c r="E34" s="224" t="s">
        <v>44</v>
      </c>
      <c r="F34" s="224">
        <v>3</v>
      </c>
      <c r="G34" s="224">
        <v>30</v>
      </c>
      <c r="H34" s="224" t="s">
        <v>44</v>
      </c>
      <c r="I34" s="224">
        <v>2000</v>
      </c>
      <c r="J34" s="224">
        <v>6</v>
      </c>
      <c r="K34" s="224">
        <v>6</v>
      </c>
      <c r="L34" s="223"/>
      <c r="M34" s="223"/>
      <c r="N34" s="223"/>
      <c r="R34" s="182"/>
    </row>
    <row r="35" spans="1:18" ht="12.75">
      <c r="A35" s="225" t="s">
        <v>284</v>
      </c>
      <c r="B35" s="226" t="s">
        <v>44</v>
      </c>
      <c r="C35" s="226">
        <v>3</v>
      </c>
      <c r="D35" s="226">
        <v>3</v>
      </c>
      <c r="E35" s="226" t="s">
        <v>44</v>
      </c>
      <c r="F35" s="226">
        <v>3</v>
      </c>
      <c r="G35" s="226">
        <v>30</v>
      </c>
      <c r="H35" s="227" t="s">
        <v>44</v>
      </c>
      <c r="I35" s="227">
        <v>2000</v>
      </c>
      <c r="J35" s="227">
        <v>6</v>
      </c>
      <c r="K35" s="226">
        <v>6</v>
      </c>
      <c r="L35" s="223"/>
      <c r="M35" s="223"/>
      <c r="N35" s="223"/>
      <c r="R35" s="182"/>
    </row>
    <row r="36" spans="1:18" ht="12.75">
      <c r="A36" s="225"/>
      <c r="B36" s="226"/>
      <c r="C36" s="226"/>
      <c r="D36" s="226"/>
      <c r="E36" s="226"/>
      <c r="F36" s="226"/>
      <c r="G36" s="226"/>
      <c r="H36" s="227"/>
      <c r="I36" s="227"/>
      <c r="J36" s="227"/>
      <c r="K36" s="226"/>
      <c r="L36" s="223"/>
      <c r="M36" s="223"/>
      <c r="N36" s="223"/>
      <c r="R36" s="182"/>
    </row>
    <row r="37" spans="1:18" ht="12.75">
      <c r="A37" s="6" t="s">
        <v>212</v>
      </c>
      <c r="B37" s="224" t="s">
        <v>44</v>
      </c>
      <c r="C37" s="224">
        <v>1</v>
      </c>
      <c r="D37" s="224">
        <v>1</v>
      </c>
      <c r="E37" s="224" t="s">
        <v>44</v>
      </c>
      <c r="F37" s="224">
        <v>1</v>
      </c>
      <c r="G37" s="224" t="s">
        <v>44</v>
      </c>
      <c r="H37" s="224" t="s">
        <v>44</v>
      </c>
      <c r="I37" s="224">
        <v>40000</v>
      </c>
      <c r="J37" s="224" t="s">
        <v>44</v>
      </c>
      <c r="K37" s="224">
        <v>40</v>
      </c>
      <c r="L37" s="223"/>
      <c r="M37" s="223"/>
      <c r="N37" s="223"/>
      <c r="R37" s="182"/>
    </row>
    <row r="38" spans="1:18" ht="12.75">
      <c r="A38" s="6" t="s">
        <v>213</v>
      </c>
      <c r="B38" s="224" t="s">
        <v>44</v>
      </c>
      <c r="C38" s="224" t="s">
        <v>44</v>
      </c>
      <c r="D38" s="224" t="s">
        <v>44</v>
      </c>
      <c r="E38" s="224" t="s">
        <v>44</v>
      </c>
      <c r="F38" s="224" t="s">
        <v>44</v>
      </c>
      <c r="G38" s="224">
        <v>100</v>
      </c>
      <c r="H38" s="224" t="s">
        <v>44</v>
      </c>
      <c r="I38" s="224" t="s">
        <v>44</v>
      </c>
      <c r="J38" s="224" t="s">
        <v>44</v>
      </c>
      <c r="K38" s="224" t="s">
        <v>44</v>
      </c>
      <c r="L38" s="223"/>
      <c r="M38" s="223"/>
      <c r="N38" s="223"/>
      <c r="R38" s="182"/>
    </row>
    <row r="39" spans="1:18" s="230" customFormat="1" ht="12.75">
      <c r="A39" s="225" t="s">
        <v>214</v>
      </c>
      <c r="B39" s="226" t="s">
        <v>44</v>
      </c>
      <c r="C39" s="226">
        <v>1</v>
      </c>
      <c r="D39" s="226">
        <v>1</v>
      </c>
      <c r="E39" s="226" t="s">
        <v>44</v>
      </c>
      <c r="F39" s="226">
        <v>1</v>
      </c>
      <c r="G39" s="226">
        <v>100</v>
      </c>
      <c r="H39" s="227" t="s">
        <v>44</v>
      </c>
      <c r="I39" s="227">
        <v>40000</v>
      </c>
      <c r="J39" s="227" t="s">
        <v>44</v>
      </c>
      <c r="K39" s="226">
        <v>40</v>
      </c>
      <c r="L39" s="229"/>
      <c r="M39" s="229"/>
      <c r="N39" s="229"/>
      <c r="R39" s="275"/>
    </row>
    <row r="40" spans="1:18" ht="12.75">
      <c r="A40" s="6"/>
      <c r="B40" s="177"/>
      <c r="C40" s="177"/>
      <c r="D40" s="177"/>
      <c r="E40" s="177"/>
      <c r="F40" s="177"/>
      <c r="G40" s="177"/>
      <c r="H40" s="224"/>
      <c r="I40" s="224"/>
      <c r="J40" s="224"/>
      <c r="K40" s="177"/>
      <c r="L40" s="223"/>
      <c r="M40" s="223"/>
      <c r="N40" s="223"/>
      <c r="R40" s="182"/>
    </row>
    <row r="41" spans="1:18" ht="12.75">
      <c r="A41" s="6" t="s">
        <v>217</v>
      </c>
      <c r="B41" s="177" t="s">
        <v>44</v>
      </c>
      <c r="C41" s="224">
        <v>1</v>
      </c>
      <c r="D41" s="224">
        <v>1</v>
      </c>
      <c r="E41" s="177" t="s">
        <v>44</v>
      </c>
      <c r="F41" s="224">
        <v>1</v>
      </c>
      <c r="G41" s="224" t="s">
        <v>44</v>
      </c>
      <c r="H41" s="177" t="s">
        <v>44</v>
      </c>
      <c r="I41" s="224">
        <v>7000</v>
      </c>
      <c r="J41" s="224" t="s">
        <v>44</v>
      </c>
      <c r="K41" s="224">
        <v>7</v>
      </c>
      <c r="L41" s="223"/>
      <c r="M41" s="223"/>
      <c r="N41" s="223"/>
      <c r="R41" s="182"/>
    </row>
    <row r="42" spans="1:18" s="230" customFormat="1" ht="12.75">
      <c r="A42" s="225" t="s">
        <v>218</v>
      </c>
      <c r="B42" s="226" t="s">
        <v>44</v>
      </c>
      <c r="C42" s="226">
        <v>1</v>
      </c>
      <c r="D42" s="226">
        <v>1</v>
      </c>
      <c r="E42" s="226" t="s">
        <v>44</v>
      </c>
      <c r="F42" s="226">
        <v>1</v>
      </c>
      <c r="G42" s="226" t="s">
        <v>44</v>
      </c>
      <c r="H42" s="226" t="s">
        <v>44</v>
      </c>
      <c r="I42" s="227">
        <v>7000</v>
      </c>
      <c r="J42" s="227" t="s">
        <v>44</v>
      </c>
      <c r="K42" s="226">
        <v>7</v>
      </c>
      <c r="L42" s="229"/>
      <c r="M42" s="229"/>
      <c r="N42" s="229"/>
      <c r="R42" s="275"/>
    </row>
    <row r="43" spans="1:18" ht="12.75">
      <c r="A43" s="6"/>
      <c r="B43" s="177"/>
      <c r="C43" s="177"/>
      <c r="D43" s="177"/>
      <c r="E43" s="177"/>
      <c r="F43" s="177"/>
      <c r="G43" s="177"/>
      <c r="H43" s="224"/>
      <c r="I43" s="224"/>
      <c r="J43" s="224"/>
      <c r="K43" s="177"/>
      <c r="L43" s="223"/>
      <c r="M43" s="223"/>
      <c r="N43" s="223"/>
      <c r="R43" s="182"/>
    </row>
    <row r="44" spans="1:18" ht="12.75">
      <c r="A44" s="6" t="s">
        <v>227</v>
      </c>
      <c r="B44" s="224" t="s">
        <v>44</v>
      </c>
      <c r="C44" s="224">
        <v>1</v>
      </c>
      <c r="D44" s="224">
        <v>1</v>
      </c>
      <c r="E44" s="224" t="s">
        <v>44</v>
      </c>
      <c r="F44" s="224">
        <v>1</v>
      </c>
      <c r="G44" s="224">
        <v>1105</v>
      </c>
      <c r="H44" s="224" t="s">
        <v>44</v>
      </c>
      <c r="I44" s="224">
        <v>15000</v>
      </c>
      <c r="J44" s="224">
        <v>5</v>
      </c>
      <c r="K44" s="224">
        <v>20</v>
      </c>
      <c r="L44" s="223"/>
      <c r="M44" s="223"/>
      <c r="N44" s="223"/>
      <c r="R44" s="182"/>
    </row>
    <row r="45" spans="1:18" ht="12.75">
      <c r="A45" s="6" t="s">
        <v>228</v>
      </c>
      <c r="B45" s="224" t="s">
        <v>44</v>
      </c>
      <c r="C45" s="224">
        <v>5</v>
      </c>
      <c r="D45" s="224">
        <v>5</v>
      </c>
      <c r="E45" s="224" t="s">
        <v>44</v>
      </c>
      <c r="F45" s="224">
        <v>5</v>
      </c>
      <c r="G45" s="224">
        <v>800</v>
      </c>
      <c r="H45" s="224" t="s">
        <v>44</v>
      </c>
      <c r="I45" s="224">
        <v>5000</v>
      </c>
      <c r="J45" s="224">
        <v>15</v>
      </c>
      <c r="K45" s="224">
        <v>37</v>
      </c>
      <c r="L45" s="223"/>
      <c r="M45" s="223"/>
      <c r="N45" s="223"/>
      <c r="R45" s="182"/>
    </row>
    <row r="46" spans="1:18" s="230" customFormat="1" ht="12.75">
      <c r="A46" s="225" t="s">
        <v>229</v>
      </c>
      <c r="B46" s="226" t="s">
        <v>44</v>
      </c>
      <c r="C46" s="226">
        <v>6</v>
      </c>
      <c r="D46" s="226">
        <v>6</v>
      </c>
      <c r="E46" s="226" t="s">
        <v>44</v>
      </c>
      <c r="F46" s="226">
        <v>6</v>
      </c>
      <c r="G46" s="226">
        <v>1905</v>
      </c>
      <c r="H46" s="227" t="s">
        <v>44</v>
      </c>
      <c r="I46" s="227">
        <v>6667</v>
      </c>
      <c r="J46" s="227">
        <v>9</v>
      </c>
      <c r="K46" s="226">
        <v>57</v>
      </c>
      <c r="L46" s="229"/>
      <c r="M46" s="229"/>
      <c r="N46" s="229"/>
      <c r="R46" s="275"/>
    </row>
    <row r="47" spans="1:18" ht="12.75">
      <c r="A47" s="6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223"/>
      <c r="M47" s="223"/>
      <c r="N47" s="223"/>
      <c r="R47" s="182"/>
    </row>
    <row r="48" spans="1:18" ht="13.5" thickBot="1">
      <c r="A48" s="232" t="s">
        <v>230</v>
      </c>
      <c r="B48" s="191">
        <v>48</v>
      </c>
      <c r="C48" s="191">
        <v>756</v>
      </c>
      <c r="D48" s="191">
        <v>804</v>
      </c>
      <c r="E48" s="191">
        <v>38</v>
      </c>
      <c r="F48" s="191">
        <v>738</v>
      </c>
      <c r="G48" s="191">
        <v>45587</v>
      </c>
      <c r="H48" s="191">
        <v>7237</v>
      </c>
      <c r="I48" s="191">
        <v>11072</v>
      </c>
      <c r="J48" s="191">
        <v>11</v>
      </c>
      <c r="K48" s="191">
        <v>8935</v>
      </c>
      <c r="L48" s="223"/>
      <c r="M48" s="223"/>
      <c r="N48" s="223"/>
      <c r="R48" s="182"/>
    </row>
    <row r="49" spans="1:18" ht="12.75">
      <c r="A49" s="233"/>
      <c r="D49" s="234"/>
      <c r="E49" s="234"/>
      <c r="R49" s="182"/>
    </row>
    <row r="50" spans="5:18" ht="12.75">
      <c r="E50" s="247"/>
      <c r="R50" s="182"/>
    </row>
    <row r="51" ht="12.75">
      <c r="R51" s="182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028">
    <pageSetUpPr fitToPage="1"/>
  </sheetPr>
  <dimension ref="A1:S58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1" customWidth="1"/>
    <col min="2" max="16384" width="11.421875" style="101" customWidth="1"/>
  </cols>
  <sheetData>
    <row r="1" spans="1:11" s="167" customFormat="1" ht="18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3" spans="1:11" s="169" customFormat="1" ht="15">
      <c r="A3" s="320" t="s">
        <v>274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s="169" customFormat="1" ht="1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ht="12.75">
      <c r="A5" s="281"/>
      <c r="B5" s="326" t="s">
        <v>168</v>
      </c>
      <c r="C5" s="316"/>
      <c r="D5" s="316"/>
      <c r="E5" s="316"/>
      <c r="F5" s="316"/>
      <c r="G5" s="337" t="s">
        <v>169</v>
      </c>
      <c r="H5" s="285"/>
      <c r="I5" s="166" t="s">
        <v>4</v>
      </c>
      <c r="J5" s="286"/>
      <c r="K5" s="41"/>
    </row>
    <row r="6" spans="1:11" ht="12.75">
      <c r="A6" s="40" t="s">
        <v>170</v>
      </c>
      <c r="B6" s="324" t="s">
        <v>42</v>
      </c>
      <c r="C6" s="317"/>
      <c r="D6" s="317"/>
      <c r="E6" s="317"/>
      <c r="F6" s="325"/>
      <c r="G6" s="314"/>
      <c r="H6" s="326" t="s">
        <v>171</v>
      </c>
      <c r="I6" s="327"/>
      <c r="J6" s="41" t="s">
        <v>3</v>
      </c>
      <c r="K6" s="9" t="s">
        <v>11</v>
      </c>
    </row>
    <row r="7" spans="1:11" ht="12.75">
      <c r="A7" s="40" t="s">
        <v>172</v>
      </c>
      <c r="B7" s="216"/>
      <c r="C7" s="166" t="s">
        <v>15</v>
      </c>
      <c r="D7" s="217"/>
      <c r="E7" s="321" t="s">
        <v>16</v>
      </c>
      <c r="F7" s="323"/>
      <c r="G7" s="314"/>
      <c r="H7" s="324" t="s">
        <v>173</v>
      </c>
      <c r="I7" s="325"/>
      <c r="J7" s="9" t="s">
        <v>9</v>
      </c>
      <c r="K7" s="9" t="s">
        <v>14</v>
      </c>
    </row>
    <row r="8" spans="1:17" ht="13.5" thickBot="1">
      <c r="A8" s="218"/>
      <c r="B8" s="219" t="s">
        <v>100</v>
      </c>
      <c r="C8" s="219" t="s">
        <v>101</v>
      </c>
      <c r="D8" s="219" t="s">
        <v>15</v>
      </c>
      <c r="E8" s="219" t="s">
        <v>100</v>
      </c>
      <c r="F8" s="219" t="s">
        <v>101</v>
      </c>
      <c r="G8" s="315"/>
      <c r="H8" s="219" t="s">
        <v>100</v>
      </c>
      <c r="I8" s="219" t="s">
        <v>101</v>
      </c>
      <c r="J8" s="174" t="s">
        <v>146</v>
      </c>
      <c r="K8" s="174"/>
      <c r="P8" s="220"/>
      <c r="Q8" s="220"/>
    </row>
    <row r="9" spans="1:18" ht="12.75">
      <c r="A9" s="225" t="s">
        <v>179</v>
      </c>
      <c r="B9" s="227" t="s">
        <v>44</v>
      </c>
      <c r="C9" s="228">
        <v>30</v>
      </c>
      <c r="D9" s="227">
        <v>30</v>
      </c>
      <c r="E9" s="226" t="s">
        <v>44</v>
      </c>
      <c r="F9" s="228">
        <v>30</v>
      </c>
      <c r="G9" s="227" t="s">
        <v>44</v>
      </c>
      <c r="H9" s="226" t="s">
        <v>44</v>
      </c>
      <c r="I9" s="228">
        <v>2500</v>
      </c>
      <c r="J9" s="227" t="s">
        <v>44</v>
      </c>
      <c r="K9" s="227">
        <v>75</v>
      </c>
      <c r="L9" s="223"/>
      <c r="M9" s="223"/>
      <c r="N9" s="223"/>
      <c r="R9" s="182"/>
    </row>
    <row r="10" spans="1:18" ht="12.75">
      <c r="A10" s="225"/>
      <c r="B10" s="226"/>
      <c r="C10" s="226"/>
      <c r="D10" s="226"/>
      <c r="E10" s="226"/>
      <c r="F10" s="226"/>
      <c r="G10" s="226"/>
      <c r="H10" s="227"/>
      <c r="I10" s="227"/>
      <c r="J10" s="227"/>
      <c r="K10" s="226"/>
      <c r="L10" s="223"/>
      <c r="M10" s="223"/>
      <c r="N10" s="223"/>
      <c r="R10" s="182"/>
    </row>
    <row r="11" spans="1:18" ht="12.75">
      <c r="A11" s="225" t="s">
        <v>185</v>
      </c>
      <c r="B11" s="227">
        <v>1</v>
      </c>
      <c r="C11" s="227" t="s">
        <v>44</v>
      </c>
      <c r="D11" s="227">
        <v>1</v>
      </c>
      <c r="E11" s="227">
        <v>1</v>
      </c>
      <c r="F11" s="227" t="s">
        <v>44</v>
      </c>
      <c r="G11" s="227" t="s">
        <v>44</v>
      </c>
      <c r="H11" s="227">
        <v>3800</v>
      </c>
      <c r="I11" s="227" t="s">
        <v>44</v>
      </c>
      <c r="J11" s="227" t="s">
        <v>44</v>
      </c>
      <c r="K11" s="227">
        <v>4</v>
      </c>
      <c r="L11" s="223"/>
      <c r="M11" s="223"/>
      <c r="N11" s="223"/>
      <c r="R11" s="182"/>
    </row>
    <row r="12" spans="1:18" ht="12.75">
      <c r="A12" s="6"/>
      <c r="B12" s="177"/>
      <c r="C12" s="177"/>
      <c r="D12" s="177"/>
      <c r="E12" s="177"/>
      <c r="F12" s="177"/>
      <c r="G12" s="177"/>
      <c r="H12" s="224"/>
      <c r="I12" s="224"/>
      <c r="J12" s="224"/>
      <c r="K12" s="177"/>
      <c r="L12" s="223"/>
      <c r="M12" s="223"/>
      <c r="N12" s="223"/>
      <c r="R12" s="182"/>
    </row>
    <row r="13" spans="1:18" ht="12.75">
      <c r="A13" s="6" t="s">
        <v>187</v>
      </c>
      <c r="B13" s="177" t="s">
        <v>44</v>
      </c>
      <c r="C13" s="224" t="s">
        <v>44</v>
      </c>
      <c r="D13" s="224" t="s">
        <v>44</v>
      </c>
      <c r="E13" s="177" t="s">
        <v>44</v>
      </c>
      <c r="F13" s="224" t="s">
        <v>44</v>
      </c>
      <c r="G13" s="224">
        <v>48</v>
      </c>
      <c r="H13" s="177" t="s">
        <v>44</v>
      </c>
      <c r="I13" s="224" t="s">
        <v>44</v>
      </c>
      <c r="J13" s="224">
        <v>20</v>
      </c>
      <c r="K13" s="224">
        <v>1</v>
      </c>
      <c r="L13" s="223"/>
      <c r="M13" s="223"/>
      <c r="N13" s="223"/>
      <c r="R13" s="182"/>
    </row>
    <row r="14" spans="1:18" s="230" customFormat="1" ht="12.75">
      <c r="A14" s="225" t="s">
        <v>283</v>
      </c>
      <c r="B14" s="226" t="s">
        <v>44</v>
      </c>
      <c r="C14" s="226" t="s">
        <v>44</v>
      </c>
      <c r="D14" s="226" t="s">
        <v>44</v>
      </c>
      <c r="E14" s="226" t="s">
        <v>44</v>
      </c>
      <c r="F14" s="226" t="s">
        <v>44</v>
      </c>
      <c r="G14" s="226">
        <v>48</v>
      </c>
      <c r="H14" s="226" t="s">
        <v>44</v>
      </c>
      <c r="I14" s="227" t="s">
        <v>44</v>
      </c>
      <c r="J14" s="227">
        <v>20</v>
      </c>
      <c r="K14" s="226">
        <v>1</v>
      </c>
      <c r="L14" s="229"/>
      <c r="M14" s="229"/>
      <c r="N14" s="229"/>
      <c r="R14" s="275"/>
    </row>
    <row r="15" spans="1:18" ht="12.75">
      <c r="A15" s="6"/>
      <c r="B15" s="177"/>
      <c r="C15" s="177"/>
      <c r="D15" s="177"/>
      <c r="E15" s="177"/>
      <c r="F15" s="177"/>
      <c r="G15" s="177"/>
      <c r="H15" s="224"/>
      <c r="I15" s="224"/>
      <c r="J15" s="224"/>
      <c r="K15" s="177"/>
      <c r="L15" s="223"/>
      <c r="M15" s="223"/>
      <c r="N15" s="223"/>
      <c r="R15" s="182"/>
    </row>
    <row r="16" spans="1:18" ht="12.75">
      <c r="A16" s="6" t="s">
        <v>189</v>
      </c>
      <c r="B16" s="231">
        <v>23</v>
      </c>
      <c r="C16" s="231">
        <v>26</v>
      </c>
      <c r="D16" s="224">
        <v>49</v>
      </c>
      <c r="E16" s="231">
        <v>22</v>
      </c>
      <c r="F16" s="231">
        <v>26</v>
      </c>
      <c r="G16" s="224">
        <v>4492</v>
      </c>
      <c r="H16" s="231">
        <v>6900</v>
      </c>
      <c r="I16" s="231">
        <v>16500</v>
      </c>
      <c r="J16" s="231">
        <v>10</v>
      </c>
      <c r="K16" s="231">
        <v>626</v>
      </c>
      <c r="L16" s="223"/>
      <c r="M16" s="223"/>
      <c r="N16" s="223"/>
      <c r="R16" s="182"/>
    </row>
    <row r="17" spans="1:18" ht="12.75">
      <c r="A17" s="6" t="s">
        <v>191</v>
      </c>
      <c r="B17" s="231" t="s">
        <v>44</v>
      </c>
      <c r="C17" s="231">
        <v>27</v>
      </c>
      <c r="D17" s="224">
        <v>27</v>
      </c>
      <c r="E17" s="231" t="s">
        <v>44</v>
      </c>
      <c r="F17" s="231">
        <v>27</v>
      </c>
      <c r="G17" s="224" t="s">
        <v>44</v>
      </c>
      <c r="H17" s="231" t="s">
        <v>44</v>
      </c>
      <c r="I17" s="231">
        <v>16519</v>
      </c>
      <c r="J17" s="231" t="s">
        <v>44</v>
      </c>
      <c r="K17" s="224">
        <v>446</v>
      </c>
      <c r="L17" s="223"/>
      <c r="M17" s="223"/>
      <c r="N17" s="223"/>
      <c r="R17" s="182"/>
    </row>
    <row r="18" spans="1:18" ht="12.75">
      <c r="A18" s="225" t="s">
        <v>193</v>
      </c>
      <c r="B18" s="226">
        <v>23</v>
      </c>
      <c r="C18" s="226">
        <v>53</v>
      </c>
      <c r="D18" s="226">
        <v>76</v>
      </c>
      <c r="E18" s="226">
        <v>22</v>
      </c>
      <c r="F18" s="226">
        <v>53</v>
      </c>
      <c r="G18" s="226">
        <v>4492</v>
      </c>
      <c r="H18" s="227">
        <v>6900</v>
      </c>
      <c r="I18" s="227">
        <v>16510</v>
      </c>
      <c r="J18" s="227">
        <v>10</v>
      </c>
      <c r="K18" s="226">
        <v>1072</v>
      </c>
      <c r="L18" s="223"/>
      <c r="M18" s="223"/>
      <c r="N18" s="223"/>
      <c r="R18" s="182"/>
    </row>
    <row r="19" spans="1:18" ht="12.75">
      <c r="A19" s="225"/>
      <c r="B19" s="226"/>
      <c r="C19" s="226"/>
      <c r="D19" s="226"/>
      <c r="E19" s="226"/>
      <c r="F19" s="226"/>
      <c r="G19" s="226"/>
      <c r="H19" s="227"/>
      <c r="I19" s="227"/>
      <c r="J19" s="227"/>
      <c r="K19" s="226"/>
      <c r="L19" s="223"/>
      <c r="M19" s="223"/>
      <c r="N19" s="223"/>
      <c r="R19" s="182"/>
    </row>
    <row r="20" spans="1:18" ht="12.75">
      <c r="A20" s="6" t="s">
        <v>195</v>
      </c>
      <c r="B20" s="177" t="s">
        <v>44</v>
      </c>
      <c r="C20" s="224" t="s">
        <v>44</v>
      </c>
      <c r="D20" s="224" t="s">
        <v>44</v>
      </c>
      <c r="E20" s="177" t="s">
        <v>44</v>
      </c>
      <c r="F20" s="224" t="s">
        <v>44</v>
      </c>
      <c r="G20" s="224">
        <v>80</v>
      </c>
      <c r="H20" s="177" t="s">
        <v>44</v>
      </c>
      <c r="I20" s="224" t="s">
        <v>44</v>
      </c>
      <c r="J20" s="224" t="s">
        <v>44</v>
      </c>
      <c r="K20" s="224" t="s">
        <v>44</v>
      </c>
      <c r="L20" s="223"/>
      <c r="M20" s="223"/>
      <c r="N20" s="223"/>
      <c r="R20" s="182"/>
    </row>
    <row r="21" spans="1:18" ht="12.75">
      <c r="A21" s="6" t="s">
        <v>198</v>
      </c>
      <c r="B21" s="177" t="s">
        <v>44</v>
      </c>
      <c r="C21" s="224" t="s">
        <v>44</v>
      </c>
      <c r="D21" s="224" t="s">
        <v>44</v>
      </c>
      <c r="E21" s="177" t="s">
        <v>44</v>
      </c>
      <c r="F21" s="224" t="s">
        <v>44</v>
      </c>
      <c r="G21" s="224">
        <v>14</v>
      </c>
      <c r="H21" s="177" t="s">
        <v>44</v>
      </c>
      <c r="I21" s="224" t="s">
        <v>44</v>
      </c>
      <c r="J21" s="224">
        <v>5</v>
      </c>
      <c r="K21" s="224" t="s">
        <v>44</v>
      </c>
      <c r="L21" s="223"/>
      <c r="M21" s="223"/>
      <c r="N21" s="223"/>
      <c r="R21" s="182"/>
    </row>
    <row r="22" spans="1:18" ht="12.75">
      <c r="A22" s="6" t="s">
        <v>199</v>
      </c>
      <c r="B22" s="224" t="s">
        <v>44</v>
      </c>
      <c r="C22" s="224" t="s">
        <v>44</v>
      </c>
      <c r="D22" s="224" t="s">
        <v>44</v>
      </c>
      <c r="E22" s="224" t="s">
        <v>44</v>
      </c>
      <c r="F22" s="224" t="s">
        <v>44</v>
      </c>
      <c r="G22" s="224">
        <v>79</v>
      </c>
      <c r="H22" s="224" t="s">
        <v>44</v>
      </c>
      <c r="I22" s="224" t="s">
        <v>44</v>
      </c>
      <c r="J22" s="224" t="s">
        <v>44</v>
      </c>
      <c r="K22" s="224" t="s">
        <v>44</v>
      </c>
      <c r="L22" s="223"/>
      <c r="M22" s="223"/>
      <c r="N22" s="223"/>
      <c r="R22" s="182"/>
    </row>
    <row r="23" spans="1:18" ht="12.75">
      <c r="A23" s="6" t="s">
        <v>200</v>
      </c>
      <c r="B23" s="224" t="s">
        <v>44</v>
      </c>
      <c r="C23" s="224" t="s">
        <v>44</v>
      </c>
      <c r="D23" s="224" t="s">
        <v>44</v>
      </c>
      <c r="E23" s="224" t="s">
        <v>44</v>
      </c>
      <c r="F23" s="224" t="s">
        <v>44</v>
      </c>
      <c r="G23" s="224">
        <v>9</v>
      </c>
      <c r="H23" s="224" t="s">
        <v>44</v>
      </c>
      <c r="I23" s="224" t="s">
        <v>44</v>
      </c>
      <c r="J23" s="224">
        <v>5</v>
      </c>
      <c r="K23" s="224" t="s">
        <v>44</v>
      </c>
      <c r="L23" s="223"/>
      <c r="M23" s="223"/>
      <c r="N23" s="223"/>
      <c r="R23" s="182"/>
    </row>
    <row r="24" spans="1:18" ht="12.75">
      <c r="A24" s="225" t="s">
        <v>284</v>
      </c>
      <c r="B24" s="226" t="s">
        <v>44</v>
      </c>
      <c r="C24" s="226" t="s">
        <v>44</v>
      </c>
      <c r="D24" s="226" t="s">
        <v>44</v>
      </c>
      <c r="E24" s="226" t="s">
        <v>44</v>
      </c>
      <c r="F24" s="226" t="s">
        <v>44</v>
      </c>
      <c r="G24" s="226">
        <v>182</v>
      </c>
      <c r="H24" s="227" t="s">
        <v>44</v>
      </c>
      <c r="I24" s="227" t="s">
        <v>44</v>
      </c>
      <c r="J24" s="227">
        <v>1</v>
      </c>
      <c r="K24" s="226" t="s">
        <v>44</v>
      </c>
      <c r="L24" s="223"/>
      <c r="M24" s="223"/>
      <c r="N24" s="223"/>
      <c r="R24" s="182"/>
    </row>
    <row r="25" spans="1:18" ht="12.75">
      <c r="A25" s="225"/>
      <c r="B25" s="226"/>
      <c r="C25" s="226"/>
      <c r="D25" s="226"/>
      <c r="E25" s="226"/>
      <c r="F25" s="226"/>
      <c r="G25" s="226"/>
      <c r="H25" s="227"/>
      <c r="I25" s="227"/>
      <c r="J25" s="227"/>
      <c r="K25" s="226"/>
      <c r="L25" s="223"/>
      <c r="M25" s="223"/>
      <c r="N25" s="223"/>
      <c r="R25" s="182"/>
    </row>
    <row r="26" spans="1:18" ht="12.75">
      <c r="A26" s="225" t="s">
        <v>204</v>
      </c>
      <c r="B26" s="227" t="s">
        <v>44</v>
      </c>
      <c r="C26" s="227" t="s">
        <v>44</v>
      </c>
      <c r="D26" s="227" t="s">
        <v>44</v>
      </c>
      <c r="E26" s="227" t="s">
        <v>44</v>
      </c>
      <c r="F26" s="227" t="s">
        <v>44</v>
      </c>
      <c r="G26" s="228">
        <v>20</v>
      </c>
      <c r="H26" s="226" t="s">
        <v>44</v>
      </c>
      <c r="I26" s="227" t="s">
        <v>44</v>
      </c>
      <c r="J26" s="226" t="s">
        <v>44</v>
      </c>
      <c r="K26" s="227" t="s">
        <v>44</v>
      </c>
      <c r="L26" s="223"/>
      <c r="M26" s="223"/>
      <c r="N26" s="223"/>
      <c r="R26" s="182"/>
    </row>
    <row r="27" spans="1:18" ht="12.75">
      <c r="A27" s="6"/>
      <c r="B27" s="177"/>
      <c r="C27" s="177"/>
      <c r="D27" s="177"/>
      <c r="E27" s="177"/>
      <c r="F27" s="177"/>
      <c r="G27" s="177"/>
      <c r="H27" s="224"/>
      <c r="I27" s="224"/>
      <c r="J27" s="224"/>
      <c r="K27" s="177"/>
      <c r="L27" s="223"/>
      <c r="M27" s="223"/>
      <c r="N27" s="223"/>
      <c r="R27" s="182"/>
    </row>
    <row r="28" spans="1:18" ht="12.75">
      <c r="A28" s="6" t="s">
        <v>205</v>
      </c>
      <c r="B28" s="177" t="s">
        <v>44</v>
      </c>
      <c r="C28" s="224">
        <v>5</v>
      </c>
      <c r="D28" s="224">
        <v>5</v>
      </c>
      <c r="E28" s="177" t="s">
        <v>44</v>
      </c>
      <c r="F28" s="224">
        <v>5</v>
      </c>
      <c r="G28" s="224">
        <v>3382</v>
      </c>
      <c r="H28" s="177" t="s">
        <v>44</v>
      </c>
      <c r="I28" s="224">
        <v>20000</v>
      </c>
      <c r="J28" s="224">
        <v>15</v>
      </c>
      <c r="K28" s="224">
        <v>151</v>
      </c>
      <c r="L28" s="223"/>
      <c r="M28" s="223"/>
      <c r="N28" s="223"/>
      <c r="R28" s="182"/>
    </row>
    <row r="29" spans="1:18" ht="12.75">
      <c r="A29" s="6" t="s">
        <v>208</v>
      </c>
      <c r="B29" s="224" t="s">
        <v>44</v>
      </c>
      <c r="C29" s="224" t="s">
        <v>44</v>
      </c>
      <c r="D29" s="224" t="s">
        <v>44</v>
      </c>
      <c r="E29" s="224" t="s">
        <v>44</v>
      </c>
      <c r="F29" s="224" t="s">
        <v>44</v>
      </c>
      <c r="G29" s="224">
        <v>1019</v>
      </c>
      <c r="H29" s="224" t="s">
        <v>44</v>
      </c>
      <c r="I29" s="224" t="s">
        <v>44</v>
      </c>
      <c r="J29" s="224">
        <v>12</v>
      </c>
      <c r="K29" s="224">
        <v>12</v>
      </c>
      <c r="L29" s="223"/>
      <c r="M29" s="223"/>
      <c r="N29" s="223"/>
      <c r="R29" s="182"/>
    </row>
    <row r="30" spans="1:18" s="230" customFormat="1" ht="12.75">
      <c r="A30" s="225" t="s">
        <v>210</v>
      </c>
      <c r="B30" s="226" t="s">
        <v>44</v>
      </c>
      <c r="C30" s="226">
        <v>5</v>
      </c>
      <c r="D30" s="226">
        <v>5</v>
      </c>
      <c r="E30" s="226" t="s">
        <v>44</v>
      </c>
      <c r="F30" s="226">
        <v>5</v>
      </c>
      <c r="G30" s="226">
        <v>4401</v>
      </c>
      <c r="H30" s="227" t="s">
        <v>44</v>
      </c>
      <c r="I30" s="227">
        <v>20000</v>
      </c>
      <c r="J30" s="227">
        <v>14</v>
      </c>
      <c r="K30" s="226">
        <v>163</v>
      </c>
      <c r="L30" s="229"/>
      <c r="M30" s="229"/>
      <c r="N30" s="229"/>
      <c r="R30" s="275"/>
    </row>
    <row r="31" spans="1:18" ht="12.75">
      <c r="A31" s="6"/>
      <c r="B31" s="177"/>
      <c r="C31" s="177"/>
      <c r="D31" s="177"/>
      <c r="E31" s="177"/>
      <c r="F31" s="177"/>
      <c r="G31" s="177"/>
      <c r="H31" s="224"/>
      <c r="I31" s="224"/>
      <c r="J31" s="224"/>
      <c r="K31" s="177"/>
      <c r="L31" s="223"/>
      <c r="M31" s="223"/>
      <c r="N31" s="223"/>
      <c r="R31" s="182"/>
    </row>
    <row r="32" spans="1:18" ht="12.75">
      <c r="A32" s="6" t="s">
        <v>211</v>
      </c>
      <c r="B32" s="224" t="s">
        <v>44</v>
      </c>
      <c r="C32" s="224">
        <v>2</v>
      </c>
      <c r="D32" s="224">
        <v>2</v>
      </c>
      <c r="E32" s="224" t="s">
        <v>44</v>
      </c>
      <c r="F32" s="224">
        <v>2</v>
      </c>
      <c r="G32" s="224">
        <v>1700</v>
      </c>
      <c r="H32" s="224" t="s">
        <v>44</v>
      </c>
      <c r="I32" s="224">
        <v>7000</v>
      </c>
      <c r="J32" s="224">
        <v>12</v>
      </c>
      <c r="K32" s="224">
        <v>34</v>
      </c>
      <c r="L32" s="223"/>
      <c r="M32" s="223"/>
      <c r="N32" s="223"/>
      <c r="R32" s="182"/>
    </row>
    <row r="33" spans="1:18" ht="12.75">
      <c r="A33" s="6" t="s">
        <v>212</v>
      </c>
      <c r="B33" s="224" t="s">
        <v>44</v>
      </c>
      <c r="C33" s="224">
        <v>304</v>
      </c>
      <c r="D33" s="224">
        <v>304</v>
      </c>
      <c r="E33" s="224" t="s">
        <v>44</v>
      </c>
      <c r="F33" s="224">
        <v>293</v>
      </c>
      <c r="G33" s="224">
        <v>40</v>
      </c>
      <c r="H33" s="224" t="s">
        <v>44</v>
      </c>
      <c r="I33" s="224">
        <v>5104</v>
      </c>
      <c r="J33" s="224">
        <v>10</v>
      </c>
      <c r="K33" s="224">
        <v>1496</v>
      </c>
      <c r="L33" s="223"/>
      <c r="M33" s="223"/>
      <c r="N33" s="223"/>
      <c r="R33" s="182"/>
    </row>
    <row r="34" spans="1:18" ht="12.75">
      <c r="A34" s="6" t="s">
        <v>213</v>
      </c>
      <c r="B34" s="224" t="s">
        <v>44</v>
      </c>
      <c r="C34" s="224">
        <v>1233</v>
      </c>
      <c r="D34" s="224">
        <v>1233</v>
      </c>
      <c r="E34" s="224" t="s">
        <v>44</v>
      </c>
      <c r="F34" s="224">
        <v>1013</v>
      </c>
      <c r="G34" s="224">
        <v>4787</v>
      </c>
      <c r="H34" s="224" t="s">
        <v>44</v>
      </c>
      <c r="I34" s="224">
        <v>22744</v>
      </c>
      <c r="J34" s="224">
        <v>21</v>
      </c>
      <c r="K34" s="224">
        <v>23140</v>
      </c>
      <c r="L34" s="223"/>
      <c r="M34" s="223"/>
      <c r="N34" s="223"/>
      <c r="R34" s="182"/>
    </row>
    <row r="35" spans="1:18" s="230" customFormat="1" ht="12.75">
      <c r="A35" s="225" t="s">
        <v>214</v>
      </c>
      <c r="B35" s="226" t="s">
        <v>44</v>
      </c>
      <c r="C35" s="226">
        <v>1539</v>
      </c>
      <c r="D35" s="226">
        <v>1539</v>
      </c>
      <c r="E35" s="226" t="s">
        <v>44</v>
      </c>
      <c r="F35" s="226">
        <v>1308</v>
      </c>
      <c r="G35" s="226">
        <v>6527</v>
      </c>
      <c r="H35" s="227" t="s">
        <v>44</v>
      </c>
      <c r="I35" s="227">
        <v>18768</v>
      </c>
      <c r="J35" s="227">
        <v>19</v>
      </c>
      <c r="K35" s="226">
        <v>24670</v>
      </c>
      <c r="L35" s="229"/>
      <c r="M35" s="229"/>
      <c r="N35" s="229"/>
      <c r="R35" s="275"/>
    </row>
    <row r="36" spans="1:18" ht="12.75">
      <c r="A36" s="6"/>
      <c r="B36" s="177"/>
      <c r="C36" s="177"/>
      <c r="D36" s="177"/>
      <c r="E36" s="177"/>
      <c r="F36" s="177"/>
      <c r="G36" s="177"/>
      <c r="H36" s="224"/>
      <c r="I36" s="224"/>
      <c r="J36" s="224"/>
      <c r="K36" s="177"/>
      <c r="L36" s="223"/>
      <c r="M36" s="223"/>
      <c r="N36" s="223"/>
      <c r="R36" s="182"/>
    </row>
    <row r="37" spans="1:18" s="230" customFormat="1" ht="12.75">
      <c r="A37" s="225" t="s">
        <v>215</v>
      </c>
      <c r="B37" s="227">
        <v>12</v>
      </c>
      <c r="C37" s="227" t="s">
        <v>44</v>
      </c>
      <c r="D37" s="227">
        <v>12</v>
      </c>
      <c r="E37" s="227">
        <v>12</v>
      </c>
      <c r="F37" s="227" t="s">
        <v>44</v>
      </c>
      <c r="G37" s="227">
        <v>465</v>
      </c>
      <c r="H37" s="227">
        <v>713</v>
      </c>
      <c r="I37" s="227" t="s">
        <v>44</v>
      </c>
      <c r="J37" s="227" t="s">
        <v>44</v>
      </c>
      <c r="K37" s="227">
        <v>9</v>
      </c>
      <c r="L37" s="229"/>
      <c r="M37" s="229"/>
      <c r="N37" s="229"/>
      <c r="R37" s="275"/>
    </row>
    <row r="38" spans="1:19" ht="12.75">
      <c r="A38" s="6"/>
      <c r="B38" s="177"/>
      <c r="C38" s="177"/>
      <c r="D38" s="177"/>
      <c r="E38" s="177"/>
      <c r="F38" s="177"/>
      <c r="G38" s="177"/>
      <c r="H38" s="224"/>
      <c r="I38" s="224"/>
      <c r="J38" s="224"/>
      <c r="K38" s="177"/>
      <c r="L38" s="223"/>
      <c r="M38" s="223"/>
      <c r="N38" s="223"/>
      <c r="R38" s="182"/>
      <c r="S38" s="220"/>
    </row>
    <row r="39" spans="1:18" ht="12.75">
      <c r="A39" s="6" t="s">
        <v>217</v>
      </c>
      <c r="B39" s="177" t="s">
        <v>44</v>
      </c>
      <c r="C39" s="224">
        <v>60</v>
      </c>
      <c r="D39" s="224">
        <v>60</v>
      </c>
      <c r="E39" s="177" t="s">
        <v>44</v>
      </c>
      <c r="F39" s="224">
        <v>60</v>
      </c>
      <c r="G39" s="224" t="s">
        <v>44</v>
      </c>
      <c r="H39" s="177" t="s">
        <v>44</v>
      </c>
      <c r="I39" s="224">
        <v>10000</v>
      </c>
      <c r="J39" s="224" t="s">
        <v>44</v>
      </c>
      <c r="K39" s="224">
        <v>600</v>
      </c>
      <c r="L39" s="223"/>
      <c r="M39" s="223"/>
      <c r="N39" s="223"/>
      <c r="R39" s="182"/>
    </row>
    <row r="40" spans="1:18" s="230" customFormat="1" ht="12.75">
      <c r="A40" s="225" t="s">
        <v>218</v>
      </c>
      <c r="B40" s="226" t="s">
        <v>44</v>
      </c>
      <c r="C40" s="226">
        <v>60</v>
      </c>
      <c r="D40" s="226">
        <v>60</v>
      </c>
      <c r="E40" s="226" t="s">
        <v>44</v>
      </c>
      <c r="F40" s="226">
        <v>60</v>
      </c>
      <c r="G40" s="226" t="s">
        <v>44</v>
      </c>
      <c r="H40" s="226" t="s">
        <v>44</v>
      </c>
      <c r="I40" s="227">
        <v>10000</v>
      </c>
      <c r="J40" s="227" t="s">
        <v>44</v>
      </c>
      <c r="K40" s="226">
        <v>600</v>
      </c>
      <c r="L40" s="229"/>
      <c r="M40" s="229"/>
      <c r="N40" s="229"/>
      <c r="R40" s="275"/>
    </row>
    <row r="41" spans="1:18" ht="12.75">
      <c r="A41" s="6"/>
      <c r="B41" s="177"/>
      <c r="C41" s="177"/>
      <c r="D41" s="177"/>
      <c r="E41" s="177"/>
      <c r="F41" s="177"/>
      <c r="G41" s="177"/>
      <c r="H41" s="224"/>
      <c r="I41" s="224"/>
      <c r="J41" s="224"/>
      <c r="K41" s="177"/>
      <c r="L41" s="223"/>
      <c r="M41" s="223"/>
      <c r="N41" s="223"/>
      <c r="R41" s="182"/>
    </row>
    <row r="42" spans="1:18" ht="12.75">
      <c r="A42" s="6" t="s">
        <v>219</v>
      </c>
      <c r="B42" s="177" t="s">
        <v>44</v>
      </c>
      <c r="C42" s="224">
        <v>10</v>
      </c>
      <c r="D42" s="224">
        <v>10</v>
      </c>
      <c r="E42" s="177" t="s">
        <v>44</v>
      </c>
      <c r="F42" s="224">
        <v>10</v>
      </c>
      <c r="G42" s="177" t="s">
        <v>44</v>
      </c>
      <c r="H42" s="177" t="s">
        <v>44</v>
      </c>
      <c r="I42" s="224">
        <v>8500</v>
      </c>
      <c r="J42" s="177" t="s">
        <v>44</v>
      </c>
      <c r="K42" s="224">
        <v>85</v>
      </c>
      <c r="L42" s="223"/>
      <c r="M42" s="223"/>
      <c r="N42" s="223"/>
      <c r="R42" s="182"/>
    </row>
    <row r="43" spans="1:18" ht="12.75">
      <c r="A43" s="6" t="s">
        <v>221</v>
      </c>
      <c r="B43" s="224">
        <v>2</v>
      </c>
      <c r="C43" s="224">
        <v>14</v>
      </c>
      <c r="D43" s="224">
        <v>16</v>
      </c>
      <c r="E43" s="224" t="s">
        <v>44</v>
      </c>
      <c r="F43" s="224">
        <v>14</v>
      </c>
      <c r="G43" s="224">
        <v>990</v>
      </c>
      <c r="H43" s="224">
        <v>2000</v>
      </c>
      <c r="I43" s="224">
        <v>5000</v>
      </c>
      <c r="J43" s="224" t="s">
        <v>44</v>
      </c>
      <c r="K43" s="224">
        <v>70</v>
      </c>
      <c r="L43" s="223"/>
      <c r="M43" s="223"/>
      <c r="N43" s="223"/>
      <c r="R43" s="182"/>
    </row>
    <row r="44" spans="1:18" ht="12.75">
      <c r="A44" s="6" t="s">
        <v>222</v>
      </c>
      <c r="B44" s="177" t="s">
        <v>44</v>
      </c>
      <c r="C44" s="224">
        <v>155</v>
      </c>
      <c r="D44" s="224">
        <v>155</v>
      </c>
      <c r="E44" s="177" t="s">
        <v>44</v>
      </c>
      <c r="F44" s="224">
        <v>155</v>
      </c>
      <c r="G44" s="224">
        <v>10000</v>
      </c>
      <c r="H44" s="177" t="s">
        <v>44</v>
      </c>
      <c r="I44" s="224">
        <v>13700</v>
      </c>
      <c r="J44" s="188">
        <v>20</v>
      </c>
      <c r="K44" s="224">
        <v>2324</v>
      </c>
      <c r="L44" s="223"/>
      <c r="M44" s="223"/>
      <c r="N44" s="223"/>
      <c r="R44" s="182"/>
    </row>
    <row r="45" spans="1:18" ht="12.75">
      <c r="A45" s="6" t="s">
        <v>223</v>
      </c>
      <c r="B45" s="224" t="s">
        <v>44</v>
      </c>
      <c r="C45" s="224">
        <v>850</v>
      </c>
      <c r="D45" s="224">
        <v>850</v>
      </c>
      <c r="E45" s="224" t="s">
        <v>44</v>
      </c>
      <c r="F45" s="224">
        <v>825</v>
      </c>
      <c r="G45" s="224">
        <v>171</v>
      </c>
      <c r="H45" s="224" t="s">
        <v>44</v>
      </c>
      <c r="I45" s="224">
        <v>12470</v>
      </c>
      <c r="J45" s="224">
        <v>4</v>
      </c>
      <c r="K45" s="224">
        <v>10288</v>
      </c>
      <c r="L45" s="223"/>
      <c r="M45" s="223"/>
      <c r="N45" s="223"/>
      <c r="R45" s="182"/>
    </row>
    <row r="46" spans="1:18" ht="12.75">
      <c r="A46" s="6" t="s">
        <v>224</v>
      </c>
      <c r="B46" s="224" t="s">
        <v>44</v>
      </c>
      <c r="C46" s="224" t="s">
        <v>44</v>
      </c>
      <c r="D46" s="224" t="s">
        <v>44</v>
      </c>
      <c r="E46" s="224" t="s">
        <v>44</v>
      </c>
      <c r="F46" s="224" t="s">
        <v>44</v>
      </c>
      <c r="G46" s="224">
        <v>6709</v>
      </c>
      <c r="H46" s="224" t="s">
        <v>44</v>
      </c>
      <c r="I46" s="224" t="s">
        <v>44</v>
      </c>
      <c r="J46" s="224">
        <v>5</v>
      </c>
      <c r="K46" s="224">
        <v>34</v>
      </c>
      <c r="L46" s="223"/>
      <c r="M46" s="223"/>
      <c r="N46" s="223"/>
      <c r="R46" s="182"/>
    </row>
    <row r="47" spans="1:18" ht="12.75">
      <c r="A47" s="6" t="s">
        <v>225</v>
      </c>
      <c r="B47" s="177" t="s">
        <v>44</v>
      </c>
      <c r="C47" s="224">
        <v>799</v>
      </c>
      <c r="D47" s="224">
        <v>799</v>
      </c>
      <c r="E47" s="177" t="s">
        <v>44</v>
      </c>
      <c r="F47" s="224">
        <v>630</v>
      </c>
      <c r="G47" s="177" t="s">
        <v>44</v>
      </c>
      <c r="H47" s="177" t="s">
        <v>44</v>
      </c>
      <c r="I47" s="224">
        <v>15000</v>
      </c>
      <c r="J47" s="177" t="s">
        <v>44</v>
      </c>
      <c r="K47" s="224">
        <v>9450</v>
      </c>
      <c r="L47" s="223"/>
      <c r="M47" s="223"/>
      <c r="N47" s="223"/>
      <c r="R47" s="182"/>
    </row>
    <row r="48" spans="1:18" ht="12.75">
      <c r="A48" s="6" t="s">
        <v>226</v>
      </c>
      <c r="B48" s="177" t="s">
        <v>44</v>
      </c>
      <c r="C48" s="224">
        <v>4</v>
      </c>
      <c r="D48" s="224">
        <v>4</v>
      </c>
      <c r="E48" s="177" t="s">
        <v>44</v>
      </c>
      <c r="F48" s="224">
        <v>4</v>
      </c>
      <c r="G48" s="177" t="s">
        <v>44</v>
      </c>
      <c r="H48" s="177" t="s">
        <v>44</v>
      </c>
      <c r="I48" s="224">
        <v>6500</v>
      </c>
      <c r="J48" s="177" t="s">
        <v>44</v>
      </c>
      <c r="K48" s="224">
        <v>26</v>
      </c>
      <c r="L48" s="223"/>
      <c r="M48" s="223"/>
      <c r="N48" s="223"/>
      <c r="R48" s="182"/>
    </row>
    <row r="49" spans="1:18" s="230" customFormat="1" ht="12.75">
      <c r="A49" s="225" t="s">
        <v>286</v>
      </c>
      <c r="B49" s="226">
        <v>2</v>
      </c>
      <c r="C49" s="226">
        <v>1832</v>
      </c>
      <c r="D49" s="226">
        <v>1834</v>
      </c>
      <c r="E49" s="226" t="s">
        <v>44</v>
      </c>
      <c r="F49" s="226">
        <v>1638</v>
      </c>
      <c r="G49" s="226">
        <v>17870</v>
      </c>
      <c r="H49" s="227" t="s">
        <v>44</v>
      </c>
      <c r="I49" s="227">
        <v>13457</v>
      </c>
      <c r="J49" s="227">
        <v>13</v>
      </c>
      <c r="K49" s="226">
        <v>22277</v>
      </c>
      <c r="L49" s="229"/>
      <c r="M49" s="229"/>
      <c r="N49" s="229"/>
      <c r="R49" s="275"/>
    </row>
    <row r="50" spans="1:18" ht="12.75">
      <c r="A50" s="6"/>
      <c r="B50" s="177"/>
      <c r="C50" s="177"/>
      <c r="D50" s="177"/>
      <c r="E50" s="177"/>
      <c r="F50" s="177"/>
      <c r="G50" s="177"/>
      <c r="H50" s="224"/>
      <c r="I50" s="224"/>
      <c r="J50" s="224"/>
      <c r="K50" s="177"/>
      <c r="L50" s="223"/>
      <c r="M50" s="223"/>
      <c r="N50" s="223"/>
      <c r="R50" s="182"/>
    </row>
    <row r="51" spans="1:18" ht="12.75">
      <c r="A51" s="6" t="s">
        <v>227</v>
      </c>
      <c r="B51" s="224" t="s">
        <v>44</v>
      </c>
      <c r="C51" s="224">
        <v>111</v>
      </c>
      <c r="D51" s="224">
        <v>111</v>
      </c>
      <c r="E51" s="224" t="s">
        <v>44</v>
      </c>
      <c r="F51" s="224">
        <v>110</v>
      </c>
      <c r="G51" s="224">
        <v>20835</v>
      </c>
      <c r="H51" s="224" t="s">
        <v>44</v>
      </c>
      <c r="I51" s="224">
        <v>23182</v>
      </c>
      <c r="J51" s="224">
        <v>9</v>
      </c>
      <c r="K51" s="224">
        <v>2738</v>
      </c>
      <c r="L51" s="223"/>
      <c r="M51" s="223"/>
      <c r="N51" s="223"/>
      <c r="R51" s="182"/>
    </row>
    <row r="52" spans="1:18" ht="12.75">
      <c r="A52" s="6" t="s">
        <v>228</v>
      </c>
      <c r="B52" s="224" t="s">
        <v>44</v>
      </c>
      <c r="C52" s="224">
        <v>356</v>
      </c>
      <c r="D52" s="224">
        <v>356</v>
      </c>
      <c r="E52" s="224" t="s">
        <v>44</v>
      </c>
      <c r="F52" s="224">
        <v>303</v>
      </c>
      <c r="G52" s="224">
        <v>52255</v>
      </c>
      <c r="H52" s="224" t="s">
        <v>44</v>
      </c>
      <c r="I52" s="224">
        <v>23715</v>
      </c>
      <c r="J52" s="224">
        <v>23</v>
      </c>
      <c r="K52" s="224">
        <v>8388</v>
      </c>
      <c r="L52" s="223"/>
      <c r="M52" s="223"/>
      <c r="N52" s="223"/>
      <c r="R52" s="182"/>
    </row>
    <row r="53" spans="1:18" s="230" customFormat="1" ht="12.75">
      <c r="A53" s="225" t="s">
        <v>229</v>
      </c>
      <c r="B53" s="226" t="s">
        <v>44</v>
      </c>
      <c r="C53" s="226">
        <v>467</v>
      </c>
      <c r="D53" s="226">
        <v>467</v>
      </c>
      <c r="E53" s="226" t="s">
        <v>44</v>
      </c>
      <c r="F53" s="226">
        <v>413</v>
      </c>
      <c r="G53" s="226">
        <v>73090</v>
      </c>
      <c r="H53" s="227" t="s">
        <v>44</v>
      </c>
      <c r="I53" s="227">
        <v>23573</v>
      </c>
      <c r="J53" s="227">
        <v>19</v>
      </c>
      <c r="K53" s="226">
        <v>11126</v>
      </c>
      <c r="L53" s="229"/>
      <c r="M53" s="229"/>
      <c r="N53" s="229"/>
      <c r="R53" s="275"/>
    </row>
    <row r="54" spans="1:18" ht="12.75">
      <c r="A54" s="6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223"/>
      <c r="M54" s="223"/>
      <c r="N54" s="223"/>
      <c r="R54" s="182"/>
    </row>
    <row r="55" spans="1:18" ht="13.5" thickBot="1">
      <c r="A55" s="232" t="s">
        <v>230</v>
      </c>
      <c r="B55" s="191">
        <v>38</v>
      </c>
      <c r="C55" s="191">
        <v>3986</v>
      </c>
      <c r="D55" s="191">
        <v>4024</v>
      </c>
      <c r="E55" s="191">
        <v>35</v>
      </c>
      <c r="F55" s="191">
        <v>3507</v>
      </c>
      <c r="G55" s="191">
        <v>107095</v>
      </c>
      <c r="H55" s="191">
        <v>4690</v>
      </c>
      <c r="I55" s="191">
        <v>16532</v>
      </c>
      <c r="J55" s="191">
        <v>17</v>
      </c>
      <c r="K55" s="191">
        <v>59997</v>
      </c>
      <c r="L55" s="223"/>
      <c r="M55" s="223"/>
      <c r="N55" s="223"/>
      <c r="R55" s="182"/>
    </row>
    <row r="56" spans="1:18" ht="12.75">
      <c r="A56" s="233"/>
      <c r="D56" s="234"/>
      <c r="E56" s="234"/>
      <c r="R56" s="182"/>
    </row>
    <row r="57" ht="12.75">
      <c r="R57" s="182"/>
    </row>
    <row r="58" ht="12.75">
      <c r="R58" s="182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J2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14.7109375" style="13" customWidth="1"/>
    <col min="2" max="10" width="12.7109375" style="13" customWidth="1"/>
    <col min="11" max="11" width="11.140625" style="13" customWidth="1"/>
    <col min="12" max="12" width="12.00390625" style="13" customWidth="1"/>
    <col min="13" max="13" width="17.00390625" style="13" customWidth="1"/>
    <col min="14" max="19" width="17.140625" style="13" customWidth="1"/>
    <col min="20" max="16384" width="11.421875" style="13" customWidth="1"/>
  </cols>
  <sheetData>
    <row r="1" spans="1:10" s="2" customFormat="1" ht="18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</row>
    <row r="3" spans="1:10" s="3" customFormat="1" ht="15">
      <c r="A3" s="333" t="s">
        <v>1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/>
      <c r="B5" s="7" t="s">
        <v>2</v>
      </c>
      <c r="C5" s="8"/>
      <c r="D5" s="9" t="s">
        <v>3</v>
      </c>
      <c r="E5" s="9" t="s">
        <v>4</v>
      </c>
      <c r="F5" s="10"/>
      <c r="G5" s="11" t="s">
        <v>5</v>
      </c>
      <c r="H5" s="10"/>
      <c r="I5" s="12" t="s">
        <v>6</v>
      </c>
      <c r="J5" s="8"/>
    </row>
    <row r="6" spans="1:10" ht="12.75">
      <c r="A6" s="14" t="s">
        <v>7</v>
      </c>
      <c r="B6" s="15" t="s">
        <v>8</v>
      </c>
      <c r="C6" s="16"/>
      <c r="D6" s="9" t="s">
        <v>9</v>
      </c>
      <c r="E6" s="9" t="s">
        <v>10</v>
      </c>
      <c r="F6" s="11" t="s">
        <v>11</v>
      </c>
      <c r="G6" s="11" t="s">
        <v>12</v>
      </c>
      <c r="H6" s="11" t="s">
        <v>13</v>
      </c>
      <c r="I6" s="17" t="s">
        <v>14</v>
      </c>
      <c r="J6" s="16"/>
    </row>
    <row r="7" spans="1:10" ht="12.75">
      <c r="A7" s="6"/>
      <c r="B7" s="9" t="s">
        <v>15</v>
      </c>
      <c r="C7" s="9" t="s">
        <v>16</v>
      </c>
      <c r="D7" s="11"/>
      <c r="E7" s="9" t="s">
        <v>17</v>
      </c>
      <c r="F7" s="9" t="s">
        <v>18</v>
      </c>
      <c r="G7" s="11" t="s">
        <v>19</v>
      </c>
      <c r="H7" s="11" t="s">
        <v>20</v>
      </c>
      <c r="I7" s="11" t="s">
        <v>21</v>
      </c>
      <c r="J7" s="11" t="s">
        <v>22</v>
      </c>
    </row>
    <row r="8" spans="1:10" ht="13.5" thickBot="1">
      <c r="A8" s="6"/>
      <c r="B8" s="11" t="s">
        <v>23</v>
      </c>
      <c r="C8" s="11" t="s">
        <v>23</v>
      </c>
      <c r="D8" s="11" t="s">
        <v>24</v>
      </c>
      <c r="E8" s="9" t="s">
        <v>25</v>
      </c>
      <c r="F8" s="10"/>
      <c r="G8" s="11" t="s">
        <v>26</v>
      </c>
      <c r="H8" s="10"/>
      <c r="I8" s="10"/>
      <c r="J8" s="10"/>
    </row>
    <row r="9" spans="1:10" ht="12.75">
      <c r="A9" s="18">
        <v>1985</v>
      </c>
      <c r="B9" s="19">
        <v>58.2</v>
      </c>
      <c r="C9" s="19">
        <v>55.6</v>
      </c>
      <c r="D9" s="20">
        <v>6968</v>
      </c>
      <c r="E9" s="19">
        <v>169.9</v>
      </c>
      <c r="F9" s="19">
        <v>1070</v>
      </c>
      <c r="G9" s="21">
        <v>17.28510812207758</v>
      </c>
      <c r="H9" s="20">
        <v>154081.47320087027</v>
      </c>
      <c r="I9" s="20">
        <v>3261</v>
      </c>
      <c r="J9" s="20">
        <v>21460</v>
      </c>
    </row>
    <row r="10" spans="1:10" ht="12.75">
      <c r="A10" s="22">
        <v>1986</v>
      </c>
      <c r="B10" s="23">
        <v>52.3</v>
      </c>
      <c r="C10" s="23">
        <v>49.9</v>
      </c>
      <c r="D10" s="24">
        <v>6059</v>
      </c>
      <c r="E10" s="23">
        <v>150.4</v>
      </c>
      <c r="F10" s="23">
        <v>817.4</v>
      </c>
      <c r="G10" s="25">
        <v>25.609125767792964</v>
      </c>
      <c r="H10" s="24">
        <v>212620.05216785066</v>
      </c>
      <c r="I10" s="24">
        <v>10819</v>
      </c>
      <c r="J10" s="24">
        <v>22590</v>
      </c>
    </row>
    <row r="11" spans="1:10" ht="12.75">
      <c r="A11" s="22">
        <v>1987</v>
      </c>
      <c r="B11" s="23">
        <v>60.4</v>
      </c>
      <c r="C11" s="23">
        <v>58.4</v>
      </c>
      <c r="D11" s="24">
        <v>3987</v>
      </c>
      <c r="E11" s="23">
        <v>166.3</v>
      </c>
      <c r="F11" s="23">
        <v>1042.9</v>
      </c>
      <c r="G11" s="25">
        <v>21.14360583222146</v>
      </c>
      <c r="H11" s="24">
        <v>176583.36638899907</v>
      </c>
      <c r="I11" s="24">
        <v>37304</v>
      </c>
      <c r="J11" s="24">
        <v>13275</v>
      </c>
    </row>
    <row r="12" spans="1:10" ht="12.75">
      <c r="A12" s="22">
        <v>1988</v>
      </c>
      <c r="B12" s="23">
        <v>56.1</v>
      </c>
      <c r="C12" s="23">
        <v>54.1</v>
      </c>
      <c r="D12" s="24">
        <v>3921</v>
      </c>
      <c r="E12" s="23">
        <v>149.6</v>
      </c>
      <c r="F12" s="23">
        <v>867.6</v>
      </c>
      <c r="G12" s="25">
        <v>21.93093168896422</v>
      </c>
      <c r="H12" s="24">
        <v>190274.42212686164</v>
      </c>
      <c r="I12" s="24">
        <v>34752</v>
      </c>
      <c r="J12" s="24">
        <v>18951</v>
      </c>
    </row>
    <row r="13" spans="1:10" ht="12.75">
      <c r="A13" s="22">
        <v>1989</v>
      </c>
      <c r="B13" s="23">
        <v>56.8</v>
      </c>
      <c r="C13" s="23">
        <v>54.3</v>
      </c>
      <c r="D13" s="24">
        <v>3632</v>
      </c>
      <c r="E13" s="23">
        <v>149.2</v>
      </c>
      <c r="F13" s="23">
        <v>810.9</v>
      </c>
      <c r="G13" s="25">
        <v>21.75663817869292</v>
      </c>
      <c r="H13" s="24">
        <v>176424.57899102088</v>
      </c>
      <c r="I13" s="24">
        <v>60057</v>
      </c>
      <c r="J13" s="24">
        <v>21124</v>
      </c>
    </row>
    <row r="14" spans="1:10" ht="12.75">
      <c r="A14" s="22">
        <v>1990</v>
      </c>
      <c r="B14" s="23">
        <v>57</v>
      </c>
      <c r="C14" s="23">
        <v>54.2</v>
      </c>
      <c r="D14" s="24">
        <v>3675</v>
      </c>
      <c r="E14" s="23">
        <v>115.2</v>
      </c>
      <c r="F14" s="23">
        <v>656.5</v>
      </c>
      <c r="G14" s="25">
        <v>32.68904835743392</v>
      </c>
      <c r="H14" s="24">
        <v>214603.60246655368</v>
      </c>
      <c r="I14" s="24">
        <v>153864</v>
      </c>
      <c r="J14" s="24">
        <v>8737</v>
      </c>
    </row>
    <row r="15" spans="1:10" ht="12.75">
      <c r="A15" s="22">
        <v>1991</v>
      </c>
      <c r="B15" s="23">
        <v>56.1</v>
      </c>
      <c r="C15" s="23">
        <v>53.3</v>
      </c>
      <c r="D15" s="24">
        <v>3293</v>
      </c>
      <c r="E15" s="23">
        <v>96.9606003752345</v>
      </c>
      <c r="F15" s="23">
        <v>516.8</v>
      </c>
      <c r="G15" s="25">
        <v>38.93957424302526</v>
      </c>
      <c r="H15" s="24">
        <v>201236.88291082182</v>
      </c>
      <c r="I15" s="24">
        <v>159784</v>
      </c>
      <c r="J15" s="24">
        <v>17255</v>
      </c>
    </row>
    <row r="16" spans="1:10" ht="12.75">
      <c r="A16" s="22">
        <v>1992</v>
      </c>
      <c r="B16" s="23">
        <v>54</v>
      </c>
      <c r="C16" s="23">
        <v>51.2</v>
      </c>
      <c r="D16" s="24">
        <v>3306</v>
      </c>
      <c r="E16" s="23">
        <v>213</v>
      </c>
      <c r="F16" s="23">
        <v>1095.4</v>
      </c>
      <c r="G16" s="25">
        <v>23.433461949923675</v>
      </c>
      <c r="H16" s="24">
        <v>256690.14219946394</v>
      </c>
      <c r="I16" s="24">
        <v>211653</v>
      </c>
      <c r="J16" s="24">
        <v>9211</v>
      </c>
    </row>
    <row r="17" spans="1:10" ht="12.75">
      <c r="A17" s="26">
        <v>1993</v>
      </c>
      <c r="B17" s="27">
        <v>53.7</v>
      </c>
      <c r="C17" s="27">
        <v>50.1</v>
      </c>
      <c r="D17" s="28">
        <v>3194</v>
      </c>
      <c r="E17" s="27">
        <v>166.4</v>
      </c>
      <c r="F17" s="27">
        <v>890.5</v>
      </c>
      <c r="G17" s="29">
        <v>22.429771735602756</v>
      </c>
      <c r="H17" s="28">
        <v>199737.11730554252</v>
      </c>
      <c r="I17" s="28">
        <v>140147</v>
      </c>
      <c r="J17" s="24">
        <v>31774</v>
      </c>
    </row>
    <row r="18" spans="1:10" ht="12.75">
      <c r="A18" s="26">
        <v>1994</v>
      </c>
      <c r="B18" s="27">
        <v>52.7</v>
      </c>
      <c r="C18" s="27">
        <v>48.3</v>
      </c>
      <c r="D18" s="28">
        <v>3009</v>
      </c>
      <c r="E18" s="27">
        <v>150.8</v>
      </c>
      <c r="F18" s="27">
        <v>774</v>
      </c>
      <c r="G18" s="29">
        <v>24.088565143701995</v>
      </c>
      <c r="H18" s="28">
        <v>186445.49421225343</v>
      </c>
      <c r="I18" s="28">
        <v>125144</v>
      </c>
      <c r="J18" s="24">
        <v>38096</v>
      </c>
    </row>
    <row r="19" spans="1:10" ht="12.75">
      <c r="A19" s="26">
        <v>1995</v>
      </c>
      <c r="B19" s="30">
        <v>51.5</v>
      </c>
      <c r="C19" s="30">
        <v>47.6</v>
      </c>
      <c r="D19" s="28">
        <v>2945</v>
      </c>
      <c r="E19" s="27">
        <v>161.5</v>
      </c>
      <c r="F19" s="30">
        <v>816</v>
      </c>
      <c r="G19" s="31">
        <v>25.999783635642423</v>
      </c>
      <c r="H19" s="32">
        <v>212158.23446684217</v>
      </c>
      <c r="I19" s="28">
        <v>170855</v>
      </c>
      <c r="J19" s="24">
        <v>39748</v>
      </c>
    </row>
    <row r="20" spans="1:10" ht="12.75">
      <c r="A20" s="26">
        <v>1996</v>
      </c>
      <c r="B20" s="30">
        <v>49.4</v>
      </c>
      <c r="C20" s="30">
        <v>46.4</v>
      </c>
      <c r="D20" s="28">
        <v>2926</v>
      </c>
      <c r="E20" s="27">
        <v>179.3</v>
      </c>
      <c r="F20" s="30">
        <v>899.4</v>
      </c>
      <c r="G20" s="31">
        <v>22.856490329715243</v>
      </c>
      <c r="H20" s="32">
        <v>205571.27402545887</v>
      </c>
      <c r="I20" s="32">
        <v>123440</v>
      </c>
      <c r="J20" s="33">
        <v>62072</v>
      </c>
    </row>
    <row r="21" spans="1:10" ht="12.75">
      <c r="A21" s="26">
        <v>1997</v>
      </c>
      <c r="B21" s="30">
        <v>49.6</v>
      </c>
      <c r="C21" s="30">
        <v>46.6</v>
      </c>
      <c r="D21" s="32">
        <v>2786</v>
      </c>
      <c r="E21" s="30">
        <v>197.9</v>
      </c>
      <c r="F21" s="30">
        <v>983.7</v>
      </c>
      <c r="G21" s="31">
        <v>22.075174594016325</v>
      </c>
      <c r="H21" s="32">
        <v>217153.49248133856</v>
      </c>
      <c r="I21" s="32">
        <v>120484</v>
      </c>
      <c r="J21" s="33">
        <v>61807</v>
      </c>
    </row>
    <row r="22" spans="1:10" ht="12.75">
      <c r="A22" s="26">
        <v>1998</v>
      </c>
      <c r="B22" s="30">
        <v>49.3</v>
      </c>
      <c r="C22" s="30">
        <v>46.3</v>
      </c>
      <c r="D22" s="32">
        <v>2681</v>
      </c>
      <c r="E22" s="30">
        <v>149.9</v>
      </c>
      <c r="F22" s="30">
        <v>736</v>
      </c>
      <c r="G22" s="31">
        <v>26.522664166456316</v>
      </c>
      <c r="H22" s="32">
        <v>195206.80826511845</v>
      </c>
      <c r="I22" s="32">
        <v>149059</v>
      </c>
      <c r="J22" s="33">
        <v>58821</v>
      </c>
    </row>
    <row r="23" spans="1:10" ht="12.75">
      <c r="A23" s="26">
        <v>1999</v>
      </c>
      <c r="B23" s="30">
        <v>49.1</v>
      </c>
      <c r="C23" s="30">
        <v>46.4</v>
      </c>
      <c r="D23" s="32">
        <v>2711</v>
      </c>
      <c r="E23" s="30">
        <v>197.7</v>
      </c>
      <c r="F23" s="30">
        <v>988.4</v>
      </c>
      <c r="G23" s="31">
        <v>26.402461745579558</v>
      </c>
      <c r="H23" s="32">
        <f>F23*G23*10</f>
        <v>260961.93189330836</v>
      </c>
      <c r="I23" s="32">
        <v>238722</v>
      </c>
      <c r="J23" s="33">
        <v>53173</v>
      </c>
    </row>
    <row r="24" spans="1:10" ht="12.75">
      <c r="A24" s="26">
        <v>2000</v>
      </c>
      <c r="B24" s="30">
        <v>48.8</v>
      </c>
      <c r="C24" s="30">
        <f>10.9+34.6</f>
        <v>45.5</v>
      </c>
      <c r="D24" s="32">
        <v>2647</v>
      </c>
      <c r="E24" s="30">
        <v>162.9</v>
      </c>
      <c r="F24" s="30">
        <v>813.78</v>
      </c>
      <c r="G24" s="31">
        <v>21.612395273640814</v>
      </c>
      <c r="H24" s="32">
        <f>F24*G24*10</f>
        <v>175877.35025783422</v>
      </c>
      <c r="I24" s="32">
        <v>262470.407</v>
      </c>
      <c r="J24" s="33">
        <v>65537.642</v>
      </c>
    </row>
    <row r="25" spans="1:10" ht="12.75">
      <c r="A25" s="26">
        <v>2001</v>
      </c>
      <c r="B25" s="30">
        <v>45.434</v>
      </c>
      <c r="C25" s="30">
        <v>42.316</v>
      </c>
      <c r="D25" s="32">
        <v>2699.488</v>
      </c>
      <c r="E25" s="30">
        <v>200.838777767275</v>
      </c>
      <c r="F25" s="30">
        <v>917.409</v>
      </c>
      <c r="G25" s="31">
        <v>23.48</v>
      </c>
      <c r="H25" s="32">
        <f>F25*G25*10</f>
        <v>215407.6332</v>
      </c>
      <c r="I25" s="32">
        <v>215789.483</v>
      </c>
      <c r="J25" s="33">
        <v>86792.98</v>
      </c>
    </row>
    <row r="26" spans="1:10" ht="13.5" thickBot="1">
      <c r="A26" s="34" t="s">
        <v>28</v>
      </c>
      <c r="B26" s="35"/>
      <c r="C26" s="35"/>
      <c r="D26" s="35"/>
      <c r="E26" s="35"/>
      <c r="F26" s="35">
        <v>652.5</v>
      </c>
      <c r="G26" s="36">
        <v>31.98</v>
      </c>
      <c r="H26" s="37">
        <f>F26*G26*10</f>
        <v>208669.5</v>
      </c>
      <c r="I26" s="37"/>
      <c r="J26" s="38"/>
    </row>
    <row r="27" ht="12.75">
      <c r="A27" s="13" t="s">
        <v>27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J4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5.7109375" style="13" customWidth="1"/>
    <col min="8" max="10" width="13.28125" style="13" customWidth="1"/>
    <col min="11" max="11" width="11.140625" style="13" customWidth="1"/>
    <col min="12" max="12" width="12.00390625" style="13" customWidth="1"/>
    <col min="13" max="13" width="17.00390625" style="13" customWidth="1"/>
    <col min="14" max="19" width="17.140625" style="13" customWidth="1"/>
    <col min="20" max="16384" width="11.421875" style="13" customWidth="1"/>
  </cols>
  <sheetData>
    <row r="1" spans="1:10" s="2" customFormat="1" ht="18">
      <c r="A1" s="329" t="s">
        <v>0</v>
      </c>
      <c r="B1" s="329"/>
      <c r="C1" s="329"/>
      <c r="D1" s="329"/>
      <c r="E1" s="329"/>
      <c r="F1" s="329"/>
      <c r="G1" s="329"/>
      <c r="H1" s="1"/>
      <c r="I1" s="1"/>
      <c r="J1" s="1"/>
    </row>
    <row r="3" spans="1:7" ht="15">
      <c r="A3" s="333" t="s">
        <v>294</v>
      </c>
      <c r="B3" s="333"/>
      <c r="C3" s="333"/>
      <c r="D3" s="333"/>
      <c r="E3" s="333"/>
      <c r="F3" s="333"/>
      <c r="G3" s="333"/>
    </row>
    <row r="4" spans="1:7" ht="12.75">
      <c r="A4" s="39"/>
      <c r="B4" s="16"/>
      <c r="C4" s="16"/>
      <c r="D4" s="16"/>
      <c r="E4" s="16"/>
      <c r="F4" s="16"/>
      <c r="G4" s="16"/>
    </row>
    <row r="5" spans="1:7" ht="12.75">
      <c r="A5" s="40"/>
      <c r="B5" s="321" t="s">
        <v>29</v>
      </c>
      <c r="C5" s="322"/>
      <c r="D5" s="323"/>
      <c r="E5" s="321" t="s">
        <v>30</v>
      </c>
      <c r="F5" s="322"/>
      <c r="G5" s="322"/>
    </row>
    <row r="6" spans="1:7" ht="12.75">
      <c r="A6" s="40" t="s">
        <v>7</v>
      </c>
      <c r="B6" s="9" t="s">
        <v>31</v>
      </c>
      <c r="C6" s="9" t="s">
        <v>32</v>
      </c>
      <c r="D6" s="9" t="s">
        <v>11</v>
      </c>
      <c r="E6" s="9" t="s">
        <v>31</v>
      </c>
      <c r="F6" s="9" t="s">
        <v>32</v>
      </c>
      <c r="G6" s="41" t="s">
        <v>11</v>
      </c>
    </row>
    <row r="7" spans="1:7" ht="13.5" thickBot="1">
      <c r="A7" s="40"/>
      <c r="B7" s="9" t="s">
        <v>23</v>
      </c>
      <c r="C7" s="9" t="s">
        <v>33</v>
      </c>
      <c r="D7" s="9" t="s">
        <v>18</v>
      </c>
      <c r="E7" s="9" t="s">
        <v>23</v>
      </c>
      <c r="F7" s="9" t="s">
        <v>33</v>
      </c>
      <c r="G7" s="9" t="s">
        <v>18</v>
      </c>
    </row>
    <row r="8" spans="1:7" ht="12.75">
      <c r="A8" s="18">
        <v>1985</v>
      </c>
      <c r="B8" s="42">
        <v>1</v>
      </c>
      <c r="C8" s="43">
        <v>2863</v>
      </c>
      <c r="D8" s="42">
        <v>66.2</v>
      </c>
      <c r="E8" s="42">
        <v>15.9</v>
      </c>
      <c r="F8" s="43">
        <v>304</v>
      </c>
      <c r="G8" s="42">
        <v>302</v>
      </c>
    </row>
    <row r="9" spans="1:7" ht="12.75">
      <c r="A9" s="22">
        <v>1986</v>
      </c>
      <c r="B9" s="44">
        <v>1.1</v>
      </c>
      <c r="C9" s="45">
        <v>2492</v>
      </c>
      <c r="D9" s="44">
        <v>23.5</v>
      </c>
      <c r="E9" s="44">
        <v>13.4</v>
      </c>
      <c r="F9" s="45">
        <v>251</v>
      </c>
      <c r="G9" s="44">
        <v>174.8</v>
      </c>
    </row>
    <row r="10" spans="1:7" ht="12.75">
      <c r="A10" s="22">
        <v>1987</v>
      </c>
      <c r="B10" s="44">
        <v>10.6</v>
      </c>
      <c r="C10" s="45">
        <v>550</v>
      </c>
      <c r="D10" s="44">
        <v>72.1</v>
      </c>
      <c r="E10" s="44">
        <v>12.5</v>
      </c>
      <c r="F10" s="45">
        <v>324</v>
      </c>
      <c r="G10" s="44">
        <v>227.4</v>
      </c>
    </row>
    <row r="11" spans="1:7" ht="12.75">
      <c r="A11" s="22">
        <v>1988</v>
      </c>
      <c r="B11" s="44">
        <v>10.5</v>
      </c>
      <c r="C11" s="45">
        <v>546</v>
      </c>
      <c r="D11" s="44">
        <v>22.8</v>
      </c>
      <c r="E11" s="44">
        <v>11.5</v>
      </c>
      <c r="F11" s="45">
        <v>298</v>
      </c>
      <c r="G11" s="44">
        <v>211.5</v>
      </c>
    </row>
    <row r="12" spans="1:7" ht="12.75">
      <c r="A12" s="22">
        <v>1989</v>
      </c>
      <c r="B12" s="44">
        <v>10.2</v>
      </c>
      <c r="C12" s="45">
        <v>547</v>
      </c>
      <c r="D12" s="44">
        <v>62.7</v>
      </c>
      <c r="E12" s="44">
        <v>10.4</v>
      </c>
      <c r="F12" s="45">
        <v>265</v>
      </c>
      <c r="G12" s="44">
        <v>168.9</v>
      </c>
    </row>
    <row r="13" spans="1:7" ht="12.75">
      <c r="A13" s="22">
        <v>1990</v>
      </c>
      <c r="B13" s="44">
        <v>10.1</v>
      </c>
      <c r="C13" s="45">
        <v>553</v>
      </c>
      <c r="D13" s="44">
        <v>21.3</v>
      </c>
      <c r="E13" s="44">
        <v>10.2</v>
      </c>
      <c r="F13" s="45">
        <v>218</v>
      </c>
      <c r="G13" s="44">
        <v>154.2</v>
      </c>
    </row>
    <row r="14" spans="1:7" ht="12.75">
      <c r="A14" s="22">
        <v>1991</v>
      </c>
      <c r="B14" s="44">
        <v>9.3</v>
      </c>
      <c r="C14" s="46">
        <v>536</v>
      </c>
      <c r="D14" s="44">
        <v>57.3</v>
      </c>
      <c r="E14" s="44">
        <v>9.8</v>
      </c>
      <c r="F14" s="46">
        <v>193</v>
      </c>
      <c r="G14" s="44">
        <v>110.1</v>
      </c>
    </row>
    <row r="15" spans="1:7" ht="12.75">
      <c r="A15" s="22">
        <v>1992</v>
      </c>
      <c r="B15" s="44">
        <v>8.3</v>
      </c>
      <c r="C15" s="46">
        <v>514</v>
      </c>
      <c r="D15" s="44">
        <v>20.9</v>
      </c>
      <c r="E15" s="44">
        <v>10.4</v>
      </c>
      <c r="F15" s="46">
        <v>213</v>
      </c>
      <c r="G15" s="44">
        <v>266.5</v>
      </c>
    </row>
    <row r="16" spans="1:7" ht="12.75">
      <c r="A16" s="22">
        <v>1993</v>
      </c>
      <c r="B16" s="44">
        <v>8.1</v>
      </c>
      <c r="C16" s="46">
        <v>506</v>
      </c>
      <c r="D16" s="44">
        <v>53.8</v>
      </c>
      <c r="E16" s="44">
        <v>8</v>
      </c>
      <c r="F16" s="46">
        <v>145</v>
      </c>
      <c r="G16" s="44">
        <v>122.7</v>
      </c>
    </row>
    <row r="17" spans="1:7" ht="12.75">
      <c r="A17" s="22">
        <v>1994</v>
      </c>
      <c r="B17" s="44">
        <v>7.9</v>
      </c>
      <c r="C17" s="46">
        <v>463</v>
      </c>
      <c r="D17" s="44">
        <v>22.8</v>
      </c>
      <c r="E17" s="44">
        <v>6.5</v>
      </c>
      <c r="F17" s="46">
        <v>131</v>
      </c>
      <c r="G17" s="44">
        <v>100</v>
      </c>
    </row>
    <row r="18" spans="1:7" ht="12.75">
      <c r="A18" s="26">
        <v>1995</v>
      </c>
      <c r="B18" s="47">
        <v>7.8</v>
      </c>
      <c r="C18" s="48">
        <v>464</v>
      </c>
      <c r="D18" s="47">
        <v>57.9</v>
      </c>
      <c r="E18" s="47">
        <v>6.1</v>
      </c>
      <c r="F18" s="49">
        <v>130</v>
      </c>
      <c r="G18" s="50">
        <v>101.8</v>
      </c>
    </row>
    <row r="19" spans="1:7" ht="12.75">
      <c r="A19" s="26">
        <v>1996</v>
      </c>
      <c r="B19" s="47">
        <v>7.7</v>
      </c>
      <c r="C19" s="48">
        <v>464</v>
      </c>
      <c r="D19" s="47">
        <v>34</v>
      </c>
      <c r="E19" s="47">
        <v>4.8</v>
      </c>
      <c r="F19" s="48">
        <v>123</v>
      </c>
      <c r="G19" s="50">
        <v>102.8</v>
      </c>
    </row>
    <row r="20" spans="1:7" ht="12.75">
      <c r="A20" s="26">
        <v>1997</v>
      </c>
      <c r="B20" s="47">
        <v>7.7</v>
      </c>
      <c r="C20" s="48">
        <v>464</v>
      </c>
      <c r="D20" s="47">
        <v>59.7</v>
      </c>
      <c r="E20" s="47">
        <v>7.1</v>
      </c>
      <c r="F20" s="48">
        <v>125</v>
      </c>
      <c r="G20" s="50">
        <v>138.8</v>
      </c>
    </row>
    <row r="21" spans="1:7" ht="12.75">
      <c r="A21" s="26">
        <v>1998</v>
      </c>
      <c r="B21" s="47">
        <v>7.7</v>
      </c>
      <c r="C21" s="48">
        <v>464</v>
      </c>
      <c r="D21" s="47">
        <v>20.3</v>
      </c>
      <c r="E21" s="47">
        <v>7.3</v>
      </c>
      <c r="F21" s="48">
        <v>95</v>
      </c>
      <c r="G21" s="50">
        <v>117.4</v>
      </c>
    </row>
    <row r="22" spans="1:7" ht="12.75">
      <c r="A22" s="26">
        <v>1999</v>
      </c>
      <c r="B22" s="47">
        <v>7.9</v>
      </c>
      <c r="C22" s="48">
        <v>462</v>
      </c>
      <c r="D22" s="47">
        <v>71.5</v>
      </c>
      <c r="E22" s="47">
        <v>6.8</v>
      </c>
      <c r="F22" s="48">
        <v>102</v>
      </c>
      <c r="G22" s="50">
        <v>198.5</v>
      </c>
    </row>
    <row r="23" spans="1:7" ht="12.75">
      <c r="A23" s="26">
        <v>2000</v>
      </c>
      <c r="B23" s="47">
        <v>7.8</v>
      </c>
      <c r="C23" s="48">
        <v>452</v>
      </c>
      <c r="D23" s="47">
        <v>35.338</v>
      </c>
      <c r="E23" s="47">
        <v>6.2</v>
      </c>
      <c r="F23" s="48">
        <v>152</v>
      </c>
      <c r="G23" s="50">
        <v>172</v>
      </c>
    </row>
    <row r="24" spans="1:7" ht="13.5" thickBot="1">
      <c r="A24" s="34">
        <v>2001</v>
      </c>
      <c r="B24" s="51">
        <v>7.782</v>
      </c>
      <c r="C24" s="52">
        <v>423.368</v>
      </c>
      <c r="D24" s="51">
        <v>67.861</v>
      </c>
      <c r="E24" s="51">
        <v>5.684</v>
      </c>
      <c r="F24" s="52">
        <v>150.475</v>
      </c>
      <c r="G24" s="53">
        <v>80.387</v>
      </c>
    </row>
    <row r="25" spans="1:7" ht="12.75">
      <c r="A25" s="40"/>
      <c r="B25" s="54"/>
      <c r="C25" s="55"/>
      <c r="D25" s="54"/>
      <c r="E25" s="54"/>
      <c r="F25" s="55"/>
      <c r="G25" s="54"/>
    </row>
    <row r="26" spans="1:7" ht="12.75">
      <c r="A26" s="40"/>
      <c r="B26" s="54"/>
      <c r="C26" s="55"/>
      <c r="D26" s="54"/>
      <c r="E26" s="54"/>
      <c r="F26" s="55"/>
      <c r="G26" s="54"/>
    </row>
    <row r="27" spans="1:7" ht="12.75">
      <c r="A27" s="40"/>
      <c r="B27" s="54"/>
      <c r="C27" s="55"/>
      <c r="D27" s="54"/>
      <c r="E27" s="54"/>
      <c r="F27" s="55"/>
      <c r="G27" s="54"/>
    </row>
    <row r="28" spans="1:7" ht="12.75">
      <c r="A28" s="40"/>
      <c r="B28" s="54"/>
      <c r="C28" s="55"/>
      <c r="D28" s="54"/>
      <c r="E28" s="54"/>
      <c r="F28" s="55"/>
      <c r="G28" s="54"/>
    </row>
    <row r="29" spans="1:7" ht="12.75">
      <c r="A29" s="56"/>
      <c r="B29" s="6"/>
      <c r="C29" s="6"/>
      <c r="D29" s="6"/>
      <c r="E29" s="6"/>
      <c r="F29" s="6"/>
      <c r="G29" s="6"/>
    </row>
    <row r="30" spans="1:7" ht="12.75">
      <c r="A30" s="40"/>
      <c r="B30" s="321" t="s">
        <v>34</v>
      </c>
      <c r="C30" s="322"/>
      <c r="D30" s="323"/>
      <c r="E30" s="321" t="s">
        <v>35</v>
      </c>
      <c r="F30" s="322"/>
      <c r="G30" s="322"/>
    </row>
    <row r="31" spans="1:7" ht="12.75">
      <c r="A31" s="40" t="s">
        <v>7</v>
      </c>
      <c r="B31" s="9" t="s">
        <v>31</v>
      </c>
      <c r="C31" s="9" t="s">
        <v>32</v>
      </c>
      <c r="D31" s="9" t="s">
        <v>11</v>
      </c>
      <c r="E31" s="9" t="s">
        <v>31</v>
      </c>
      <c r="F31" s="9" t="s">
        <v>32</v>
      </c>
      <c r="G31" s="41" t="s">
        <v>11</v>
      </c>
    </row>
    <row r="32" spans="1:7" ht="13.5" thickBot="1">
      <c r="A32" s="40"/>
      <c r="B32" s="9" t="s">
        <v>23</v>
      </c>
      <c r="C32" s="9" t="s">
        <v>33</v>
      </c>
      <c r="D32" s="9" t="s">
        <v>18</v>
      </c>
      <c r="E32" s="9" t="s">
        <v>23</v>
      </c>
      <c r="F32" s="9" t="s">
        <v>33</v>
      </c>
      <c r="G32" s="9" t="s">
        <v>18</v>
      </c>
    </row>
    <row r="33" spans="1:7" ht="12.75">
      <c r="A33" s="18">
        <v>1985</v>
      </c>
      <c r="B33" s="42">
        <v>23.9</v>
      </c>
      <c r="C33" s="43">
        <v>663</v>
      </c>
      <c r="D33" s="42">
        <v>463.4</v>
      </c>
      <c r="E33" s="42">
        <v>17.5</v>
      </c>
      <c r="F33" s="43">
        <v>3137</v>
      </c>
      <c r="G33" s="42">
        <v>238.3</v>
      </c>
    </row>
    <row r="34" spans="1:7" ht="12.75">
      <c r="A34" s="22">
        <v>1986</v>
      </c>
      <c r="B34" s="44">
        <v>22.4</v>
      </c>
      <c r="C34" s="45">
        <v>477</v>
      </c>
      <c r="D34" s="44">
        <v>411.7</v>
      </c>
      <c r="E34" s="44">
        <v>15.4</v>
      </c>
      <c r="F34" s="45">
        <v>2825</v>
      </c>
      <c r="G34" s="44">
        <v>207.4</v>
      </c>
    </row>
    <row r="35" spans="1:7" ht="12.75">
      <c r="A35" s="22">
        <v>1987</v>
      </c>
      <c r="B35" s="44">
        <v>21.9</v>
      </c>
      <c r="C35" s="45">
        <v>561</v>
      </c>
      <c r="D35" s="44">
        <v>484.4</v>
      </c>
      <c r="E35" s="44">
        <v>15.3</v>
      </c>
      <c r="F35" s="45">
        <v>2553</v>
      </c>
      <c r="G35" s="44">
        <v>259.1</v>
      </c>
    </row>
    <row r="36" spans="1:7" ht="12.75">
      <c r="A36" s="22">
        <v>1988</v>
      </c>
      <c r="B36" s="44">
        <v>20.5</v>
      </c>
      <c r="C36" s="45">
        <v>561</v>
      </c>
      <c r="D36" s="44">
        <v>409.9</v>
      </c>
      <c r="E36" s="44">
        <v>13.6</v>
      </c>
      <c r="F36" s="45">
        <v>2516</v>
      </c>
      <c r="G36" s="44">
        <v>223.4</v>
      </c>
    </row>
    <row r="37" spans="1:7" ht="12.75">
      <c r="A37" s="22">
        <v>1989</v>
      </c>
      <c r="B37" s="44">
        <v>21.9</v>
      </c>
      <c r="C37" s="45">
        <v>545</v>
      </c>
      <c r="D37" s="44">
        <v>409.2</v>
      </c>
      <c r="E37" s="44">
        <v>14.3</v>
      </c>
      <c r="F37" s="45">
        <v>2276</v>
      </c>
      <c r="G37" s="44">
        <v>169.1</v>
      </c>
    </row>
    <row r="38" spans="1:7" ht="12.75">
      <c r="A38" s="22">
        <v>1990</v>
      </c>
      <c r="B38" s="44">
        <v>22.4</v>
      </c>
      <c r="C38" s="45">
        <v>581</v>
      </c>
      <c r="D38" s="44">
        <v>317.6</v>
      </c>
      <c r="E38" s="44">
        <v>14.3</v>
      </c>
      <c r="F38" s="45">
        <v>3322</v>
      </c>
      <c r="G38" s="44">
        <v>163.4</v>
      </c>
    </row>
    <row r="39" spans="1:7" ht="12.75">
      <c r="A39" s="22">
        <v>1991</v>
      </c>
      <c r="B39" s="44">
        <v>22.6</v>
      </c>
      <c r="C39" s="46">
        <v>464</v>
      </c>
      <c r="D39" s="44">
        <v>228.9</v>
      </c>
      <c r="E39" s="44">
        <v>14.4</v>
      </c>
      <c r="F39" s="45">
        <v>2100</v>
      </c>
      <c r="G39" s="44">
        <v>120.5</v>
      </c>
    </row>
    <row r="40" spans="1:7" ht="12.75">
      <c r="A40" s="22">
        <v>1992</v>
      </c>
      <c r="B40" s="44">
        <v>21.5</v>
      </c>
      <c r="C40" s="46">
        <v>447</v>
      </c>
      <c r="D40" s="44">
        <v>566.2</v>
      </c>
      <c r="E40" s="44">
        <v>13.9</v>
      </c>
      <c r="F40" s="45">
        <v>2132</v>
      </c>
      <c r="G40" s="44">
        <v>241.8</v>
      </c>
    </row>
    <row r="41" spans="1:7" ht="12.75">
      <c r="A41" s="26">
        <v>1993</v>
      </c>
      <c r="B41" s="57">
        <v>22.6</v>
      </c>
      <c r="C41" s="48">
        <v>419</v>
      </c>
      <c r="D41" s="57">
        <v>483.2</v>
      </c>
      <c r="E41" s="57">
        <v>15</v>
      </c>
      <c r="F41" s="49">
        <v>2124</v>
      </c>
      <c r="G41" s="44">
        <v>230.9</v>
      </c>
    </row>
    <row r="42" spans="1:7" ht="12.75">
      <c r="A42" s="26">
        <v>1994</v>
      </c>
      <c r="B42" s="57">
        <v>24.3</v>
      </c>
      <c r="C42" s="48">
        <v>398</v>
      </c>
      <c r="D42" s="57">
        <v>466.1</v>
      </c>
      <c r="E42" s="57">
        <v>14</v>
      </c>
      <c r="F42" s="49">
        <v>2016</v>
      </c>
      <c r="G42" s="44">
        <v>185</v>
      </c>
    </row>
    <row r="43" spans="1:7" ht="12.75">
      <c r="A43" s="26">
        <v>1995</v>
      </c>
      <c r="B43" s="47">
        <v>24.8</v>
      </c>
      <c r="C43" s="48">
        <v>420</v>
      </c>
      <c r="D43" s="47">
        <v>493</v>
      </c>
      <c r="E43" s="47">
        <v>12.7</v>
      </c>
      <c r="F43" s="49">
        <v>1931</v>
      </c>
      <c r="G43" s="50">
        <v>163.2</v>
      </c>
    </row>
    <row r="44" spans="1:7" ht="12.75">
      <c r="A44" s="26">
        <v>1996</v>
      </c>
      <c r="B44" s="47">
        <v>23.6</v>
      </c>
      <c r="C44" s="48">
        <v>392</v>
      </c>
      <c r="D44" s="47">
        <v>511.8</v>
      </c>
      <c r="E44" s="47">
        <v>13.2</v>
      </c>
      <c r="F44" s="48">
        <v>1946</v>
      </c>
      <c r="G44" s="50">
        <v>250.7</v>
      </c>
    </row>
    <row r="45" spans="1:7" ht="12.75">
      <c r="A45" s="26">
        <v>1997</v>
      </c>
      <c r="B45" s="47">
        <v>23</v>
      </c>
      <c r="C45" s="48">
        <v>384</v>
      </c>
      <c r="D45" s="47">
        <v>539.4</v>
      </c>
      <c r="E45" s="47">
        <v>11.8</v>
      </c>
      <c r="F45" s="48">
        <v>1814</v>
      </c>
      <c r="G45" s="50">
        <v>245.9</v>
      </c>
    </row>
    <row r="46" spans="1:7" ht="12.75">
      <c r="A46" s="26">
        <v>1998</v>
      </c>
      <c r="B46" s="47">
        <v>22.5</v>
      </c>
      <c r="C46" s="48">
        <v>315</v>
      </c>
      <c r="D46" s="47">
        <v>403.1</v>
      </c>
      <c r="E46" s="47">
        <v>11.8</v>
      </c>
      <c r="F46" s="48">
        <v>1807</v>
      </c>
      <c r="G46" s="50">
        <v>195.2</v>
      </c>
    </row>
    <row r="47" spans="1:7" ht="12.75">
      <c r="A47" s="26">
        <v>1999</v>
      </c>
      <c r="B47" s="47">
        <v>22.6</v>
      </c>
      <c r="C47" s="48">
        <v>341</v>
      </c>
      <c r="D47" s="47">
        <v>481.7</v>
      </c>
      <c r="E47" s="47">
        <v>11.8</v>
      </c>
      <c r="F47" s="48">
        <v>1805</v>
      </c>
      <c r="G47" s="50">
        <v>236.7</v>
      </c>
    </row>
    <row r="48" spans="1:7" ht="12.75">
      <c r="A48" s="26">
        <v>2000</v>
      </c>
      <c r="B48" s="47">
        <v>21.2</v>
      </c>
      <c r="C48" s="48">
        <v>373</v>
      </c>
      <c r="D48" s="47">
        <v>368.4</v>
      </c>
      <c r="E48" s="47">
        <v>13.6</v>
      </c>
      <c r="F48" s="48">
        <v>1669.9</v>
      </c>
      <c r="G48" s="50">
        <v>237.8</v>
      </c>
    </row>
    <row r="49" spans="1:7" ht="13.5" thickBot="1">
      <c r="A49" s="34">
        <v>2001</v>
      </c>
      <c r="B49" s="51">
        <v>19.208</v>
      </c>
      <c r="C49" s="52">
        <v>348.72</v>
      </c>
      <c r="D49" s="51">
        <v>470.617</v>
      </c>
      <c r="E49" s="51">
        <v>12.76</v>
      </c>
      <c r="F49" s="52">
        <v>1776.927</v>
      </c>
      <c r="G49" s="53">
        <v>297.56</v>
      </c>
    </row>
  </sheetData>
  <mergeCells count="6">
    <mergeCell ref="A1:G1"/>
    <mergeCell ref="A3:G3"/>
    <mergeCell ref="B30:D30"/>
    <mergeCell ref="E30:G30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06">
    <pageSetUpPr fitToPage="1"/>
  </sheetPr>
  <dimension ref="A1:K88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101" customWidth="1"/>
    <col min="2" max="16384" width="11.421875" style="101" customWidth="1"/>
  </cols>
  <sheetData>
    <row r="1" spans="1:11" s="167" customFormat="1" ht="18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3" spans="1:11" s="169" customFormat="1" ht="15">
      <c r="A3" s="320" t="s">
        <v>167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s="169" customFormat="1" ht="15">
      <c r="A4" s="214"/>
      <c r="B4" s="215"/>
      <c r="C4" s="215"/>
      <c r="D4" s="215"/>
      <c r="E4" s="215"/>
      <c r="F4" s="215"/>
      <c r="H4" s="215"/>
      <c r="I4" s="215"/>
      <c r="J4" s="215"/>
      <c r="K4" s="215"/>
    </row>
    <row r="5" spans="1:11" ht="12.75">
      <c r="A5" s="281"/>
      <c r="B5" s="326" t="s">
        <v>168</v>
      </c>
      <c r="C5" s="316"/>
      <c r="D5" s="316"/>
      <c r="E5" s="316"/>
      <c r="F5" s="316"/>
      <c r="G5" s="337" t="s">
        <v>169</v>
      </c>
      <c r="H5" s="285"/>
      <c r="I5" s="166" t="s">
        <v>4</v>
      </c>
      <c r="J5" s="286"/>
      <c r="K5" s="41"/>
    </row>
    <row r="6" spans="1:11" ht="12.75">
      <c r="A6" s="40" t="s">
        <v>170</v>
      </c>
      <c r="B6" s="324" t="s">
        <v>42</v>
      </c>
      <c r="C6" s="317"/>
      <c r="D6" s="317"/>
      <c r="E6" s="317"/>
      <c r="F6" s="325"/>
      <c r="G6" s="314"/>
      <c r="H6" s="326" t="s">
        <v>171</v>
      </c>
      <c r="I6" s="327"/>
      <c r="J6" s="41" t="s">
        <v>3</v>
      </c>
      <c r="K6" s="9" t="s">
        <v>11</v>
      </c>
    </row>
    <row r="7" spans="1:11" ht="12.75">
      <c r="A7" s="40" t="s">
        <v>172</v>
      </c>
      <c r="B7" s="216"/>
      <c r="C7" s="166" t="s">
        <v>15</v>
      </c>
      <c r="D7" s="217"/>
      <c r="E7" s="321" t="s">
        <v>16</v>
      </c>
      <c r="F7" s="323"/>
      <c r="G7" s="314"/>
      <c r="H7" s="324" t="s">
        <v>173</v>
      </c>
      <c r="I7" s="325"/>
      <c r="J7" s="9" t="s">
        <v>9</v>
      </c>
      <c r="K7" s="9" t="s">
        <v>14</v>
      </c>
    </row>
    <row r="8" spans="1:11" ht="13.5" thickBot="1">
      <c r="A8" s="218"/>
      <c r="B8" s="219" t="s">
        <v>100</v>
      </c>
      <c r="C8" s="219" t="s">
        <v>101</v>
      </c>
      <c r="D8" s="219" t="s">
        <v>15</v>
      </c>
      <c r="E8" s="219" t="s">
        <v>100</v>
      </c>
      <c r="F8" s="219" t="s">
        <v>101</v>
      </c>
      <c r="G8" s="315"/>
      <c r="H8" s="219" t="s">
        <v>100</v>
      </c>
      <c r="I8" s="219" t="s">
        <v>101</v>
      </c>
      <c r="J8" s="174" t="s">
        <v>146</v>
      </c>
      <c r="K8" s="174"/>
    </row>
    <row r="9" spans="1:11" ht="12.75">
      <c r="A9" s="170" t="s">
        <v>174</v>
      </c>
      <c r="B9" s="221">
        <v>860</v>
      </c>
      <c r="C9" s="221">
        <v>90</v>
      </c>
      <c r="D9" s="222">
        <v>950</v>
      </c>
      <c r="E9" s="221">
        <v>600</v>
      </c>
      <c r="F9" s="221">
        <v>80</v>
      </c>
      <c r="G9" s="221">
        <v>370000</v>
      </c>
      <c r="H9" s="221">
        <v>18000</v>
      </c>
      <c r="I9" s="221">
        <v>35000</v>
      </c>
      <c r="J9" s="221">
        <v>50</v>
      </c>
      <c r="K9" s="221">
        <v>32100</v>
      </c>
    </row>
    <row r="10" spans="1:11" ht="12.75">
      <c r="A10" s="6" t="s">
        <v>175</v>
      </c>
      <c r="B10" s="224">
        <v>879</v>
      </c>
      <c r="C10" s="224" t="s">
        <v>44</v>
      </c>
      <c r="D10" s="224">
        <v>879</v>
      </c>
      <c r="E10" s="224">
        <v>879</v>
      </c>
      <c r="F10" s="224" t="s">
        <v>44</v>
      </c>
      <c r="G10" s="224">
        <v>227000</v>
      </c>
      <c r="H10" s="224">
        <v>20000</v>
      </c>
      <c r="I10" s="224" t="s">
        <v>44</v>
      </c>
      <c r="J10" s="224">
        <v>60</v>
      </c>
      <c r="K10" s="224">
        <v>31200</v>
      </c>
    </row>
    <row r="11" spans="1:11" ht="12.75">
      <c r="A11" s="6" t="s">
        <v>176</v>
      </c>
      <c r="B11" s="188">
        <v>117</v>
      </c>
      <c r="C11" s="188">
        <v>108</v>
      </c>
      <c r="D11" s="188">
        <v>225</v>
      </c>
      <c r="E11" s="188">
        <v>117</v>
      </c>
      <c r="F11" s="188">
        <v>108</v>
      </c>
      <c r="G11" s="224">
        <v>200280</v>
      </c>
      <c r="H11" s="188">
        <v>16000</v>
      </c>
      <c r="I11" s="188">
        <v>28000</v>
      </c>
      <c r="J11" s="224">
        <v>40</v>
      </c>
      <c r="K11" s="224">
        <v>12907</v>
      </c>
    </row>
    <row r="12" spans="1:11" ht="12.75">
      <c r="A12" s="6" t="s">
        <v>177</v>
      </c>
      <c r="B12" s="224">
        <v>33</v>
      </c>
      <c r="C12" s="224">
        <v>100</v>
      </c>
      <c r="D12" s="224">
        <v>133</v>
      </c>
      <c r="E12" s="224">
        <v>33</v>
      </c>
      <c r="F12" s="224">
        <v>100</v>
      </c>
      <c r="G12" s="224">
        <v>536000</v>
      </c>
      <c r="H12" s="224">
        <v>15000</v>
      </c>
      <c r="I12" s="224">
        <v>30000</v>
      </c>
      <c r="J12" s="224">
        <v>25</v>
      </c>
      <c r="K12" s="224">
        <v>16895</v>
      </c>
    </row>
    <row r="13" spans="1:11" ht="12.75">
      <c r="A13" s="225" t="s">
        <v>178</v>
      </c>
      <c r="B13" s="226">
        <v>1889</v>
      </c>
      <c r="C13" s="226">
        <v>298</v>
      </c>
      <c r="D13" s="226">
        <v>2187</v>
      </c>
      <c r="E13" s="226">
        <v>1629</v>
      </c>
      <c r="F13" s="226">
        <v>288</v>
      </c>
      <c r="G13" s="226">
        <v>1333280</v>
      </c>
      <c r="H13" s="227">
        <v>18875</v>
      </c>
      <c r="I13" s="227">
        <v>30639</v>
      </c>
      <c r="J13" s="227">
        <v>40</v>
      </c>
      <c r="K13" s="226">
        <v>93102</v>
      </c>
    </row>
    <row r="14" spans="1:11" ht="12.75">
      <c r="A14" s="225"/>
      <c r="B14" s="226"/>
      <c r="C14" s="226"/>
      <c r="D14" s="226"/>
      <c r="E14" s="226"/>
      <c r="F14" s="226"/>
      <c r="G14" s="226"/>
      <c r="H14" s="227"/>
      <c r="I14" s="227"/>
      <c r="J14" s="227"/>
      <c r="K14" s="226"/>
    </row>
    <row r="15" spans="1:11" ht="12.75">
      <c r="A15" s="225" t="s">
        <v>179</v>
      </c>
      <c r="B15" s="227">
        <v>6420</v>
      </c>
      <c r="C15" s="226" t="s">
        <v>44</v>
      </c>
      <c r="D15" s="227">
        <v>6420</v>
      </c>
      <c r="E15" s="228">
        <v>6180</v>
      </c>
      <c r="F15" s="226" t="s">
        <v>44</v>
      </c>
      <c r="G15" s="227">
        <v>125000</v>
      </c>
      <c r="H15" s="228">
        <v>7686</v>
      </c>
      <c r="I15" s="226" t="s">
        <v>44</v>
      </c>
      <c r="J15" s="227">
        <v>20</v>
      </c>
      <c r="K15" s="227">
        <v>50000</v>
      </c>
    </row>
    <row r="16" spans="1:11" ht="12.75">
      <c r="A16" s="225"/>
      <c r="B16" s="226"/>
      <c r="C16" s="226"/>
      <c r="D16" s="226"/>
      <c r="E16" s="226"/>
      <c r="F16" s="226"/>
      <c r="G16" s="226"/>
      <c r="H16" s="227"/>
      <c r="I16" s="227"/>
      <c r="J16" s="227"/>
      <c r="K16" s="226"/>
    </row>
    <row r="17" spans="1:11" ht="12.75">
      <c r="A17" s="225" t="s">
        <v>180</v>
      </c>
      <c r="B17" s="227">
        <v>124</v>
      </c>
      <c r="C17" s="227">
        <v>17</v>
      </c>
      <c r="D17" s="227">
        <v>141</v>
      </c>
      <c r="E17" s="227">
        <v>122</v>
      </c>
      <c r="F17" s="227">
        <v>17</v>
      </c>
      <c r="G17" s="227">
        <v>72635</v>
      </c>
      <c r="H17" s="227">
        <v>6623</v>
      </c>
      <c r="I17" s="227">
        <v>16471</v>
      </c>
      <c r="J17" s="227">
        <v>7</v>
      </c>
      <c r="K17" s="227">
        <v>1596</v>
      </c>
    </row>
    <row r="18" spans="1:11" ht="12.75">
      <c r="A18" s="6"/>
      <c r="B18" s="177"/>
      <c r="C18" s="177"/>
      <c r="D18" s="177"/>
      <c r="E18" s="177"/>
      <c r="F18" s="177"/>
      <c r="G18" s="177"/>
      <c r="H18" s="224"/>
      <c r="I18" s="224"/>
      <c r="J18" s="224"/>
      <c r="K18" s="177"/>
    </row>
    <row r="19" spans="1:11" ht="12.75">
      <c r="A19" s="6" t="s">
        <v>181</v>
      </c>
      <c r="B19" s="224">
        <v>72</v>
      </c>
      <c r="C19" s="224">
        <v>9</v>
      </c>
      <c r="D19" s="224">
        <v>81</v>
      </c>
      <c r="E19" s="224">
        <v>72</v>
      </c>
      <c r="F19" s="224">
        <v>9</v>
      </c>
      <c r="G19" s="224">
        <v>42142</v>
      </c>
      <c r="H19" s="224">
        <v>4750</v>
      </c>
      <c r="I19" s="224">
        <v>12500</v>
      </c>
      <c r="J19" s="224">
        <v>11</v>
      </c>
      <c r="K19" s="224">
        <v>918</v>
      </c>
    </row>
    <row r="20" spans="1:11" ht="12.75">
      <c r="A20" s="6" t="s">
        <v>182</v>
      </c>
      <c r="B20" s="224">
        <v>1383</v>
      </c>
      <c r="C20" s="188">
        <v>7</v>
      </c>
      <c r="D20" s="224">
        <v>1390</v>
      </c>
      <c r="E20" s="224">
        <v>1350</v>
      </c>
      <c r="F20" s="188">
        <v>7</v>
      </c>
      <c r="G20" s="224">
        <v>27000</v>
      </c>
      <c r="H20" s="224">
        <v>4500</v>
      </c>
      <c r="I20" s="188">
        <v>12000</v>
      </c>
      <c r="J20" s="224">
        <v>10</v>
      </c>
      <c r="K20" s="224">
        <v>6429</v>
      </c>
    </row>
    <row r="21" spans="1:11" ht="12.75">
      <c r="A21" s="6" t="s">
        <v>183</v>
      </c>
      <c r="B21" s="224">
        <v>255</v>
      </c>
      <c r="C21" s="224">
        <v>10</v>
      </c>
      <c r="D21" s="224">
        <v>265</v>
      </c>
      <c r="E21" s="224">
        <v>241</v>
      </c>
      <c r="F21" s="224">
        <v>10</v>
      </c>
      <c r="G21" s="224">
        <v>92890</v>
      </c>
      <c r="H21" s="224">
        <v>4500</v>
      </c>
      <c r="I21" s="224">
        <v>12000</v>
      </c>
      <c r="J21" s="224">
        <v>10</v>
      </c>
      <c r="K21" s="224">
        <v>2133</v>
      </c>
    </row>
    <row r="22" spans="1:11" ht="12.75">
      <c r="A22" s="225" t="s">
        <v>282</v>
      </c>
      <c r="B22" s="226">
        <v>1710</v>
      </c>
      <c r="C22" s="226">
        <v>26</v>
      </c>
      <c r="D22" s="226">
        <v>1736</v>
      </c>
      <c r="E22" s="226">
        <v>1663</v>
      </c>
      <c r="F22" s="226">
        <v>26</v>
      </c>
      <c r="G22" s="226">
        <v>162032</v>
      </c>
      <c r="H22" s="227">
        <v>4511</v>
      </c>
      <c r="I22" s="227">
        <v>12173</v>
      </c>
      <c r="J22" s="227">
        <v>10</v>
      </c>
      <c r="K22" s="226">
        <v>9480</v>
      </c>
    </row>
    <row r="23" spans="1:11" ht="12.75">
      <c r="A23" s="225"/>
      <c r="B23" s="226"/>
      <c r="C23" s="226"/>
      <c r="D23" s="226"/>
      <c r="E23" s="226"/>
      <c r="F23" s="226"/>
      <c r="G23" s="226"/>
      <c r="H23" s="227"/>
      <c r="I23" s="227"/>
      <c r="J23" s="227"/>
      <c r="K23" s="226"/>
    </row>
    <row r="24" spans="1:11" ht="12.75">
      <c r="A24" s="225" t="s">
        <v>184</v>
      </c>
      <c r="B24" s="227">
        <v>64</v>
      </c>
      <c r="C24" s="227">
        <v>650</v>
      </c>
      <c r="D24" s="227">
        <v>714</v>
      </c>
      <c r="E24" s="227">
        <v>63</v>
      </c>
      <c r="F24" s="227">
        <v>593</v>
      </c>
      <c r="G24" s="227">
        <v>27900</v>
      </c>
      <c r="H24" s="227">
        <v>9346</v>
      </c>
      <c r="I24" s="227">
        <v>14264</v>
      </c>
      <c r="J24" s="227">
        <v>11</v>
      </c>
      <c r="K24" s="227">
        <v>9354</v>
      </c>
    </row>
    <row r="25" spans="1:11" ht="12.75">
      <c r="A25" s="225"/>
      <c r="B25" s="226"/>
      <c r="C25" s="226"/>
      <c r="D25" s="226"/>
      <c r="E25" s="226"/>
      <c r="F25" s="226"/>
      <c r="G25" s="226"/>
      <c r="H25" s="227"/>
      <c r="I25" s="227"/>
      <c r="J25" s="227"/>
      <c r="K25" s="226"/>
    </row>
    <row r="26" spans="1:11" ht="12.75">
      <c r="A26" s="225" t="s">
        <v>185</v>
      </c>
      <c r="B26" s="227">
        <v>8</v>
      </c>
      <c r="C26" s="227">
        <v>1080</v>
      </c>
      <c r="D26" s="227">
        <v>1088</v>
      </c>
      <c r="E26" s="227">
        <v>8</v>
      </c>
      <c r="F26" s="227">
        <v>1019</v>
      </c>
      <c r="G26" s="227">
        <v>29818</v>
      </c>
      <c r="H26" s="227">
        <v>15875</v>
      </c>
      <c r="I26" s="227">
        <v>30431</v>
      </c>
      <c r="J26" s="227">
        <v>5</v>
      </c>
      <c r="K26" s="227">
        <v>31285</v>
      </c>
    </row>
    <row r="27" spans="1:11" ht="12.75">
      <c r="A27" s="6"/>
      <c r="B27" s="177"/>
      <c r="C27" s="177"/>
      <c r="D27" s="177"/>
      <c r="E27" s="177"/>
      <c r="F27" s="177"/>
      <c r="G27" s="177"/>
      <c r="H27" s="224"/>
      <c r="I27" s="224"/>
      <c r="J27" s="224"/>
      <c r="K27" s="177"/>
    </row>
    <row r="28" spans="1:11" ht="12.75">
      <c r="A28" s="6" t="s">
        <v>186</v>
      </c>
      <c r="B28" s="188">
        <v>6</v>
      </c>
      <c r="C28" s="177">
        <v>3074</v>
      </c>
      <c r="D28" s="224">
        <v>3080</v>
      </c>
      <c r="E28" s="188">
        <v>6</v>
      </c>
      <c r="F28" s="177">
        <v>3008</v>
      </c>
      <c r="G28" s="177" t="s">
        <v>44</v>
      </c>
      <c r="H28" s="188">
        <v>12000</v>
      </c>
      <c r="I28" s="224">
        <v>19113</v>
      </c>
      <c r="J28" s="177" t="s">
        <v>44</v>
      </c>
      <c r="K28" s="177">
        <v>57564</v>
      </c>
    </row>
    <row r="29" spans="1:11" ht="12.75">
      <c r="A29" s="6" t="s">
        <v>187</v>
      </c>
      <c r="B29" s="188">
        <v>8</v>
      </c>
      <c r="C29" s="224">
        <v>155</v>
      </c>
      <c r="D29" s="224">
        <v>163</v>
      </c>
      <c r="E29" s="188">
        <v>1</v>
      </c>
      <c r="F29" s="224">
        <v>114</v>
      </c>
      <c r="G29" s="224">
        <v>23620</v>
      </c>
      <c r="H29" s="188">
        <v>2000</v>
      </c>
      <c r="I29" s="224">
        <v>26517</v>
      </c>
      <c r="J29" s="224">
        <v>8</v>
      </c>
      <c r="K29" s="224">
        <v>3214</v>
      </c>
    </row>
    <row r="30" spans="1:11" ht="12.75">
      <c r="A30" s="6" t="s">
        <v>188</v>
      </c>
      <c r="B30" s="188">
        <v>34</v>
      </c>
      <c r="C30" s="224">
        <v>8583</v>
      </c>
      <c r="D30" s="224">
        <v>8617</v>
      </c>
      <c r="E30" s="188">
        <v>34</v>
      </c>
      <c r="F30" s="224">
        <v>7803</v>
      </c>
      <c r="G30" s="177" t="s">
        <v>44</v>
      </c>
      <c r="H30" s="188">
        <v>4000</v>
      </c>
      <c r="I30" s="224">
        <v>23100</v>
      </c>
      <c r="J30" s="177" t="s">
        <v>44</v>
      </c>
      <c r="K30" s="224">
        <v>180385</v>
      </c>
    </row>
    <row r="31" spans="1:11" s="230" customFormat="1" ht="12.75">
      <c r="A31" s="225" t="s">
        <v>283</v>
      </c>
      <c r="B31" s="228">
        <v>48</v>
      </c>
      <c r="C31" s="226">
        <v>11812</v>
      </c>
      <c r="D31" s="226">
        <v>11860</v>
      </c>
      <c r="E31" s="228">
        <v>41</v>
      </c>
      <c r="F31" s="226">
        <v>10925</v>
      </c>
      <c r="G31" s="226">
        <v>23620</v>
      </c>
      <c r="H31" s="228">
        <v>5122</v>
      </c>
      <c r="I31" s="227">
        <v>22038</v>
      </c>
      <c r="J31" s="227">
        <v>8</v>
      </c>
      <c r="K31" s="226">
        <v>241163</v>
      </c>
    </row>
    <row r="32" spans="1:11" ht="12.75">
      <c r="A32" s="6"/>
      <c r="B32" s="177"/>
      <c r="C32" s="177"/>
      <c r="D32" s="177"/>
      <c r="E32" s="177"/>
      <c r="F32" s="177"/>
      <c r="G32" s="177"/>
      <c r="H32" s="224"/>
      <c r="I32" s="224"/>
      <c r="J32" s="224"/>
      <c r="K32" s="177"/>
    </row>
    <row r="33" spans="1:11" ht="12.75">
      <c r="A33" s="6" t="s">
        <v>189</v>
      </c>
      <c r="B33" s="231">
        <v>128</v>
      </c>
      <c r="C33" s="231">
        <v>293</v>
      </c>
      <c r="D33" s="224">
        <v>421</v>
      </c>
      <c r="E33" s="231">
        <v>126</v>
      </c>
      <c r="F33" s="231">
        <v>284</v>
      </c>
      <c r="G33" s="224">
        <v>17443</v>
      </c>
      <c r="H33" s="231">
        <v>11594</v>
      </c>
      <c r="I33" s="231">
        <v>27592</v>
      </c>
      <c r="J33" s="231">
        <v>24</v>
      </c>
      <c r="K33" s="231">
        <v>9716</v>
      </c>
    </row>
    <row r="34" spans="1:11" ht="12.75">
      <c r="A34" s="6" t="s">
        <v>190</v>
      </c>
      <c r="B34" s="231">
        <v>29</v>
      </c>
      <c r="C34" s="231">
        <v>2375</v>
      </c>
      <c r="D34" s="224">
        <v>2404</v>
      </c>
      <c r="E34" s="231">
        <v>27</v>
      </c>
      <c r="F34" s="231">
        <v>2261</v>
      </c>
      <c r="G34" s="224" t="s">
        <v>44</v>
      </c>
      <c r="H34" s="231">
        <v>10852</v>
      </c>
      <c r="I34" s="231">
        <v>30341</v>
      </c>
      <c r="J34" s="231" t="s">
        <v>44</v>
      </c>
      <c r="K34" s="224">
        <v>68894</v>
      </c>
    </row>
    <row r="35" spans="1:11" ht="12.75">
      <c r="A35" s="6" t="s">
        <v>191</v>
      </c>
      <c r="B35" s="231" t="s">
        <v>44</v>
      </c>
      <c r="C35" s="231">
        <v>11426</v>
      </c>
      <c r="D35" s="224">
        <v>11426</v>
      </c>
      <c r="E35" s="231" t="s">
        <v>44</v>
      </c>
      <c r="F35" s="231">
        <v>10335</v>
      </c>
      <c r="G35" s="224">
        <v>3450</v>
      </c>
      <c r="H35" s="231" t="s">
        <v>44</v>
      </c>
      <c r="I35" s="231">
        <v>29280</v>
      </c>
      <c r="J35" s="231">
        <v>24</v>
      </c>
      <c r="K35" s="224">
        <v>302692</v>
      </c>
    </row>
    <row r="36" spans="1:11" ht="12.75">
      <c r="A36" s="6" t="s">
        <v>192</v>
      </c>
      <c r="B36" s="231">
        <v>10</v>
      </c>
      <c r="C36" s="231">
        <v>115</v>
      </c>
      <c r="D36" s="224">
        <v>125</v>
      </c>
      <c r="E36" s="231">
        <v>10</v>
      </c>
      <c r="F36" s="231">
        <v>113</v>
      </c>
      <c r="G36" s="224">
        <v>5931</v>
      </c>
      <c r="H36" s="231">
        <v>8400</v>
      </c>
      <c r="I36" s="231">
        <v>28673</v>
      </c>
      <c r="J36" s="231">
        <v>12</v>
      </c>
      <c r="K36" s="224">
        <v>3395</v>
      </c>
    </row>
    <row r="37" spans="1:11" ht="12.75">
      <c r="A37" s="225" t="s">
        <v>193</v>
      </c>
      <c r="B37" s="226">
        <v>167</v>
      </c>
      <c r="C37" s="226">
        <v>14209</v>
      </c>
      <c r="D37" s="226">
        <v>14376</v>
      </c>
      <c r="E37" s="226">
        <v>163</v>
      </c>
      <c r="F37" s="226">
        <v>12993</v>
      </c>
      <c r="G37" s="226">
        <v>26824</v>
      </c>
      <c r="H37" s="227">
        <v>11275</v>
      </c>
      <c r="I37" s="227">
        <v>29422</v>
      </c>
      <c r="J37" s="227">
        <v>21</v>
      </c>
      <c r="K37" s="226">
        <v>384697</v>
      </c>
    </row>
    <row r="38" spans="1:11" ht="12.75">
      <c r="A38" s="225"/>
      <c r="B38" s="226"/>
      <c r="C38" s="226"/>
      <c r="D38" s="226"/>
      <c r="E38" s="226"/>
      <c r="F38" s="226"/>
      <c r="G38" s="226"/>
      <c r="H38" s="227"/>
      <c r="I38" s="227"/>
      <c r="J38" s="227"/>
      <c r="K38" s="226"/>
    </row>
    <row r="39" spans="1:11" ht="12.75">
      <c r="A39" s="225" t="s">
        <v>194</v>
      </c>
      <c r="B39" s="227">
        <v>69</v>
      </c>
      <c r="C39" s="227">
        <v>77</v>
      </c>
      <c r="D39" s="227">
        <v>146</v>
      </c>
      <c r="E39" s="227">
        <v>69</v>
      </c>
      <c r="F39" s="227">
        <v>77</v>
      </c>
      <c r="G39" s="227">
        <v>30200</v>
      </c>
      <c r="H39" s="227">
        <v>4000</v>
      </c>
      <c r="I39" s="227">
        <v>14000</v>
      </c>
      <c r="J39" s="227">
        <v>14</v>
      </c>
      <c r="K39" s="227">
        <v>1777</v>
      </c>
    </row>
    <row r="40" spans="1:11" ht="12.75">
      <c r="A40" s="6"/>
      <c r="B40" s="177"/>
      <c r="C40" s="177"/>
      <c r="D40" s="177"/>
      <c r="E40" s="177"/>
      <c r="F40" s="177"/>
      <c r="G40" s="177"/>
      <c r="H40" s="224"/>
      <c r="I40" s="224"/>
      <c r="J40" s="224"/>
      <c r="K40" s="177"/>
    </row>
    <row r="41" spans="1:11" ht="12.75">
      <c r="A41" s="6" t="s">
        <v>195</v>
      </c>
      <c r="B41" s="177" t="s">
        <v>44</v>
      </c>
      <c r="C41" s="224">
        <v>286</v>
      </c>
      <c r="D41" s="224">
        <v>286</v>
      </c>
      <c r="E41" s="177" t="s">
        <v>44</v>
      </c>
      <c r="F41" s="224">
        <v>286</v>
      </c>
      <c r="G41" s="224">
        <v>15809</v>
      </c>
      <c r="H41" s="177" t="s">
        <v>44</v>
      </c>
      <c r="I41" s="224">
        <v>240</v>
      </c>
      <c r="J41" s="224">
        <v>2</v>
      </c>
      <c r="K41" s="224">
        <v>100</v>
      </c>
    </row>
    <row r="42" spans="1:11" ht="12.75">
      <c r="A42" s="6" t="s">
        <v>196</v>
      </c>
      <c r="B42" s="224">
        <v>375</v>
      </c>
      <c r="C42" s="224">
        <v>167</v>
      </c>
      <c r="D42" s="224">
        <v>542</v>
      </c>
      <c r="E42" s="224">
        <v>350</v>
      </c>
      <c r="F42" s="224">
        <v>162</v>
      </c>
      <c r="G42" s="224">
        <v>101354</v>
      </c>
      <c r="H42" s="224">
        <v>2500</v>
      </c>
      <c r="I42" s="224">
        <v>4800</v>
      </c>
      <c r="J42" s="224">
        <v>5</v>
      </c>
      <c r="K42" s="224">
        <v>2160</v>
      </c>
    </row>
    <row r="43" spans="1:11" ht="12.75">
      <c r="A43" s="6" t="s">
        <v>197</v>
      </c>
      <c r="B43" s="224">
        <v>71</v>
      </c>
      <c r="C43" s="224">
        <v>975</v>
      </c>
      <c r="D43" s="224">
        <v>1046</v>
      </c>
      <c r="E43" s="224">
        <v>70</v>
      </c>
      <c r="F43" s="224">
        <v>964</v>
      </c>
      <c r="G43" s="224">
        <v>267263</v>
      </c>
      <c r="H43" s="224">
        <v>5000</v>
      </c>
      <c r="I43" s="224">
        <v>28053</v>
      </c>
      <c r="J43" s="224">
        <v>10</v>
      </c>
      <c r="K43" s="224">
        <v>30066</v>
      </c>
    </row>
    <row r="44" spans="1:11" ht="12.75">
      <c r="A44" s="6" t="s">
        <v>198</v>
      </c>
      <c r="B44" s="177" t="s">
        <v>44</v>
      </c>
      <c r="C44" s="224">
        <v>127</v>
      </c>
      <c r="D44" s="224">
        <v>127</v>
      </c>
      <c r="E44" s="177" t="s">
        <v>44</v>
      </c>
      <c r="F44" s="224">
        <v>127</v>
      </c>
      <c r="G44" s="224">
        <v>19607</v>
      </c>
      <c r="H44" s="177" t="s">
        <v>44</v>
      </c>
      <c r="I44" s="224">
        <v>15275</v>
      </c>
      <c r="J44" s="224">
        <v>37</v>
      </c>
      <c r="K44" s="224">
        <v>2665</v>
      </c>
    </row>
    <row r="45" spans="1:11" ht="12.75">
      <c r="A45" s="6" t="s">
        <v>199</v>
      </c>
      <c r="B45" s="224">
        <v>58</v>
      </c>
      <c r="C45" s="224">
        <v>23</v>
      </c>
      <c r="D45" s="224">
        <v>81</v>
      </c>
      <c r="E45" s="224">
        <v>53</v>
      </c>
      <c r="F45" s="224">
        <v>20</v>
      </c>
      <c r="G45" s="224">
        <v>47727</v>
      </c>
      <c r="H45" s="224">
        <v>7000</v>
      </c>
      <c r="I45" s="224">
        <v>11000</v>
      </c>
      <c r="J45" s="224">
        <v>6</v>
      </c>
      <c r="K45" s="224">
        <v>878</v>
      </c>
    </row>
    <row r="46" spans="1:11" ht="12.75">
      <c r="A46" s="6" t="s">
        <v>200</v>
      </c>
      <c r="B46" s="224">
        <v>9</v>
      </c>
      <c r="C46" s="224">
        <v>11</v>
      </c>
      <c r="D46" s="224">
        <v>20</v>
      </c>
      <c r="E46" s="224">
        <v>9</v>
      </c>
      <c r="F46" s="224">
        <v>6</v>
      </c>
      <c r="G46" s="224">
        <v>6154</v>
      </c>
      <c r="H46" s="224">
        <v>3000</v>
      </c>
      <c r="I46" s="224">
        <v>10000</v>
      </c>
      <c r="J46" s="224" t="s">
        <v>44</v>
      </c>
      <c r="K46" s="224">
        <v>87</v>
      </c>
    </row>
    <row r="47" spans="1:11" ht="12.75">
      <c r="A47" s="6" t="s">
        <v>201</v>
      </c>
      <c r="B47" s="188">
        <v>23</v>
      </c>
      <c r="C47" s="224">
        <v>25</v>
      </c>
      <c r="D47" s="224">
        <v>48</v>
      </c>
      <c r="E47" s="188">
        <v>23</v>
      </c>
      <c r="F47" s="224">
        <v>25</v>
      </c>
      <c r="G47" s="224">
        <v>2540</v>
      </c>
      <c r="H47" s="188">
        <v>20</v>
      </c>
      <c r="I47" s="224">
        <v>50</v>
      </c>
      <c r="J47" s="224">
        <v>1</v>
      </c>
      <c r="K47" s="224">
        <v>4</v>
      </c>
    </row>
    <row r="48" spans="1:11" ht="12.75">
      <c r="A48" s="6" t="s">
        <v>202</v>
      </c>
      <c r="B48" s="188">
        <v>3</v>
      </c>
      <c r="C48" s="224">
        <v>15</v>
      </c>
      <c r="D48" s="224">
        <v>18</v>
      </c>
      <c r="E48" s="188">
        <v>3</v>
      </c>
      <c r="F48" s="224">
        <v>15</v>
      </c>
      <c r="G48" s="224">
        <v>3800</v>
      </c>
      <c r="H48" s="177" t="s">
        <v>44</v>
      </c>
      <c r="I48" s="224">
        <v>10000</v>
      </c>
      <c r="J48" s="224">
        <v>12</v>
      </c>
      <c r="K48" s="224">
        <v>196</v>
      </c>
    </row>
    <row r="49" spans="1:11" ht="12.75">
      <c r="A49" s="6" t="s">
        <v>203</v>
      </c>
      <c r="B49" s="224">
        <v>41</v>
      </c>
      <c r="C49" s="224">
        <v>99</v>
      </c>
      <c r="D49" s="224">
        <v>140</v>
      </c>
      <c r="E49" s="224">
        <v>41</v>
      </c>
      <c r="F49" s="224">
        <v>99</v>
      </c>
      <c r="G49" s="224">
        <v>3840</v>
      </c>
      <c r="H49" s="224">
        <v>6500</v>
      </c>
      <c r="I49" s="224">
        <v>11000</v>
      </c>
      <c r="J49" s="224">
        <v>5</v>
      </c>
      <c r="K49" s="224">
        <v>1375</v>
      </c>
    </row>
    <row r="50" spans="1:11" ht="12.75">
      <c r="A50" s="225" t="s">
        <v>284</v>
      </c>
      <c r="B50" s="226">
        <v>580</v>
      </c>
      <c r="C50" s="226">
        <v>1728</v>
      </c>
      <c r="D50" s="226">
        <v>2308</v>
      </c>
      <c r="E50" s="226">
        <v>549</v>
      </c>
      <c r="F50" s="226">
        <v>1704</v>
      </c>
      <c r="G50" s="226">
        <v>468094</v>
      </c>
      <c r="H50" s="227">
        <v>3443</v>
      </c>
      <c r="I50" s="227">
        <v>18398</v>
      </c>
      <c r="J50" s="227">
        <v>9</v>
      </c>
      <c r="K50" s="226">
        <v>37531</v>
      </c>
    </row>
    <row r="51" spans="1:11" ht="12.75">
      <c r="A51" s="225"/>
      <c r="B51" s="226"/>
      <c r="C51" s="226"/>
      <c r="D51" s="226"/>
      <c r="E51" s="226"/>
      <c r="F51" s="226"/>
      <c r="G51" s="226"/>
      <c r="H51" s="227"/>
      <c r="I51" s="227"/>
      <c r="J51" s="227"/>
      <c r="K51" s="226"/>
    </row>
    <row r="52" spans="1:11" ht="12.75">
      <c r="A52" s="225" t="s">
        <v>204</v>
      </c>
      <c r="B52" s="227" t="s">
        <v>44</v>
      </c>
      <c r="C52" s="227">
        <v>42</v>
      </c>
      <c r="D52" s="227">
        <v>42</v>
      </c>
      <c r="E52" s="227" t="s">
        <v>44</v>
      </c>
      <c r="F52" s="227">
        <v>42</v>
      </c>
      <c r="G52" s="228">
        <v>9252</v>
      </c>
      <c r="H52" s="226" t="s">
        <v>44</v>
      </c>
      <c r="I52" s="227">
        <v>17000</v>
      </c>
      <c r="J52" s="228">
        <v>18</v>
      </c>
      <c r="K52" s="227">
        <v>881</v>
      </c>
    </row>
    <row r="53" spans="1:11" ht="12.75">
      <c r="A53" s="6"/>
      <c r="B53" s="177"/>
      <c r="C53" s="177"/>
      <c r="D53" s="177"/>
      <c r="E53" s="177"/>
      <c r="F53" s="177"/>
      <c r="G53" s="177"/>
      <c r="H53" s="224"/>
      <c r="I53" s="224"/>
      <c r="J53" s="224"/>
      <c r="K53" s="177"/>
    </row>
    <row r="54" spans="1:11" ht="12.75">
      <c r="A54" s="6" t="s">
        <v>205</v>
      </c>
      <c r="B54" s="188">
        <v>22</v>
      </c>
      <c r="C54" s="224">
        <v>356</v>
      </c>
      <c r="D54" s="224">
        <v>378</v>
      </c>
      <c r="E54" s="188">
        <v>20</v>
      </c>
      <c r="F54" s="224">
        <v>350</v>
      </c>
      <c r="G54" s="224">
        <v>21747</v>
      </c>
      <c r="H54" s="188">
        <v>7000</v>
      </c>
      <c r="I54" s="224">
        <v>25000</v>
      </c>
      <c r="J54" s="224">
        <v>28</v>
      </c>
      <c r="K54" s="224">
        <v>9499</v>
      </c>
    </row>
    <row r="55" spans="1:11" ht="12.75">
      <c r="A55" s="6" t="s">
        <v>206</v>
      </c>
      <c r="B55" s="224">
        <v>2</v>
      </c>
      <c r="C55" s="224">
        <v>87</v>
      </c>
      <c r="D55" s="224">
        <v>89</v>
      </c>
      <c r="E55" s="224">
        <v>2</v>
      </c>
      <c r="F55" s="224">
        <v>87</v>
      </c>
      <c r="G55" s="224">
        <v>7731</v>
      </c>
      <c r="H55" s="224">
        <v>6835</v>
      </c>
      <c r="I55" s="224">
        <v>14430</v>
      </c>
      <c r="J55" s="224">
        <v>4</v>
      </c>
      <c r="K55" s="224">
        <v>1300</v>
      </c>
    </row>
    <row r="56" spans="1:11" ht="12.75">
      <c r="A56" s="6" t="s">
        <v>207</v>
      </c>
      <c r="B56" s="224">
        <v>27</v>
      </c>
      <c r="C56" s="224">
        <v>170</v>
      </c>
      <c r="D56" s="224">
        <v>197</v>
      </c>
      <c r="E56" s="224">
        <v>27</v>
      </c>
      <c r="F56" s="224">
        <v>168</v>
      </c>
      <c r="G56" s="224">
        <v>68241</v>
      </c>
      <c r="H56" s="224">
        <v>150</v>
      </c>
      <c r="I56" s="224">
        <v>500</v>
      </c>
      <c r="J56" s="224">
        <v>1</v>
      </c>
      <c r="K56" s="224">
        <v>156</v>
      </c>
    </row>
    <row r="57" spans="1:11" ht="12.75">
      <c r="A57" s="6" t="s">
        <v>208</v>
      </c>
      <c r="B57" s="224">
        <v>18</v>
      </c>
      <c r="C57" s="224">
        <v>50</v>
      </c>
      <c r="D57" s="224">
        <v>68</v>
      </c>
      <c r="E57" s="224">
        <v>18</v>
      </c>
      <c r="F57" s="224">
        <v>50</v>
      </c>
      <c r="G57" s="224">
        <v>5317</v>
      </c>
      <c r="H57" s="224">
        <v>1200</v>
      </c>
      <c r="I57" s="224">
        <v>8300</v>
      </c>
      <c r="J57" s="224">
        <v>12</v>
      </c>
      <c r="K57" s="224">
        <v>500</v>
      </c>
    </row>
    <row r="58" spans="1:11" ht="12.75">
      <c r="A58" s="6" t="s">
        <v>209</v>
      </c>
      <c r="B58" s="224">
        <v>1</v>
      </c>
      <c r="C58" s="224">
        <v>87</v>
      </c>
      <c r="D58" s="224">
        <v>88</v>
      </c>
      <c r="E58" s="224">
        <v>1</v>
      </c>
      <c r="F58" s="224">
        <v>87</v>
      </c>
      <c r="G58" s="224">
        <v>16393</v>
      </c>
      <c r="H58" s="224">
        <v>3500</v>
      </c>
      <c r="I58" s="224">
        <v>35000</v>
      </c>
      <c r="J58" s="224">
        <v>20</v>
      </c>
      <c r="K58" s="224">
        <v>3376</v>
      </c>
    </row>
    <row r="59" spans="1:11" s="230" customFormat="1" ht="12.75">
      <c r="A59" s="225" t="s">
        <v>210</v>
      </c>
      <c r="B59" s="226">
        <v>70</v>
      </c>
      <c r="C59" s="226">
        <v>750</v>
      </c>
      <c r="D59" s="226">
        <v>820</v>
      </c>
      <c r="E59" s="226">
        <v>68</v>
      </c>
      <c r="F59" s="226">
        <v>742</v>
      </c>
      <c r="G59" s="226">
        <v>119429</v>
      </c>
      <c r="H59" s="227">
        <v>2689</v>
      </c>
      <c r="I59" s="227">
        <v>18261</v>
      </c>
      <c r="J59" s="227">
        <v>9</v>
      </c>
      <c r="K59" s="226">
        <v>14831</v>
      </c>
    </row>
    <row r="60" spans="1:11" ht="12.75">
      <c r="A60" s="6"/>
      <c r="B60" s="177"/>
      <c r="C60" s="177"/>
      <c r="D60" s="177"/>
      <c r="E60" s="177"/>
      <c r="F60" s="177"/>
      <c r="G60" s="177"/>
      <c r="H60" s="224"/>
      <c r="I60" s="224"/>
      <c r="J60" s="224"/>
      <c r="K60" s="177"/>
    </row>
    <row r="61" spans="1:11" ht="12.75">
      <c r="A61" s="6" t="s">
        <v>211</v>
      </c>
      <c r="B61" s="224">
        <v>327</v>
      </c>
      <c r="C61" s="224">
        <v>437</v>
      </c>
      <c r="D61" s="224">
        <v>764</v>
      </c>
      <c r="E61" s="224">
        <v>327</v>
      </c>
      <c r="F61" s="224">
        <v>437</v>
      </c>
      <c r="G61" s="224">
        <v>13700</v>
      </c>
      <c r="H61" s="224">
        <v>3318</v>
      </c>
      <c r="I61" s="224">
        <v>11945</v>
      </c>
      <c r="J61" s="224">
        <v>7</v>
      </c>
      <c r="K61" s="224">
        <v>6401</v>
      </c>
    </row>
    <row r="62" spans="1:11" ht="12.75">
      <c r="A62" s="6" t="s">
        <v>212</v>
      </c>
      <c r="B62" s="224">
        <v>52</v>
      </c>
      <c r="C62" s="224">
        <v>177</v>
      </c>
      <c r="D62" s="224">
        <v>229</v>
      </c>
      <c r="E62" s="224">
        <v>51</v>
      </c>
      <c r="F62" s="224">
        <v>177</v>
      </c>
      <c r="G62" s="224">
        <v>1750</v>
      </c>
      <c r="H62" s="224">
        <v>4656</v>
      </c>
      <c r="I62" s="224">
        <v>10489</v>
      </c>
      <c r="J62" s="224">
        <v>4</v>
      </c>
      <c r="K62" s="224">
        <v>2101</v>
      </c>
    </row>
    <row r="63" spans="1:11" ht="12.75">
      <c r="A63" s="6" t="s">
        <v>213</v>
      </c>
      <c r="B63" s="224">
        <v>108</v>
      </c>
      <c r="C63" s="224">
        <v>532</v>
      </c>
      <c r="D63" s="224">
        <v>640</v>
      </c>
      <c r="E63" s="224">
        <v>80</v>
      </c>
      <c r="F63" s="224">
        <v>382</v>
      </c>
      <c r="G63" s="224">
        <v>10657</v>
      </c>
      <c r="H63" s="224">
        <v>500</v>
      </c>
      <c r="I63" s="224">
        <v>5000</v>
      </c>
      <c r="J63" s="224">
        <v>5</v>
      </c>
      <c r="K63" s="224">
        <v>2003</v>
      </c>
    </row>
    <row r="64" spans="1:11" s="230" customFormat="1" ht="12.75">
      <c r="A64" s="225" t="s">
        <v>214</v>
      </c>
      <c r="B64" s="226">
        <v>487</v>
      </c>
      <c r="C64" s="226">
        <v>1146</v>
      </c>
      <c r="D64" s="226">
        <v>1633</v>
      </c>
      <c r="E64" s="226">
        <v>458</v>
      </c>
      <c r="F64" s="226">
        <v>996</v>
      </c>
      <c r="G64" s="226">
        <v>26107</v>
      </c>
      <c r="H64" s="227">
        <v>2975</v>
      </c>
      <c r="I64" s="227">
        <v>9023</v>
      </c>
      <c r="J64" s="227">
        <v>6</v>
      </c>
      <c r="K64" s="226">
        <v>10505</v>
      </c>
    </row>
    <row r="65" spans="1:11" ht="12.75">
      <c r="A65" s="6"/>
      <c r="B65" s="177"/>
      <c r="C65" s="177"/>
      <c r="D65" s="177"/>
      <c r="E65" s="177"/>
      <c r="F65" s="177"/>
      <c r="G65" s="177"/>
      <c r="H65" s="224"/>
      <c r="I65" s="224"/>
      <c r="J65" s="224"/>
      <c r="K65" s="177"/>
    </row>
    <row r="66" spans="1:11" s="230" customFormat="1" ht="12.75">
      <c r="A66" s="225" t="s">
        <v>215</v>
      </c>
      <c r="B66" s="227" t="s">
        <v>44</v>
      </c>
      <c r="C66" s="227">
        <v>529</v>
      </c>
      <c r="D66" s="227">
        <v>529</v>
      </c>
      <c r="E66" s="227" t="s">
        <v>44</v>
      </c>
      <c r="F66" s="227">
        <v>517</v>
      </c>
      <c r="G66" s="227">
        <v>1820</v>
      </c>
      <c r="H66" s="227" t="s">
        <v>44</v>
      </c>
      <c r="I66" s="227">
        <v>19507</v>
      </c>
      <c r="J66" s="227">
        <v>8</v>
      </c>
      <c r="K66" s="227">
        <v>10100</v>
      </c>
    </row>
    <row r="67" spans="1:11" ht="12.75">
      <c r="A67" s="6"/>
      <c r="B67" s="177"/>
      <c r="C67" s="177"/>
      <c r="D67" s="177"/>
      <c r="E67" s="177"/>
      <c r="F67" s="177"/>
      <c r="G67" s="177"/>
      <c r="H67" s="224"/>
      <c r="I67" s="224"/>
      <c r="J67" s="224"/>
      <c r="K67" s="177"/>
    </row>
    <row r="68" spans="1:11" ht="12.75">
      <c r="A68" s="6" t="s">
        <v>216</v>
      </c>
      <c r="B68" s="177" t="s">
        <v>44</v>
      </c>
      <c r="C68" s="224">
        <v>300</v>
      </c>
      <c r="D68" s="224">
        <v>300</v>
      </c>
      <c r="E68" s="177" t="s">
        <v>44</v>
      </c>
      <c r="F68" s="224">
        <v>250</v>
      </c>
      <c r="G68" s="224">
        <v>2500</v>
      </c>
      <c r="H68" s="177" t="s">
        <v>44</v>
      </c>
      <c r="I68" s="224">
        <v>20000</v>
      </c>
      <c r="J68" s="224">
        <v>9</v>
      </c>
      <c r="K68" s="224">
        <v>5023</v>
      </c>
    </row>
    <row r="69" spans="1:11" ht="12.75">
      <c r="A69" s="6" t="s">
        <v>217</v>
      </c>
      <c r="B69" s="177" t="s">
        <v>44</v>
      </c>
      <c r="C69" s="224">
        <v>55</v>
      </c>
      <c r="D69" s="224">
        <v>55</v>
      </c>
      <c r="E69" s="177" t="s">
        <v>44</v>
      </c>
      <c r="F69" s="224">
        <v>50</v>
      </c>
      <c r="G69" s="224">
        <v>2000</v>
      </c>
      <c r="H69" s="177" t="s">
        <v>44</v>
      </c>
      <c r="I69" s="224">
        <v>19000</v>
      </c>
      <c r="J69" s="224">
        <v>10</v>
      </c>
      <c r="K69" s="224">
        <v>970</v>
      </c>
    </row>
    <row r="70" spans="1:11" s="230" customFormat="1" ht="12.75">
      <c r="A70" s="225" t="s">
        <v>218</v>
      </c>
      <c r="B70" s="226" t="s">
        <v>44</v>
      </c>
      <c r="C70" s="226">
        <v>355</v>
      </c>
      <c r="D70" s="226">
        <v>355</v>
      </c>
      <c r="E70" s="226" t="s">
        <v>44</v>
      </c>
      <c r="F70" s="226">
        <v>300</v>
      </c>
      <c r="G70" s="226">
        <v>4500</v>
      </c>
      <c r="H70" s="226" t="s">
        <v>44</v>
      </c>
      <c r="I70" s="227">
        <v>19833</v>
      </c>
      <c r="J70" s="227">
        <v>9</v>
      </c>
      <c r="K70" s="226">
        <v>5993</v>
      </c>
    </row>
    <row r="71" spans="1:11" ht="12.75">
      <c r="A71" s="6"/>
      <c r="B71" s="177"/>
      <c r="C71" s="177"/>
      <c r="D71" s="177"/>
      <c r="E71" s="177"/>
      <c r="F71" s="177"/>
      <c r="G71" s="177"/>
      <c r="H71" s="224"/>
      <c r="I71" s="224"/>
      <c r="J71" s="224"/>
      <c r="K71" s="177"/>
    </row>
    <row r="72" spans="1:11" ht="12.75">
      <c r="A72" s="6" t="s">
        <v>219</v>
      </c>
      <c r="B72" s="188">
        <v>7</v>
      </c>
      <c r="C72" s="224">
        <v>138</v>
      </c>
      <c r="D72" s="224">
        <v>145</v>
      </c>
      <c r="E72" s="188">
        <v>7</v>
      </c>
      <c r="F72" s="224">
        <v>138</v>
      </c>
      <c r="G72" s="177" t="s">
        <v>44</v>
      </c>
      <c r="H72" s="188">
        <v>7200</v>
      </c>
      <c r="I72" s="224">
        <v>16300</v>
      </c>
      <c r="J72" s="177" t="s">
        <v>44</v>
      </c>
      <c r="K72" s="224">
        <v>2300</v>
      </c>
    </row>
    <row r="73" spans="1:11" ht="12.75">
      <c r="A73" s="6" t="s">
        <v>220</v>
      </c>
      <c r="B73" s="177" t="s">
        <v>44</v>
      </c>
      <c r="C73" s="224">
        <v>10</v>
      </c>
      <c r="D73" s="224">
        <v>10</v>
      </c>
      <c r="E73" s="177" t="s">
        <v>44</v>
      </c>
      <c r="F73" s="224">
        <v>10</v>
      </c>
      <c r="G73" s="177" t="s">
        <v>44</v>
      </c>
      <c r="H73" s="177" t="s">
        <v>44</v>
      </c>
      <c r="I73" s="224">
        <v>6000</v>
      </c>
      <c r="J73" s="177" t="s">
        <v>44</v>
      </c>
      <c r="K73" s="224">
        <v>60</v>
      </c>
    </row>
    <row r="74" spans="1:11" ht="12.75">
      <c r="A74" s="6" t="s">
        <v>221</v>
      </c>
      <c r="B74" s="224">
        <v>10</v>
      </c>
      <c r="C74" s="224">
        <v>66</v>
      </c>
      <c r="D74" s="224">
        <v>76</v>
      </c>
      <c r="E74" s="224">
        <v>10</v>
      </c>
      <c r="F74" s="224">
        <v>65</v>
      </c>
      <c r="G74" s="224">
        <v>10612</v>
      </c>
      <c r="H74" s="224">
        <v>4500</v>
      </c>
      <c r="I74" s="224">
        <v>18000</v>
      </c>
      <c r="J74" s="224" t="s">
        <v>44</v>
      </c>
      <c r="K74" s="224">
        <v>1215</v>
      </c>
    </row>
    <row r="75" spans="1:11" ht="12.75">
      <c r="A75" s="6" t="s">
        <v>222</v>
      </c>
      <c r="B75" s="177" t="s">
        <v>44</v>
      </c>
      <c r="C75" s="224">
        <v>225</v>
      </c>
      <c r="D75" s="224">
        <v>225</v>
      </c>
      <c r="E75" s="177" t="s">
        <v>44</v>
      </c>
      <c r="F75" s="224">
        <v>225</v>
      </c>
      <c r="G75" s="224">
        <v>20000</v>
      </c>
      <c r="H75" s="177" t="s">
        <v>44</v>
      </c>
      <c r="I75" s="224">
        <v>26778</v>
      </c>
      <c r="J75" s="188">
        <v>20</v>
      </c>
      <c r="K75" s="224">
        <v>6425</v>
      </c>
    </row>
    <row r="76" spans="1:11" ht="12.75">
      <c r="A76" s="6" t="s">
        <v>223</v>
      </c>
      <c r="B76" s="224">
        <v>6</v>
      </c>
      <c r="C76" s="224">
        <v>109</v>
      </c>
      <c r="D76" s="224">
        <v>115</v>
      </c>
      <c r="E76" s="224">
        <v>6</v>
      </c>
      <c r="F76" s="224">
        <v>109</v>
      </c>
      <c r="G76" s="224">
        <v>114337</v>
      </c>
      <c r="H76" s="224">
        <v>900</v>
      </c>
      <c r="I76" s="224">
        <v>10000</v>
      </c>
      <c r="J76" s="224">
        <v>5</v>
      </c>
      <c r="K76" s="224">
        <v>1667</v>
      </c>
    </row>
    <row r="77" spans="1:11" ht="12.75">
      <c r="A77" s="6" t="s">
        <v>224</v>
      </c>
      <c r="B77" s="224" t="s">
        <v>44</v>
      </c>
      <c r="C77" s="224">
        <v>34</v>
      </c>
      <c r="D77" s="224">
        <v>34</v>
      </c>
      <c r="E77" s="224" t="s">
        <v>44</v>
      </c>
      <c r="F77" s="224">
        <v>34</v>
      </c>
      <c r="G77" s="224">
        <v>24163</v>
      </c>
      <c r="H77" s="224" t="s">
        <v>44</v>
      </c>
      <c r="I77" s="224">
        <v>12000</v>
      </c>
      <c r="J77" s="224">
        <v>11</v>
      </c>
      <c r="K77" s="224">
        <v>674</v>
      </c>
    </row>
    <row r="78" spans="1:11" ht="12.75">
      <c r="A78" s="6" t="s">
        <v>225</v>
      </c>
      <c r="B78" s="177" t="s">
        <v>44</v>
      </c>
      <c r="C78" s="224">
        <v>82</v>
      </c>
      <c r="D78" s="224">
        <v>82</v>
      </c>
      <c r="E78" s="177" t="s">
        <v>44</v>
      </c>
      <c r="F78" s="224">
        <v>82</v>
      </c>
      <c r="G78" s="177" t="s">
        <v>44</v>
      </c>
      <c r="H78" s="177" t="s">
        <v>44</v>
      </c>
      <c r="I78" s="224">
        <v>12000</v>
      </c>
      <c r="J78" s="177" t="s">
        <v>44</v>
      </c>
      <c r="K78" s="224">
        <v>984</v>
      </c>
    </row>
    <row r="79" spans="1:11" ht="12.75">
      <c r="A79" s="6" t="s">
        <v>226</v>
      </c>
      <c r="B79" s="188">
        <v>13</v>
      </c>
      <c r="C79" s="224">
        <v>37</v>
      </c>
      <c r="D79" s="224">
        <v>50</v>
      </c>
      <c r="E79" s="188">
        <v>13</v>
      </c>
      <c r="F79" s="224">
        <v>37</v>
      </c>
      <c r="G79" s="177" t="s">
        <v>44</v>
      </c>
      <c r="H79" s="188">
        <v>3750</v>
      </c>
      <c r="I79" s="224">
        <v>11500</v>
      </c>
      <c r="J79" s="177" t="s">
        <v>44</v>
      </c>
      <c r="K79" s="224">
        <v>474</v>
      </c>
    </row>
    <row r="80" spans="1:11" s="230" customFormat="1" ht="12.75">
      <c r="A80" s="225" t="s">
        <v>286</v>
      </c>
      <c r="B80" s="226">
        <v>36</v>
      </c>
      <c r="C80" s="226">
        <v>701</v>
      </c>
      <c r="D80" s="226">
        <v>737</v>
      </c>
      <c r="E80" s="226">
        <v>36</v>
      </c>
      <c r="F80" s="226">
        <v>700</v>
      </c>
      <c r="G80" s="226">
        <v>169112</v>
      </c>
      <c r="H80" s="227">
        <v>4154</v>
      </c>
      <c r="I80" s="227">
        <v>17731</v>
      </c>
      <c r="J80" s="227">
        <v>7</v>
      </c>
      <c r="K80" s="226">
        <v>13799</v>
      </c>
    </row>
    <row r="81" spans="1:11" ht="12.75">
      <c r="A81" s="6"/>
      <c r="B81" s="177"/>
      <c r="C81" s="177"/>
      <c r="D81" s="177"/>
      <c r="E81" s="177"/>
      <c r="F81" s="177"/>
      <c r="G81" s="177"/>
      <c r="H81" s="224"/>
      <c r="I81" s="224"/>
      <c r="J81" s="224"/>
      <c r="K81" s="177"/>
    </row>
    <row r="82" spans="1:11" ht="12.75">
      <c r="A82" s="6" t="s">
        <v>227</v>
      </c>
      <c r="B82" s="224">
        <v>27</v>
      </c>
      <c r="C82" s="224">
        <v>58</v>
      </c>
      <c r="D82" s="224">
        <v>85</v>
      </c>
      <c r="E82" s="224">
        <v>27</v>
      </c>
      <c r="F82" s="224">
        <v>58</v>
      </c>
      <c r="G82" s="224">
        <v>14315</v>
      </c>
      <c r="H82" s="224">
        <v>2000</v>
      </c>
      <c r="I82" s="224">
        <v>5000</v>
      </c>
      <c r="J82" s="224">
        <v>10</v>
      </c>
      <c r="K82" s="224">
        <v>487</v>
      </c>
    </row>
    <row r="83" spans="1:11" ht="12.75">
      <c r="A83" s="6" t="s">
        <v>228</v>
      </c>
      <c r="B83" s="224">
        <v>210</v>
      </c>
      <c r="C83" s="224">
        <v>47</v>
      </c>
      <c r="D83" s="224">
        <v>257</v>
      </c>
      <c r="E83" s="224">
        <v>200</v>
      </c>
      <c r="F83" s="224">
        <v>43</v>
      </c>
      <c r="G83" s="224">
        <v>55550</v>
      </c>
      <c r="H83" s="224">
        <v>500</v>
      </c>
      <c r="I83" s="224">
        <v>4000</v>
      </c>
      <c r="J83" s="224">
        <v>10</v>
      </c>
      <c r="K83" s="224">
        <v>828</v>
      </c>
    </row>
    <row r="84" spans="1:11" s="230" customFormat="1" ht="12.75">
      <c r="A84" s="225" t="s">
        <v>229</v>
      </c>
      <c r="B84" s="226">
        <v>237</v>
      </c>
      <c r="C84" s="226">
        <v>105</v>
      </c>
      <c r="D84" s="226">
        <v>342</v>
      </c>
      <c r="E84" s="226">
        <v>227</v>
      </c>
      <c r="F84" s="226">
        <v>101</v>
      </c>
      <c r="G84" s="226">
        <v>69865</v>
      </c>
      <c r="H84" s="227">
        <v>678</v>
      </c>
      <c r="I84" s="227">
        <v>4574</v>
      </c>
      <c r="J84" s="227">
        <v>10</v>
      </c>
      <c r="K84" s="226">
        <v>1315</v>
      </c>
    </row>
    <row r="85" spans="1:11" ht="12.75">
      <c r="A85" s="6"/>
      <c r="B85" s="177"/>
      <c r="C85" s="177"/>
      <c r="D85" s="177"/>
      <c r="E85" s="177"/>
      <c r="F85" s="177"/>
      <c r="G85" s="177"/>
      <c r="H85" s="177"/>
      <c r="I85" s="177"/>
      <c r="J85" s="177"/>
      <c r="K85" s="177"/>
    </row>
    <row r="86" spans="1:11" ht="13.5" thickBot="1">
      <c r="A86" s="232" t="s">
        <v>230</v>
      </c>
      <c r="B86" s="191">
        <v>11909</v>
      </c>
      <c r="C86" s="191">
        <v>33525</v>
      </c>
      <c r="D86" s="191">
        <v>45434</v>
      </c>
      <c r="E86" s="191">
        <v>11276</v>
      </c>
      <c r="F86" s="191">
        <v>31040</v>
      </c>
      <c r="G86" s="191">
        <v>2699488</v>
      </c>
      <c r="H86" s="191">
        <v>8277</v>
      </c>
      <c r="I86" s="191">
        <v>24373</v>
      </c>
      <c r="J86" s="191">
        <v>25</v>
      </c>
      <c r="K86" s="191">
        <v>917409</v>
      </c>
    </row>
    <row r="87" spans="1:5" ht="12.75">
      <c r="A87" s="233"/>
      <c r="D87" s="234"/>
      <c r="E87" s="234"/>
    </row>
    <row r="88" spans="5:7" ht="14.25">
      <c r="E88" s="247"/>
      <c r="G88" s="248"/>
    </row>
  </sheetData>
  <mergeCells count="8">
    <mergeCell ref="A1:K1"/>
    <mergeCell ref="B5:F5"/>
    <mergeCell ref="B6:F6"/>
    <mergeCell ref="H6:I6"/>
    <mergeCell ref="E7:F7"/>
    <mergeCell ref="H7:I7"/>
    <mergeCell ref="G5:G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8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13" customWidth="1"/>
    <col min="2" max="7" width="16.7109375" style="13" customWidth="1"/>
    <col min="8" max="9" width="12.7109375" style="13" customWidth="1"/>
    <col min="10" max="16384" width="11.421875" style="13" customWidth="1"/>
  </cols>
  <sheetData>
    <row r="1" spans="1:9" s="2" customFormat="1" ht="18">
      <c r="A1" s="329" t="s">
        <v>0</v>
      </c>
      <c r="B1" s="329"/>
      <c r="C1" s="329"/>
      <c r="D1" s="329"/>
      <c r="E1" s="329"/>
      <c r="F1" s="329"/>
      <c r="G1" s="329"/>
      <c r="H1" s="1"/>
      <c r="I1" s="1"/>
    </row>
    <row r="3" spans="1:7" s="3" customFormat="1" ht="15">
      <c r="A3" s="320" t="s">
        <v>295</v>
      </c>
      <c r="B3" s="320"/>
      <c r="C3" s="320"/>
      <c r="D3" s="320"/>
      <c r="E3" s="320"/>
      <c r="F3" s="320"/>
      <c r="G3" s="320"/>
    </row>
    <row r="4" spans="1:7" s="3" customFormat="1" ht="15">
      <c r="A4" s="235"/>
      <c r="B4" s="235"/>
      <c r="C4" s="235"/>
      <c r="D4" s="235"/>
      <c r="E4" s="235"/>
      <c r="F4" s="235"/>
      <c r="G4" s="235"/>
    </row>
    <row r="5" spans="1:8" ht="12.75">
      <c r="A5" s="236" t="s">
        <v>170</v>
      </c>
      <c r="B5" s="324" t="s">
        <v>29</v>
      </c>
      <c r="C5" s="317"/>
      <c r="D5" s="325"/>
      <c r="E5" s="324" t="s">
        <v>30</v>
      </c>
      <c r="F5" s="317"/>
      <c r="G5" s="317"/>
      <c r="H5" s="106"/>
    </row>
    <row r="6" spans="1:7" ht="12.75">
      <c r="A6" s="236" t="s">
        <v>172</v>
      </c>
      <c r="B6" s="9" t="s">
        <v>31</v>
      </c>
      <c r="C6" s="9" t="s">
        <v>3</v>
      </c>
      <c r="D6" s="9" t="s">
        <v>11</v>
      </c>
      <c r="E6" s="9" t="s">
        <v>31</v>
      </c>
      <c r="F6" s="9" t="s">
        <v>3</v>
      </c>
      <c r="G6" s="9" t="s">
        <v>11</v>
      </c>
    </row>
    <row r="7" spans="1:7" ht="13.5" thickBot="1">
      <c r="A7" s="40"/>
      <c r="B7" s="9" t="s">
        <v>40</v>
      </c>
      <c r="C7" s="9" t="s">
        <v>9</v>
      </c>
      <c r="D7" s="9" t="s">
        <v>14</v>
      </c>
      <c r="E7" s="9" t="s">
        <v>40</v>
      </c>
      <c r="F7" s="9" t="s">
        <v>9</v>
      </c>
      <c r="G7" s="9" t="s">
        <v>14</v>
      </c>
    </row>
    <row r="8" spans="1:7" ht="12.75">
      <c r="A8" s="170" t="s">
        <v>174</v>
      </c>
      <c r="B8" s="237">
        <v>125</v>
      </c>
      <c r="C8" s="237">
        <v>250000</v>
      </c>
      <c r="D8" s="237">
        <v>14200</v>
      </c>
      <c r="E8" s="237">
        <v>120</v>
      </c>
      <c r="F8" s="238" t="s">
        <v>44</v>
      </c>
      <c r="G8" s="237">
        <v>1900</v>
      </c>
    </row>
    <row r="9" spans="1:7" ht="12.75">
      <c r="A9" s="6" t="s">
        <v>175</v>
      </c>
      <c r="B9" s="239" t="s">
        <v>44</v>
      </c>
      <c r="C9" s="239" t="s">
        <v>44</v>
      </c>
      <c r="D9" s="239" t="s">
        <v>44</v>
      </c>
      <c r="E9" s="240" t="s">
        <v>44</v>
      </c>
      <c r="F9" s="239" t="s">
        <v>44</v>
      </c>
      <c r="G9" s="240" t="s">
        <v>44</v>
      </c>
    </row>
    <row r="10" spans="1:7" ht="12.75">
      <c r="A10" s="6" t="s">
        <v>176</v>
      </c>
      <c r="B10" s="239">
        <v>23</v>
      </c>
      <c r="C10" s="239" t="s">
        <v>44</v>
      </c>
      <c r="D10" s="239">
        <v>253</v>
      </c>
      <c r="E10" s="240">
        <v>33</v>
      </c>
      <c r="F10" s="239">
        <v>42200</v>
      </c>
      <c r="G10" s="240">
        <v>371</v>
      </c>
    </row>
    <row r="11" spans="1:7" ht="12.75">
      <c r="A11" s="6" t="s">
        <v>177</v>
      </c>
      <c r="B11" s="239">
        <v>13</v>
      </c>
      <c r="C11" s="240">
        <v>130000</v>
      </c>
      <c r="D11" s="240">
        <v>3250</v>
      </c>
      <c r="E11" s="240">
        <v>20</v>
      </c>
      <c r="F11" s="240">
        <v>15022</v>
      </c>
      <c r="G11" s="240">
        <v>375</v>
      </c>
    </row>
    <row r="12" spans="1:7" ht="12.75">
      <c r="A12" s="225" t="s">
        <v>178</v>
      </c>
      <c r="B12" s="241">
        <v>161</v>
      </c>
      <c r="C12" s="241">
        <v>380000</v>
      </c>
      <c r="D12" s="241">
        <v>17703</v>
      </c>
      <c r="E12" s="241">
        <v>173</v>
      </c>
      <c r="F12" s="241">
        <v>57222</v>
      </c>
      <c r="G12" s="241">
        <v>2646</v>
      </c>
    </row>
    <row r="13" spans="1:7" ht="12.75">
      <c r="A13" s="225"/>
      <c r="B13" s="241"/>
      <c r="C13" s="241"/>
      <c r="D13" s="241"/>
      <c r="E13" s="241"/>
      <c r="F13" s="241"/>
      <c r="G13" s="241"/>
    </row>
    <row r="14" spans="1:7" ht="12.75">
      <c r="A14" s="225" t="s">
        <v>179</v>
      </c>
      <c r="B14" s="242">
        <v>6200</v>
      </c>
      <c r="C14" s="243" t="s">
        <v>44</v>
      </c>
      <c r="D14" s="242">
        <v>44000</v>
      </c>
      <c r="E14" s="243" t="s">
        <v>44</v>
      </c>
      <c r="F14" s="243" t="s">
        <v>44</v>
      </c>
      <c r="G14" s="243" t="s">
        <v>44</v>
      </c>
    </row>
    <row r="15" spans="1:7" ht="12.75">
      <c r="A15" s="225"/>
      <c r="B15" s="241"/>
      <c r="C15" s="241"/>
      <c r="D15" s="241"/>
      <c r="E15" s="241"/>
      <c r="F15" s="241"/>
      <c r="G15" s="241"/>
    </row>
    <row r="16" spans="1:7" ht="12.75">
      <c r="A16" s="225" t="s">
        <v>180</v>
      </c>
      <c r="B16" s="243" t="s">
        <v>44</v>
      </c>
      <c r="C16" s="243" t="s">
        <v>44</v>
      </c>
      <c r="D16" s="243" t="s">
        <v>44</v>
      </c>
      <c r="E16" s="242">
        <v>24</v>
      </c>
      <c r="F16" s="242">
        <v>1000</v>
      </c>
      <c r="G16" s="242">
        <v>262</v>
      </c>
    </row>
    <row r="17" spans="1:7" ht="12.75">
      <c r="A17" s="6"/>
      <c r="B17" s="244"/>
      <c r="C17" s="244"/>
      <c r="D17" s="244"/>
      <c r="E17" s="244"/>
      <c r="F17" s="244"/>
      <c r="G17" s="244"/>
    </row>
    <row r="18" spans="1:7" ht="12.75">
      <c r="A18" s="6" t="s">
        <v>181</v>
      </c>
      <c r="B18" s="239">
        <v>16</v>
      </c>
      <c r="C18" s="239" t="s">
        <v>44</v>
      </c>
      <c r="D18" s="239">
        <v>80</v>
      </c>
      <c r="E18" s="239" t="s">
        <v>44</v>
      </c>
      <c r="F18" s="239" t="s">
        <v>44</v>
      </c>
      <c r="G18" s="239" t="s">
        <v>44</v>
      </c>
    </row>
    <row r="19" spans="1:7" ht="12.75">
      <c r="A19" s="6" t="s">
        <v>182</v>
      </c>
      <c r="B19" s="240">
        <v>1206</v>
      </c>
      <c r="C19" s="240">
        <v>25000</v>
      </c>
      <c r="D19" s="240">
        <v>5465</v>
      </c>
      <c r="E19" s="239" t="s">
        <v>44</v>
      </c>
      <c r="F19" s="239" t="s">
        <v>44</v>
      </c>
      <c r="G19" s="239" t="s">
        <v>44</v>
      </c>
    </row>
    <row r="20" spans="1:7" ht="12.75">
      <c r="A20" s="6" t="s">
        <v>183</v>
      </c>
      <c r="B20" s="240">
        <v>50</v>
      </c>
      <c r="C20" s="240">
        <v>12968</v>
      </c>
      <c r="D20" s="240">
        <v>465</v>
      </c>
      <c r="E20" s="239" t="s">
        <v>44</v>
      </c>
      <c r="F20" s="239" t="s">
        <v>44</v>
      </c>
      <c r="G20" s="239" t="s">
        <v>44</v>
      </c>
    </row>
    <row r="21" spans="1:7" ht="12.75">
      <c r="A21" s="225" t="s">
        <v>282</v>
      </c>
      <c r="B21" s="241">
        <v>1272</v>
      </c>
      <c r="C21" s="241">
        <v>37968</v>
      </c>
      <c r="D21" s="241">
        <v>6010</v>
      </c>
      <c r="E21" s="243" t="s">
        <v>44</v>
      </c>
      <c r="F21" s="243" t="s">
        <v>44</v>
      </c>
      <c r="G21" s="243" t="s">
        <v>44</v>
      </c>
    </row>
    <row r="22" spans="1:7" ht="12.75">
      <c r="A22" s="225"/>
      <c r="B22" s="241"/>
      <c r="C22" s="241"/>
      <c r="D22" s="241"/>
      <c r="E22" s="241"/>
      <c r="F22" s="241"/>
      <c r="G22" s="241"/>
    </row>
    <row r="23" spans="1:7" ht="12.75">
      <c r="A23" s="225" t="s">
        <v>184</v>
      </c>
      <c r="B23" s="242">
        <v>6</v>
      </c>
      <c r="C23" s="242">
        <v>5400</v>
      </c>
      <c r="D23" s="242">
        <v>114</v>
      </c>
      <c r="E23" s="242">
        <v>48</v>
      </c>
      <c r="F23" s="242">
        <v>1200</v>
      </c>
      <c r="G23" s="242">
        <v>580</v>
      </c>
    </row>
    <row r="24" spans="1:7" ht="12.75">
      <c r="A24" s="225"/>
      <c r="B24" s="241"/>
      <c r="C24" s="241"/>
      <c r="D24" s="241"/>
      <c r="E24" s="241"/>
      <c r="F24" s="241"/>
      <c r="G24" s="241"/>
    </row>
    <row r="25" spans="1:7" ht="12.75">
      <c r="A25" s="225" t="s">
        <v>185</v>
      </c>
      <c r="B25" s="243" t="s">
        <v>44</v>
      </c>
      <c r="C25" s="243" t="s">
        <v>44</v>
      </c>
      <c r="D25" s="243" t="s">
        <v>44</v>
      </c>
      <c r="E25" s="242">
        <v>395</v>
      </c>
      <c r="F25" s="242">
        <v>6000</v>
      </c>
      <c r="G25" s="242">
        <v>11665</v>
      </c>
    </row>
    <row r="26" spans="1:7" ht="12.75">
      <c r="A26" s="6"/>
      <c r="B26" s="244"/>
      <c r="C26" s="244"/>
      <c r="D26" s="244"/>
      <c r="E26" s="244"/>
      <c r="F26" s="244"/>
      <c r="G26" s="244"/>
    </row>
    <row r="27" spans="1:7" ht="12.75">
      <c r="A27" s="6" t="s">
        <v>186</v>
      </c>
      <c r="B27" s="239" t="s">
        <v>44</v>
      </c>
      <c r="C27" s="239" t="s">
        <v>44</v>
      </c>
      <c r="D27" s="239" t="s">
        <v>44</v>
      </c>
      <c r="E27" s="244">
        <v>1959</v>
      </c>
      <c r="F27" s="239" t="s">
        <v>44</v>
      </c>
      <c r="G27" s="244">
        <v>8145</v>
      </c>
    </row>
    <row r="28" spans="1:7" ht="12.75">
      <c r="A28" s="6" t="s">
        <v>187</v>
      </c>
      <c r="B28" s="239" t="s">
        <v>44</v>
      </c>
      <c r="C28" s="239" t="s">
        <v>44</v>
      </c>
      <c r="D28" s="239" t="s">
        <v>44</v>
      </c>
      <c r="E28" s="240">
        <v>27</v>
      </c>
      <c r="F28" s="240">
        <v>4015</v>
      </c>
      <c r="G28" s="240">
        <v>514</v>
      </c>
    </row>
    <row r="29" spans="1:7" ht="12.75">
      <c r="A29" s="6" t="s">
        <v>188</v>
      </c>
      <c r="B29" s="239" t="s">
        <v>44</v>
      </c>
      <c r="C29" s="239" t="s">
        <v>44</v>
      </c>
      <c r="D29" s="239" t="s">
        <v>44</v>
      </c>
      <c r="E29" s="240">
        <v>689</v>
      </c>
      <c r="F29" s="239" t="s">
        <v>44</v>
      </c>
      <c r="G29" s="240">
        <v>14431</v>
      </c>
    </row>
    <row r="30" spans="1:7" s="198" customFormat="1" ht="12.75">
      <c r="A30" s="225" t="s">
        <v>283</v>
      </c>
      <c r="B30" s="243" t="s">
        <v>44</v>
      </c>
      <c r="C30" s="243" t="s">
        <v>44</v>
      </c>
      <c r="D30" s="243" t="s">
        <v>44</v>
      </c>
      <c r="E30" s="241">
        <v>2675</v>
      </c>
      <c r="F30" s="241">
        <v>4015</v>
      </c>
      <c r="G30" s="241">
        <v>23090</v>
      </c>
    </row>
    <row r="31" spans="1:7" ht="12.75">
      <c r="A31" s="6"/>
      <c r="B31" s="244"/>
      <c r="C31" s="244"/>
      <c r="D31" s="244"/>
      <c r="E31" s="244"/>
      <c r="F31" s="244"/>
      <c r="G31" s="244"/>
    </row>
    <row r="32" spans="1:7" ht="12.75">
      <c r="A32" s="6" t="s">
        <v>189</v>
      </c>
      <c r="B32" s="239" t="s">
        <v>44</v>
      </c>
      <c r="C32" s="239" t="s">
        <v>44</v>
      </c>
      <c r="D32" s="239" t="s">
        <v>44</v>
      </c>
      <c r="E32" s="245">
        <v>244</v>
      </c>
      <c r="F32" s="245">
        <v>3890</v>
      </c>
      <c r="G32" s="245">
        <v>5073</v>
      </c>
    </row>
    <row r="33" spans="1:7" ht="12.75">
      <c r="A33" s="6" t="s">
        <v>190</v>
      </c>
      <c r="B33" s="239" t="s">
        <v>44</v>
      </c>
      <c r="C33" s="239" t="s">
        <v>44</v>
      </c>
      <c r="D33" s="239" t="s">
        <v>44</v>
      </c>
      <c r="E33" s="245">
        <v>478</v>
      </c>
      <c r="F33" s="239" t="s">
        <v>44</v>
      </c>
      <c r="G33" s="245">
        <v>13900</v>
      </c>
    </row>
    <row r="34" spans="1:7" ht="12.75">
      <c r="A34" s="6" t="s">
        <v>191</v>
      </c>
      <c r="B34" s="239" t="s">
        <v>44</v>
      </c>
      <c r="C34" s="239" t="s">
        <v>44</v>
      </c>
      <c r="D34" s="239" t="s">
        <v>44</v>
      </c>
      <c r="E34" s="245">
        <v>231</v>
      </c>
      <c r="F34" s="245">
        <v>980</v>
      </c>
      <c r="G34" s="245">
        <v>5775</v>
      </c>
    </row>
    <row r="35" spans="1:7" ht="12.75">
      <c r="A35" s="6" t="s">
        <v>192</v>
      </c>
      <c r="B35" s="239" t="s">
        <v>44</v>
      </c>
      <c r="C35" s="239" t="s">
        <v>44</v>
      </c>
      <c r="D35" s="239" t="s">
        <v>44</v>
      </c>
      <c r="E35" s="245">
        <v>10</v>
      </c>
      <c r="F35" s="245">
        <v>100</v>
      </c>
      <c r="G35" s="245">
        <v>271</v>
      </c>
    </row>
    <row r="36" spans="1:7" ht="12.75">
      <c r="A36" s="225" t="s">
        <v>193</v>
      </c>
      <c r="B36" s="243" t="s">
        <v>44</v>
      </c>
      <c r="C36" s="243" t="s">
        <v>44</v>
      </c>
      <c r="D36" s="243" t="s">
        <v>44</v>
      </c>
      <c r="E36" s="241">
        <v>963</v>
      </c>
      <c r="F36" s="241">
        <v>4970</v>
      </c>
      <c r="G36" s="241">
        <v>25019</v>
      </c>
    </row>
    <row r="37" spans="1:7" ht="12.75">
      <c r="A37" s="225"/>
      <c r="B37" s="241"/>
      <c r="C37" s="241"/>
      <c r="D37" s="241"/>
      <c r="E37" s="241"/>
      <c r="F37" s="241"/>
      <c r="G37" s="241"/>
    </row>
    <row r="38" spans="1:7" ht="12.75">
      <c r="A38" s="225" t="s">
        <v>194</v>
      </c>
      <c r="B38" s="243" t="s">
        <v>44</v>
      </c>
      <c r="C38" s="243" t="s">
        <v>44</v>
      </c>
      <c r="D38" s="243" t="s">
        <v>44</v>
      </c>
      <c r="E38" s="242">
        <v>51</v>
      </c>
      <c r="F38" s="242">
        <v>10570</v>
      </c>
      <c r="G38" s="242">
        <v>621</v>
      </c>
    </row>
    <row r="39" spans="1:7" ht="12.75">
      <c r="A39" s="6"/>
      <c r="B39" s="244"/>
      <c r="C39" s="244"/>
      <c r="D39" s="244"/>
      <c r="E39" s="244"/>
      <c r="F39" s="244"/>
      <c r="G39" s="244"/>
    </row>
    <row r="40" spans="1:7" ht="12.75">
      <c r="A40" s="6" t="s">
        <v>195</v>
      </c>
      <c r="B40" s="239">
        <v>143</v>
      </c>
      <c r="C40" s="239" t="s">
        <v>44</v>
      </c>
      <c r="D40" s="239">
        <v>34</v>
      </c>
      <c r="E40" s="240">
        <v>31</v>
      </c>
      <c r="F40" s="239" t="s">
        <v>44</v>
      </c>
      <c r="G40" s="240">
        <v>7</v>
      </c>
    </row>
    <row r="41" spans="1:7" ht="12.75">
      <c r="A41" s="6" t="s">
        <v>196</v>
      </c>
      <c r="B41" s="239" t="s">
        <v>44</v>
      </c>
      <c r="C41" s="239" t="s">
        <v>44</v>
      </c>
      <c r="D41" s="239" t="s">
        <v>44</v>
      </c>
      <c r="E41" s="240">
        <v>24</v>
      </c>
      <c r="F41" s="240">
        <v>3615</v>
      </c>
      <c r="G41" s="240">
        <v>84</v>
      </c>
    </row>
    <row r="42" spans="1:7" ht="12.75">
      <c r="A42" s="6" t="s">
        <v>197</v>
      </c>
      <c r="B42" s="239" t="s">
        <v>44</v>
      </c>
      <c r="C42" s="239" t="s">
        <v>44</v>
      </c>
      <c r="D42" s="239" t="s">
        <v>44</v>
      </c>
      <c r="E42" s="240">
        <v>45</v>
      </c>
      <c r="F42" s="240">
        <v>6325</v>
      </c>
      <c r="G42" s="240">
        <v>998</v>
      </c>
    </row>
    <row r="43" spans="1:7" ht="12.75">
      <c r="A43" s="6" t="s">
        <v>198</v>
      </c>
      <c r="B43" s="239" t="s">
        <v>44</v>
      </c>
      <c r="C43" s="239" t="s">
        <v>44</v>
      </c>
      <c r="D43" s="239" t="s">
        <v>44</v>
      </c>
      <c r="E43" s="240">
        <v>12</v>
      </c>
      <c r="F43" s="240">
        <v>2100</v>
      </c>
      <c r="G43" s="240">
        <v>251</v>
      </c>
    </row>
    <row r="44" spans="1:7" ht="12.75">
      <c r="A44" s="6" t="s">
        <v>199</v>
      </c>
      <c r="B44" s="239" t="s">
        <v>44</v>
      </c>
      <c r="C44" s="239" t="s">
        <v>44</v>
      </c>
      <c r="D44" s="239" t="s">
        <v>44</v>
      </c>
      <c r="E44" s="240">
        <v>12</v>
      </c>
      <c r="F44" s="240">
        <v>7159</v>
      </c>
      <c r="G44" s="240">
        <v>132</v>
      </c>
    </row>
    <row r="45" spans="1:7" ht="12.75">
      <c r="A45" s="6" t="s">
        <v>200</v>
      </c>
      <c r="B45" s="239" t="s">
        <v>44</v>
      </c>
      <c r="C45" s="239" t="s">
        <v>44</v>
      </c>
      <c r="D45" s="239" t="s">
        <v>44</v>
      </c>
      <c r="E45" s="239" t="s">
        <v>44</v>
      </c>
      <c r="F45" s="239" t="s">
        <v>44</v>
      </c>
      <c r="G45" s="239" t="s">
        <v>44</v>
      </c>
    </row>
    <row r="46" spans="1:7" ht="12.75">
      <c r="A46" s="6" t="s">
        <v>201</v>
      </c>
      <c r="B46" s="239" t="s">
        <v>44</v>
      </c>
      <c r="C46" s="239" t="s">
        <v>44</v>
      </c>
      <c r="D46" s="239" t="s">
        <v>44</v>
      </c>
      <c r="E46" s="240">
        <v>10</v>
      </c>
      <c r="F46" s="240">
        <v>375</v>
      </c>
      <c r="G46" s="240">
        <v>1</v>
      </c>
    </row>
    <row r="47" spans="1:7" ht="12.75">
      <c r="A47" s="6" t="s">
        <v>202</v>
      </c>
      <c r="B47" s="239" t="s">
        <v>44</v>
      </c>
      <c r="C47" s="239" t="s">
        <v>44</v>
      </c>
      <c r="D47" s="239" t="s">
        <v>44</v>
      </c>
      <c r="E47" s="240">
        <v>4</v>
      </c>
      <c r="F47" s="240">
        <v>670</v>
      </c>
      <c r="G47" s="240">
        <v>18</v>
      </c>
    </row>
    <row r="48" spans="1:7" ht="12.75">
      <c r="A48" s="6" t="s">
        <v>203</v>
      </c>
      <c r="B48" s="239" t="s">
        <v>44</v>
      </c>
      <c r="C48" s="239" t="s">
        <v>44</v>
      </c>
      <c r="D48" s="239" t="s">
        <v>44</v>
      </c>
      <c r="E48" s="240">
        <v>30</v>
      </c>
      <c r="F48" s="240" t="s">
        <v>44</v>
      </c>
      <c r="G48" s="240">
        <v>330</v>
      </c>
    </row>
    <row r="49" spans="1:7" ht="12.75">
      <c r="A49" s="225" t="s">
        <v>284</v>
      </c>
      <c r="B49" s="243">
        <v>143</v>
      </c>
      <c r="C49" s="243" t="s">
        <v>44</v>
      </c>
      <c r="D49" s="243">
        <v>34</v>
      </c>
      <c r="E49" s="241">
        <v>168</v>
      </c>
      <c r="F49" s="241">
        <v>20244</v>
      </c>
      <c r="G49" s="241">
        <v>1821</v>
      </c>
    </row>
    <row r="50" spans="1:7" ht="12.75">
      <c r="A50" s="225"/>
      <c r="B50" s="241"/>
      <c r="C50" s="241"/>
      <c r="D50" s="241"/>
      <c r="E50" s="241"/>
      <c r="F50" s="241"/>
      <c r="G50" s="241"/>
    </row>
    <row r="51" spans="1:7" ht="12.75">
      <c r="A51" s="225" t="s">
        <v>204</v>
      </c>
      <c r="B51" s="243" t="s">
        <v>44</v>
      </c>
      <c r="C51" s="243" t="s">
        <v>44</v>
      </c>
      <c r="D51" s="243" t="s">
        <v>44</v>
      </c>
      <c r="E51" s="242" t="s">
        <v>44</v>
      </c>
      <c r="F51" s="243" t="s">
        <v>44</v>
      </c>
      <c r="G51" s="241" t="s">
        <v>44</v>
      </c>
    </row>
    <row r="52" spans="1:7" ht="12.75">
      <c r="A52" s="6"/>
      <c r="B52" s="244"/>
      <c r="C52" s="244"/>
      <c r="D52" s="244"/>
      <c r="E52" s="244"/>
      <c r="F52" s="244"/>
      <c r="G52" s="244"/>
    </row>
    <row r="53" spans="1:7" ht="12.75">
      <c r="A53" s="6" t="s">
        <v>205</v>
      </c>
      <c r="B53" s="239" t="s">
        <v>44</v>
      </c>
      <c r="C53" s="239" t="s">
        <v>44</v>
      </c>
      <c r="D53" s="239" t="s">
        <v>44</v>
      </c>
      <c r="E53" s="240">
        <v>76</v>
      </c>
      <c r="F53" s="239" t="s">
        <v>44</v>
      </c>
      <c r="G53" s="240">
        <v>1750</v>
      </c>
    </row>
    <row r="54" spans="1:7" ht="12.75">
      <c r="A54" s="6" t="s">
        <v>206</v>
      </c>
      <c r="B54" s="239" t="s">
        <v>44</v>
      </c>
      <c r="C54" s="239" t="s">
        <v>44</v>
      </c>
      <c r="D54" s="239" t="s">
        <v>44</v>
      </c>
      <c r="E54" s="239">
        <v>43</v>
      </c>
      <c r="F54" s="239" t="s">
        <v>44</v>
      </c>
      <c r="G54" s="239">
        <v>635</v>
      </c>
    </row>
    <row r="55" spans="1:7" ht="12.75">
      <c r="A55" s="6" t="s">
        <v>207</v>
      </c>
      <c r="B55" s="239" t="s">
        <v>44</v>
      </c>
      <c r="C55" s="239" t="s">
        <v>44</v>
      </c>
      <c r="D55" s="239" t="s">
        <v>44</v>
      </c>
      <c r="E55" s="240">
        <v>30</v>
      </c>
      <c r="F55" s="239" t="s">
        <v>44</v>
      </c>
      <c r="G55" s="240">
        <v>15</v>
      </c>
    </row>
    <row r="56" spans="1:7" ht="12.75">
      <c r="A56" s="6" t="s">
        <v>208</v>
      </c>
      <c r="B56" s="239" t="s">
        <v>44</v>
      </c>
      <c r="C56" s="239" t="s">
        <v>44</v>
      </c>
      <c r="D56" s="239" t="s">
        <v>44</v>
      </c>
      <c r="E56" s="240">
        <v>6</v>
      </c>
      <c r="F56" s="240">
        <v>670</v>
      </c>
      <c r="G56" s="240">
        <v>50</v>
      </c>
    </row>
    <row r="57" spans="1:7" ht="12.75">
      <c r="A57" s="6" t="s">
        <v>209</v>
      </c>
      <c r="B57" s="239" t="s">
        <v>44</v>
      </c>
      <c r="C57" s="239" t="s">
        <v>44</v>
      </c>
      <c r="D57" s="239" t="s">
        <v>44</v>
      </c>
      <c r="E57" s="240">
        <v>17</v>
      </c>
      <c r="F57" s="240">
        <v>3115</v>
      </c>
      <c r="G57" s="240">
        <v>642</v>
      </c>
    </row>
    <row r="58" spans="1:7" s="198" customFormat="1" ht="12.75">
      <c r="A58" s="225" t="s">
        <v>210</v>
      </c>
      <c r="B58" s="243" t="s">
        <v>44</v>
      </c>
      <c r="C58" s="243" t="s">
        <v>44</v>
      </c>
      <c r="D58" s="243" t="s">
        <v>44</v>
      </c>
      <c r="E58" s="241">
        <v>172</v>
      </c>
      <c r="F58" s="241">
        <v>3785</v>
      </c>
      <c r="G58" s="241">
        <v>3092</v>
      </c>
    </row>
    <row r="59" spans="1:7" ht="12.75">
      <c r="A59" s="6"/>
      <c r="B59" s="244"/>
      <c r="C59" s="244"/>
      <c r="D59" s="244"/>
      <c r="E59" s="244"/>
      <c r="F59" s="244"/>
      <c r="G59" s="244"/>
    </row>
    <row r="60" spans="1:7" ht="12.75">
      <c r="A60" s="6" t="s">
        <v>211</v>
      </c>
      <c r="B60" s="239" t="s">
        <v>44</v>
      </c>
      <c r="C60" s="239" t="s">
        <v>44</v>
      </c>
      <c r="D60" s="239" t="s">
        <v>44</v>
      </c>
      <c r="E60" s="240">
        <v>285</v>
      </c>
      <c r="F60" s="245">
        <v>7500</v>
      </c>
      <c r="G60" s="240">
        <v>2698</v>
      </c>
    </row>
    <row r="61" spans="1:7" ht="12.75">
      <c r="A61" s="6" t="s">
        <v>212</v>
      </c>
      <c r="B61" s="239" t="s">
        <v>44</v>
      </c>
      <c r="C61" s="239" t="s">
        <v>44</v>
      </c>
      <c r="D61" s="239" t="s">
        <v>44</v>
      </c>
      <c r="E61" s="240">
        <v>134</v>
      </c>
      <c r="F61" s="245">
        <v>105</v>
      </c>
      <c r="G61" s="240">
        <v>1247</v>
      </c>
    </row>
    <row r="62" spans="1:7" ht="12.75">
      <c r="A62" s="6" t="s">
        <v>213</v>
      </c>
      <c r="B62" s="239" t="s">
        <v>44</v>
      </c>
      <c r="C62" s="239" t="s">
        <v>44</v>
      </c>
      <c r="D62" s="239" t="s">
        <v>44</v>
      </c>
      <c r="E62" s="240">
        <v>255</v>
      </c>
      <c r="F62" s="245">
        <v>2800</v>
      </c>
      <c r="G62" s="240">
        <v>689</v>
      </c>
    </row>
    <row r="63" spans="1:7" ht="12.75">
      <c r="A63" s="225" t="s">
        <v>214</v>
      </c>
      <c r="B63" s="243" t="s">
        <v>44</v>
      </c>
      <c r="C63" s="243" t="s">
        <v>44</v>
      </c>
      <c r="D63" s="243" t="s">
        <v>44</v>
      </c>
      <c r="E63" s="241">
        <v>674</v>
      </c>
      <c r="F63" s="241">
        <v>10405</v>
      </c>
      <c r="G63" s="241">
        <v>4634</v>
      </c>
    </row>
    <row r="64" spans="1:7" ht="12.75">
      <c r="A64" s="225"/>
      <c r="B64" s="241"/>
      <c r="C64" s="241"/>
      <c r="D64" s="241"/>
      <c r="E64" s="241"/>
      <c r="F64" s="241"/>
      <c r="G64" s="241"/>
    </row>
    <row r="65" spans="1:7" ht="12.75">
      <c r="A65" s="225" t="s">
        <v>215</v>
      </c>
      <c r="B65" s="243" t="s">
        <v>44</v>
      </c>
      <c r="C65" s="243" t="s">
        <v>44</v>
      </c>
      <c r="D65" s="243" t="s">
        <v>44</v>
      </c>
      <c r="E65" s="242">
        <v>176</v>
      </c>
      <c r="F65" s="243">
        <v>805</v>
      </c>
      <c r="G65" s="242">
        <v>3099</v>
      </c>
    </row>
    <row r="66" spans="1:7" ht="12.75">
      <c r="A66" s="6"/>
      <c r="B66" s="244"/>
      <c r="C66" s="244"/>
      <c r="D66" s="244"/>
      <c r="E66" s="244"/>
      <c r="F66" s="244"/>
      <c r="G66" s="244"/>
    </row>
    <row r="67" spans="1:7" ht="12.75">
      <c r="A67" s="6" t="s">
        <v>216</v>
      </c>
      <c r="B67" s="239" t="s">
        <v>44</v>
      </c>
      <c r="C67" s="239" t="s">
        <v>44</v>
      </c>
      <c r="D67" s="239" t="s">
        <v>44</v>
      </c>
      <c r="E67" s="240" t="s">
        <v>44</v>
      </c>
      <c r="F67" s="240" t="s">
        <v>44</v>
      </c>
      <c r="G67" s="240" t="s">
        <v>44</v>
      </c>
    </row>
    <row r="68" spans="1:7" ht="12.75">
      <c r="A68" s="6" t="s">
        <v>217</v>
      </c>
      <c r="B68" s="239" t="s">
        <v>44</v>
      </c>
      <c r="C68" s="239" t="s">
        <v>44</v>
      </c>
      <c r="D68" s="239" t="s">
        <v>44</v>
      </c>
      <c r="E68" s="239" t="s">
        <v>44</v>
      </c>
      <c r="F68" s="239" t="s">
        <v>44</v>
      </c>
      <c r="G68" s="239" t="s">
        <v>44</v>
      </c>
    </row>
    <row r="69" spans="1:7" s="198" customFormat="1" ht="12.75">
      <c r="A69" s="225" t="s">
        <v>218</v>
      </c>
      <c r="B69" s="243" t="s">
        <v>44</v>
      </c>
      <c r="C69" s="243" t="s">
        <v>44</v>
      </c>
      <c r="D69" s="243" t="s">
        <v>44</v>
      </c>
      <c r="E69" s="241" t="s">
        <v>44</v>
      </c>
      <c r="F69" s="241" t="s">
        <v>44</v>
      </c>
      <c r="G69" s="241" t="s">
        <v>44</v>
      </c>
    </row>
    <row r="70" spans="1:7" ht="12.75">
      <c r="A70" s="6"/>
      <c r="B70" s="244"/>
      <c r="C70" s="244"/>
      <c r="D70" s="244"/>
      <c r="E70" s="244"/>
      <c r="F70" s="244"/>
      <c r="G70" s="244"/>
    </row>
    <row r="71" spans="1:7" ht="12.75">
      <c r="A71" s="6" t="s">
        <v>219</v>
      </c>
      <c r="B71" s="239" t="s">
        <v>44</v>
      </c>
      <c r="C71" s="239" t="s">
        <v>44</v>
      </c>
      <c r="D71" s="239" t="s">
        <v>44</v>
      </c>
      <c r="E71" s="244">
        <v>16</v>
      </c>
      <c r="F71" s="239" t="s">
        <v>44</v>
      </c>
      <c r="G71" s="244">
        <v>254</v>
      </c>
    </row>
    <row r="72" spans="1:7" ht="12.75">
      <c r="A72" s="6" t="s">
        <v>220</v>
      </c>
      <c r="B72" s="239" t="s">
        <v>44</v>
      </c>
      <c r="C72" s="239" t="s">
        <v>44</v>
      </c>
      <c r="D72" s="239" t="s">
        <v>44</v>
      </c>
      <c r="E72" s="240">
        <v>5</v>
      </c>
      <c r="F72" s="239" t="s">
        <v>44</v>
      </c>
      <c r="G72" s="240">
        <v>30</v>
      </c>
    </row>
    <row r="73" spans="1:7" ht="12.75">
      <c r="A73" s="6" t="s">
        <v>221</v>
      </c>
      <c r="B73" s="239" t="s">
        <v>44</v>
      </c>
      <c r="C73" s="239" t="s">
        <v>44</v>
      </c>
      <c r="D73" s="239" t="s">
        <v>44</v>
      </c>
      <c r="E73" s="240">
        <v>23</v>
      </c>
      <c r="F73" s="240">
        <v>3184</v>
      </c>
      <c r="G73" s="240">
        <v>365</v>
      </c>
    </row>
    <row r="74" spans="1:7" ht="12.75">
      <c r="A74" s="6" t="s">
        <v>222</v>
      </c>
      <c r="B74" s="239" t="s">
        <v>44</v>
      </c>
      <c r="C74" s="239" t="s">
        <v>44</v>
      </c>
      <c r="D74" s="239" t="s">
        <v>44</v>
      </c>
      <c r="E74" s="240">
        <v>90</v>
      </c>
      <c r="F74" s="239" t="s">
        <v>44</v>
      </c>
      <c r="G74" s="240">
        <v>2700</v>
      </c>
    </row>
    <row r="75" spans="1:7" ht="12.75">
      <c r="A75" s="6" t="s">
        <v>223</v>
      </c>
      <c r="B75" s="239" t="s">
        <v>44</v>
      </c>
      <c r="C75" s="239" t="s">
        <v>44</v>
      </c>
      <c r="D75" s="239" t="s">
        <v>44</v>
      </c>
      <c r="E75" s="240">
        <v>27</v>
      </c>
      <c r="F75" s="239">
        <v>26844</v>
      </c>
      <c r="G75" s="240">
        <v>426</v>
      </c>
    </row>
    <row r="76" spans="1:7" ht="12.75">
      <c r="A76" s="6" t="s">
        <v>224</v>
      </c>
      <c r="B76" s="239" t="s">
        <v>44</v>
      </c>
      <c r="C76" s="239" t="s">
        <v>44</v>
      </c>
      <c r="D76" s="239" t="s">
        <v>44</v>
      </c>
      <c r="E76" s="240">
        <v>4</v>
      </c>
      <c r="F76" s="240">
        <v>231</v>
      </c>
      <c r="G76" s="240">
        <v>83</v>
      </c>
    </row>
    <row r="77" spans="1:7" ht="12.75">
      <c r="A77" s="6" t="s">
        <v>225</v>
      </c>
      <c r="B77" s="239" t="s">
        <v>44</v>
      </c>
      <c r="C77" s="239" t="s">
        <v>44</v>
      </c>
      <c r="D77" s="239" t="s">
        <v>44</v>
      </c>
      <c r="E77" s="239" t="s">
        <v>44</v>
      </c>
      <c r="F77" s="239" t="s">
        <v>44</v>
      </c>
      <c r="G77" s="239" t="s">
        <v>44</v>
      </c>
    </row>
    <row r="78" spans="1:7" ht="12.75">
      <c r="A78" s="6" t="s">
        <v>226</v>
      </c>
      <c r="B78" s="239" t="s">
        <v>44</v>
      </c>
      <c r="C78" s="239" t="s">
        <v>44</v>
      </c>
      <c r="D78" s="239" t="s">
        <v>44</v>
      </c>
      <c r="E78" s="239" t="s">
        <v>44</v>
      </c>
      <c r="F78" s="239" t="s">
        <v>44</v>
      </c>
      <c r="G78" s="239" t="s">
        <v>44</v>
      </c>
    </row>
    <row r="79" spans="1:7" s="198" customFormat="1" ht="12.75">
      <c r="A79" s="225" t="s">
        <v>286</v>
      </c>
      <c r="B79" s="243" t="s">
        <v>44</v>
      </c>
      <c r="C79" s="243" t="s">
        <v>44</v>
      </c>
      <c r="D79" s="243" t="s">
        <v>44</v>
      </c>
      <c r="E79" s="241">
        <v>165</v>
      </c>
      <c r="F79" s="241">
        <v>30259</v>
      </c>
      <c r="G79" s="241">
        <v>3858</v>
      </c>
    </row>
    <row r="80" spans="1:7" ht="12.75">
      <c r="A80" s="6"/>
      <c r="B80" s="244"/>
      <c r="C80" s="244"/>
      <c r="D80" s="244"/>
      <c r="E80" s="244"/>
      <c r="F80" s="244"/>
      <c r="G80" s="244"/>
    </row>
    <row r="81" spans="1:7" ht="12.75">
      <c r="A81" s="6" t="s">
        <v>227</v>
      </c>
      <c r="B81" s="239" t="s">
        <v>44</v>
      </c>
      <c r="C81" s="239" t="s">
        <v>44</v>
      </c>
      <c r="D81" s="239" t="s">
        <v>44</v>
      </c>
      <c r="E81" s="239" t="s">
        <v>44</v>
      </c>
      <c r="F81" s="239" t="s">
        <v>44</v>
      </c>
      <c r="G81" s="239" t="s">
        <v>44</v>
      </c>
    </row>
    <row r="82" spans="1:7" ht="12.75">
      <c r="A82" s="6" t="s">
        <v>228</v>
      </c>
      <c r="B82" s="239" t="s">
        <v>44</v>
      </c>
      <c r="C82" s="239" t="s">
        <v>44</v>
      </c>
      <c r="D82" s="239" t="s">
        <v>44</v>
      </c>
      <c r="E82" s="239" t="s">
        <v>44</v>
      </c>
      <c r="F82" s="239" t="s">
        <v>44</v>
      </c>
      <c r="G82" s="239" t="s">
        <v>44</v>
      </c>
    </row>
    <row r="83" spans="1:7" s="198" customFormat="1" ht="12.75">
      <c r="A83" s="225" t="s">
        <v>229</v>
      </c>
      <c r="B83" s="243" t="s">
        <v>44</v>
      </c>
      <c r="C83" s="243" t="s">
        <v>44</v>
      </c>
      <c r="D83" s="243" t="s">
        <v>44</v>
      </c>
      <c r="E83" s="243" t="s">
        <v>44</v>
      </c>
      <c r="F83" s="243" t="s">
        <v>44</v>
      </c>
      <c r="G83" s="243" t="s">
        <v>44</v>
      </c>
    </row>
    <row r="84" spans="1:7" ht="12.75">
      <c r="A84" s="6"/>
      <c r="B84" s="244"/>
      <c r="C84" s="244"/>
      <c r="D84" s="244"/>
      <c r="E84" s="244"/>
      <c r="F84" s="244"/>
      <c r="G84" s="244"/>
    </row>
    <row r="85" spans="1:7" ht="13.5" thickBot="1">
      <c r="A85" s="232" t="s">
        <v>230</v>
      </c>
      <c r="B85" s="246">
        <v>7782</v>
      </c>
      <c r="C85" s="246">
        <v>423368</v>
      </c>
      <c r="D85" s="246">
        <v>67861</v>
      </c>
      <c r="E85" s="246">
        <v>5684</v>
      </c>
      <c r="F85" s="246">
        <v>150475</v>
      </c>
      <c r="G85" s="246">
        <v>80387</v>
      </c>
    </row>
    <row r="87" spans="2:3" ht="12.75">
      <c r="B87" s="84"/>
      <c r="C87" s="84"/>
    </row>
  </sheetData>
  <mergeCells count="4">
    <mergeCell ref="B5:D5"/>
    <mergeCell ref="E5:G5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8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9.28125" style="13" customWidth="1"/>
    <col min="2" max="7" width="16.7109375" style="13" customWidth="1"/>
    <col min="8" max="9" width="12.7109375" style="13" customWidth="1"/>
    <col min="10" max="16384" width="11.421875" style="13" customWidth="1"/>
  </cols>
  <sheetData>
    <row r="1" spans="1:9" s="2" customFormat="1" ht="18">
      <c r="A1" s="329" t="s">
        <v>0</v>
      </c>
      <c r="B1" s="329"/>
      <c r="C1" s="329"/>
      <c r="D1" s="329"/>
      <c r="E1" s="329"/>
      <c r="F1" s="329"/>
      <c r="G1" s="329"/>
      <c r="H1" s="1"/>
      <c r="I1" s="1"/>
    </row>
    <row r="3" spans="1:7" s="3" customFormat="1" ht="15">
      <c r="A3" s="214" t="s">
        <v>296</v>
      </c>
      <c r="B3" s="215"/>
      <c r="C3" s="215"/>
      <c r="D3" s="215"/>
      <c r="E3" s="215"/>
      <c r="F3" s="215"/>
      <c r="G3" s="215"/>
    </row>
    <row r="4" spans="1:7" s="3" customFormat="1" ht="15">
      <c r="A4" s="4"/>
      <c r="B4" s="5"/>
      <c r="C4" s="5"/>
      <c r="D4" s="5"/>
      <c r="E4" s="5"/>
      <c r="F4" s="5"/>
      <c r="G4" s="5"/>
    </row>
    <row r="5" spans="1:8" ht="12.75">
      <c r="A5" s="236" t="s">
        <v>170</v>
      </c>
      <c r="B5" s="324" t="s">
        <v>34</v>
      </c>
      <c r="C5" s="317"/>
      <c r="D5" s="325"/>
      <c r="E5" s="324" t="s">
        <v>35</v>
      </c>
      <c r="F5" s="317"/>
      <c r="G5" s="317"/>
      <c r="H5" s="106"/>
    </row>
    <row r="6" spans="1:7" ht="12.75">
      <c r="A6" s="236" t="s">
        <v>172</v>
      </c>
      <c r="B6" s="9" t="s">
        <v>31</v>
      </c>
      <c r="C6" s="9" t="s">
        <v>3</v>
      </c>
      <c r="D6" s="9" t="s">
        <v>11</v>
      </c>
      <c r="E6" s="9" t="s">
        <v>31</v>
      </c>
      <c r="F6" s="9" t="s">
        <v>3</v>
      </c>
      <c r="G6" s="9" t="s">
        <v>11</v>
      </c>
    </row>
    <row r="7" spans="1:7" ht="13.5" thickBot="1">
      <c r="A7" s="40"/>
      <c r="B7" s="9" t="s">
        <v>40</v>
      </c>
      <c r="C7" s="9" t="s">
        <v>9</v>
      </c>
      <c r="D7" s="9" t="s">
        <v>14</v>
      </c>
      <c r="E7" s="9" t="s">
        <v>40</v>
      </c>
      <c r="F7" s="9" t="s">
        <v>9</v>
      </c>
      <c r="G7" s="9" t="s">
        <v>14</v>
      </c>
    </row>
    <row r="8" spans="1:7" ht="12.75">
      <c r="A8" s="170" t="s">
        <v>174</v>
      </c>
      <c r="B8" s="237">
        <v>460</v>
      </c>
      <c r="C8" s="238" t="s">
        <v>44</v>
      </c>
      <c r="D8" s="237">
        <v>6500</v>
      </c>
      <c r="E8" s="237">
        <v>245</v>
      </c>
      <c r="F8" s="237">
        <v>120000</v>
      </c>
      <c r="G8" s="237">
        <v>9500</v>
      </c>
    </row>
    <row r="9" spans="1:7" ht="12.75">
      <c r="A9" s="6" t="s">
        <v>175</v>
      </c>
      <c r="B9" s="240" t="s">
        <v>44</v>
      </c>
      <c r="C9" s="239" t="s">
        <v>44</v>
      </c>
      <c r="D9" s="240" t="s">
        <v>44</v>
      </c>
      <c r="E9" s="240">
        <v>879</v>
      </c>
      <c r="F9" s="240">
        <v>227000</v>
      </c>
      <c r="G9" s="240">
        <v>31200</v>
      </c>
    </row>
    <row r="10" spans="1:7" ht="12.75">
      <c r="A10" s="6" t="s">
        <v>176</v>
      </c>
      <c r="B10" s="240">
        <v>136</v>
      </c>
      <c r="C10" s="239">
        <v>73080</v>
      </c>
      <c r="D10" s="240">
        <v>6706</v>
      </c>
      <c r="E10" s="239">
        <v>33</v>
      </c>
      <c r="F10" s="240">
        <v>85000</v>
      </c>
      <c r="G10" s="240">
        <v>5577</v>
      </c>
    </row>
    <row r="11" spans="1:7" ht="12.75">
      <c r="A11" s="6" t="s">
        <v>177</v>
      </c>
      <c r="B11" s="240">
        <v>80</v>
      </c>
      <c r="C11" s="240">
        <v>50000</v>
      </c>
      <c r="D11" s="240">
        <v>1250</v>
      </c>
      <c r="E11" s="240">
        <v>20</v>
      </c>
      <c r="F11" s="240">
        <v>340978</v>
      </c>
      <c r="G11" s="240">
        <v>12020</v>
      </c>
    </row>
    <row r="12" spans="1:7" ht="12.75">
      <c r="A12" s="225" t="s">
        <v>178</v>
      </c>
      <c r="B12" s="241">
        <v>676</v>
      </c>
      <c r="C12" s="241">
        <v>123080</v>
      </c>
      <c r="D12" s="241">
        <v>14456</v>
      </c>
      <c r="E12" s="241">
        <v>1177</v>
      </c>
      <c r="F12" s="241">
        <v>772978</v>
      </c>
      <c r="G12" s="241">
        <v>58297</v>
      </c>
    </row>
    <row r="13" spans="1:7" ht="12.75">
      <c r="A13" s="225"/>
      <c r="B13" s="241"/>
      <c r="C13" s="241"/>
      <c r="D13" s="241"/>
      <c r="E13" s="241"/>
      <c r="F13" s="241"/>
      <c r="G13" s="241"/>
    </row>
    <row r="14" spans="1:7" ht="12.75">
      <c r="A14" s="225" t="s">
        <v>231</v>
      </c>
      <c r="B14" s="243" t="s">
        <v>44</v>
      </c>
      <c r="C14" s="243" t="s">
        <v>44</v>
      </c>
      <c r="D14" s="243" t="s">
        <v>44</v>
      </c>
      <c r="E14" s="242">
        <v>220</v>
      </c>
      <c r="F14" s="242">
        <v>125000</v>
      </c>
      <c r="G14" s="242">
        <v>6000</v>
      </c>
    </row>
    <row r="15" spans="1:7" ht="12.75">
      <c r="A15" s="225"/>
      <c r="B15" s="241"/>
      <c r="C15" s="241"/>
      <c r="D15" s="241"/>
      <c r="E15" s="241"/>
      <c r="F15" s="241"/>
      <c r="G15" s="241"/>
    </row>
    <row r="16" spans="1:7" ht="12.75">
      <c r="A16" s="225" t="s">
        <v>180</v>
      </c>
      <c r="B16" s="242">
        <v>28</v>
      </c>
      <c r="C16" s="242">
        <v>1000</v>
      </c>
      <c r="D16" s="242">
        <v>294</v>
      </c>
      <c r="E16" s="242">
        <v>89</v>
      </c>
      <c r="F16" s="242">
        <v>70635</v>
      </c>
      <c r="G16" s="242">
        <v>1040</v>
      </c>
    </row>
    <row r="17" spans="1:7" ht="12.75">
      <c r="A17" s="6"/>
      <c r="B17" s="244"/>
      <c r="C17" s="244"/>
      <c r="D17" s="244"/>
      <c r="E17" s="244"/>
      <c r="F17" s="244"/>
      <c r="G17" s="244"/>
    </row>
    <row r="18" spans="1:7" ht="12.75">
      <c r="A18" s="6" t="s">
        <v>181</v>
      </c>
      <c r="B18" s="240" t="s">
        <v>44</v>
      </c>
      <c r="C18" s="240">
        <v>7425</v>
      </c>
      <c r="D18" s="240">
        <v>82</v>
      </c>
      <c r="E18" s="240">
        <v>65</v>
      </c>
      <c r="F18" s="240">
        <v>34717</v>
      </c>
      <c r="G18" s="240">
        <v>756</v>
      </c>
    </row>
    <row r="19" spans="1:7" ht="12.75">
      <c r="A19" s="6" t="s">
        <v>182</v>
      </c>
      <c r="B19" s="240">
        <v>32</v>
      </c>
      <c r="C19" s="239" t="s">
        <v>44</v>
      </c>
      <c r="D19" s="240" t="s">
        <v>44</v>
      </c>
      <c r="E19" s="240">
        <v>152</v>
      </c>
      <c r="F19" s="239">
        <v>2000</v>
      </c>
      <c r="G19" s="240">
        <v>964</v>
      </c>
    </row>
    <row r="20" spans="1:7" ht="12.75">
      <c r="A20" s="6" t="s">
        <v>183</v>
      </c>
      <c r="B20" s="240">
        <v>145</v>
      </c>
      <c r="C20" s="239" t="s">
        <v>44</v>
      </c>
      <c r="D20" s="240" t="s">
        <v>44</v>
      </c>
      <c r="E20" s="240">
        <v>70</v>
      </c>
      <c r="F20" s="240">
        <v>79922</v>
      </c>
      <c r="G20" s="240">
        <v>1668</v>
      </c>
    </row>
    <row r="21" spans="1:7" ht="12.75">
      <c r="A21" s="225" t="s">
        <v>282</v>
      </c>
      <c r="B21" s="241">
        <v>177</v>
      </c>
      <c r="C21" s="241">
        <v>7425</v>
      </c>
      <c r="D21" s="241">
        <v>82</v>
      </c>
      <c r="E21" s="241">
        <v>287</v>
      </c>
      <c r="F21" s="241">
        <v>116639</v>
      </c>
      <c r="G21" s="241">
        <v>3388</v>
      </c>
    </row>
    <row r="22" spans="1:7" ht="12.75">
      <c r="A22" s="225"/>
      <c r="B22" s="241"/>
      <c r="C22" s="241"/>
      <c r="D22" s="241"/>
      <c r="E22" s="241"/>
      <c r="F22" s="241"/>
      <c r="G22" s="241"/>
    </row>
    <row r="23" spans="1:7" ht="12.75">
      <c r="A23" s="225" t="s">
        <v>184</v>
      </c>
      <c r="B23" s="242">
        <v>460</v>
      </c>
      <c r="C23" s="242">
        <v>9000</v>
      </c>
      <c r="D23" s="242">
        <v>6000</v>
      </c>
      <c r="E23" s="242">
        <v>200</v>
      </c>
      <c r="F23" s="242">
        <v>12300</v>
      </c>
      <c r="G23" s="242">
        <v>2660</v>
      </c>
    </row>
    <row r="24" spans="1:7" ht="12.75">
      <c r="A24" s="225"/>
      <c r="B24" s="241"/>
      <c r="C24" s="241"/>
      <c r="D24" s="241"/>
      <c r="E24" s="241"/>
      <c r="F24" s="241"/>
      <c r="G24" s="241"/>
    </row>
    <row r="25" spans="1:7" ht="12.75">
      <c r="A25" s="225" t="s">
        <v>185</v>
      </c>
      <c r="B25" s="242">
        <v>555</v>
      </c>
      <c r="C25" s="242">
        <v>10000</v>
      </c>
      <c r="D25" s="242">
        <v>16320</v>
      </c>
      <c r="E25" s="242">
        <v>138</v>
      </c>
      <c r="F25" s="242">
        <v>13818</v>
      </c>
      <c r="G25" s="242">
        <v>3300</v>
      </c>
    </row>
    <row r="26" spans="1:7" ht="12.75">
      <c r="A26" s="6"/>
      <c r="B26" s="244"/>
      <c r="C26" s="244"/>
      <c r="D26" s="244"/>
      <c r="E26" s="244"/>
      <c r="F26" s="244"/>
      <c r="G26" s="244"/>
    </row>
    <row r="27" spans="1:7" ht="12.75">
      <c r="A27" s="6" t="s">
        <v>186</v>
      </c>
      <c r="B27" s="244">
        <v>392</v>
      </c>
      <c r="C27" s="239" t="s">
        <v>44</v>
      </c>
      <c r="D27" s="244">
        <v>37722</v>
      </c>
      <c r="E27" s="244">
        <v>729</v>
      </c>
      <c r="F27" s="244" t="s">
        <v>44</v>
      </c>
      <c r="G27" s="244">
        <v>11697</v>
      </c>
    </row>
    <row r="28" spans="1:7" ht="12.75">
      <c r="A28" s="6" t="s">
        <v>187</v>
      </c>
      <c r="B28" s="240">
        <v>119</v>
      </c>
      <c r="C28" s="240">
        <v>17951</v>
      </c>
      <c r="D28" s="240">
        <v>2543</v>
      </c>
      <c r="E28" s="240">
        <v>17</v>
      </c>
      <c r="F28" s="240">
        <v>1654</v>
      </c>
      <c r="G28" s="240">
        <v>157</v>
      </c>
    </row>
    <row r="29" spans="1:7" ht="12.75">
      <c r="A29" s="6" t="s">
        <v>188</v>
      </c>
      <c r="B29" s="240">
        <v>6032</v>
      </c>
      <c r="C29" s="239" t="s">
        <v>44</v>
      </c>
      <c r="D29" s="240">
        <v>126270</v>
      </c>
      <c r="E29" s="240">
        <v>1896</v>
      </c>
      <c r="F29" s="239" t="s">
        <v>44</v>
      </c>
      <c r="G29" s="240">
        <v>39684</v>
      </c>
    </row>
    <row r="30" spans="1:7" s="198" customFormat="1" ht="12.75">
      <c r="A30" s="225" t="s">
        <v>283</v>
      </c>
      <c r="B30" s="241">
        <v>6543</v>
      </c>
      <c r="C30" s="241">
        <v>17951</v>
      </c>
      <c r="D30" s="241">
        <v>166535</v>
      </c>
      <c r="E30" s="241">
        <v>2642</v>
      </c>
      <c r="F30" s="241">
        <v>1654</v>
      </c>
      <c r="G30" s="241">
        <v>51538</v>
      </c>
    </row>
    <row r="31" spans="1:7" ht="12.75">
      <c r="A31" s="6"/>
      <c r="B31" s="244"/>
      <c r="C31" s="244"/>
      <c r="D31" s="244"/>
      <c r="E31" s="244"/>
      <c r="F31" s="244"/>
      <c r="G31" s="244"/>
    </row>
    <row r="32" spans="1:7" ht="12.75">
      <c r="A32" s="6" t="s">
        <v>189</v>
      </c>
      <c r="B32" s="245">
        <v>135</v>
      </c>
      <c r="C32" s="245">
        <v>1744</v>
      </c>
      <c r="D32" s="245">
        <v>2878</v>
      </c>
      <c r="E32" s="245">
        <v>42</v>
      </c>
      <c r="F32" s="245">
        <v>11809</v>
      </c>
      <c r="G32" s="245">
        <v>1765</v>
      </c>
    </row>
    <row r="33" spans="1:7" ht="12.75">
      <c r="A33" s="6" t="s">
        <v>190</v>
      </c>
      <c r="B33" s="245">
        <v>1493</v>
      </c>
      <c r="C33" s="239" t="s">
        <v>44</v>
      </c>
      <c r="D33" s="245">
        <v>43000</v>
      </c>
      <c r="E33" s="245">
        <v>433</v>
      </c>
      <c r="F33" s="245" t="s">
        <v>44</v>
      </c>
      <c r="G33" s="245">
        <v>11994</v>
      </c>
    </row>
    <row r="34" spans="1:7" ht="12.75">
      <c r="A34" s="6" t="s">
        <v>191</v>
      </c>
      <c r="B34" s="245">
        <v>6782</v>
      </c>
      <c r="C34" s="245">
        <v>1770</v>
      </c>
      <c r="D34" s="245">
        <v>181178</v>
      </c>
      <c r="E34" s="245">
        <v>4413</v>
      </c>
      <c r="F34" s="245">
        <v>700</v>
      </c>
      <c r="G34" s="245">
        <v>115739</v>
      </c>
    </row>
    <row r="35" spans="1:7" ht="12.75">
      <c r="A35" s="6" t="s">
        <v>192</v>
      </c>
      <c r="B35" s="245">
        <v>111</v>
      </c>
      <c r="C35" s="245">
        <v>5810</v>
      </c>
      <c r="D35" s="245">
        <v>3014</v>
      </c>
      <c r="E35" s="245">
        <v>4</v>
      </c>
      <c r="F35" s="245">
        <v>21</v>
      </c>
      <c r="G35" s="245">
        <v>110</v>
      </c>
    </row>
    <row r="36" spans="1:7" ht="12.75">
      <c r="A36" s="225" t="s">
        <v>193</v>
      </c>
      <c r="B36" s="241">
        <v>8521</v>
      </c>
      <c r="C36" s="241">
        <v>9324</v>
      </c>
      <c r="D36" s="241">
        <v>230070</v>
      </c>
      <c r="E36" s="241">
        <v>4892</v>
      </c>
      <c r="F36" s="241">
        <v>12530</v>
      </c>
      <c r="G36" s="241">
        <v>129608</v>
      </c>
    </row>
    <row r="37" spans="1:7" ht="12.75">
      <c r="A37" s="225"/>
      <c r="B37" s="241"/>
      <c r="C37" s="241"/>
      <c r="D37" s="241"/>
      <c r="E37" s="241"/>
      <c r="F37" s="241"/>
      <c r="G37" s="241"/>
    </row>
    <row r="38" spans="1:7" ht="12.75">
      <c r="A38" s="225" t="s">
        <v>194</v>
      </c>
      <c r="B38" s="242">
        <v>51</v>
      </c>
      <c r="C38" s="242">
        <v>10570</v>
      </c>
      <c r="D38" s="242">
        <v>621</v>
      </c>
      <c r="E38" s="242">
        <v>44</v>
      </c>
      <c r="F38" s="242">
        <v>9060</v>
      </c>
      <c r="G38" s="242">
        <v>535</v>
      </c>
    </row>
    <row r="39" spans="1:7" ht="12.75">
      <c r="A39" s="6"/>
      <c r="B39" s="244"/>
      <c r="C39" s="244"/>
      <c r="D39" s="244"/>
      <c r="E39" s="244"/>
      <c r="F39" s="244"/>
      <c r="G39" s="244"/>
    </row>
    <row r="40" spans="1:7" ht="12.75">
      <c r="A40" s="6" t="s">
        <v>195</v>
      </c>
      <c r="B40" s="240">
        <v>44</v>
      </c>
      <c r="C40" s="240">
        <v>5068</v>
      </c>
      <c r="D40" s="240">
        <v>21</v>
      </c>
      <c r="E40" s="240">
        <v>68</v>
      </c>
      <c r="F40" s="240">
        <v>10741</v>
      </c>
      <c r="G40" s="240">
        <v>38</v>
      </c>
    </row>
    <row r="41" spans="1:7" ht="12.75">
      <c r="A41" s="6" t="s">
        <v>196</v>
      </c>
      <c r="B41" s="240">
        <v>66</v>
      </c>
      <c r="C41" s="240">
        <v>4830</v>
      </c>
      <c r="D41" s="240">
        <v>213</v>
      </c>
      <c r="E41" s="240">
        <v>452</v>
      </c>
      <c r="F41" s="240">
        <v>92909</v>
      </c>
      <c r="G41" s="240">
        <v>1863</v>
      </c>
    </row>
    <row r="42" spans="1:7" ht="12.75">
      <c r="A42" s="6" t="s">
        <v>197</v>
      </c>
      <c r="B42" s="240">
        <v>431</v>
      </c>
      <c r="C42" s="240">
        <v>52632</v>
      </c>
      <c r="D42" s="240">
        <v>12144</v>
      </c>
      <c r="E42" s="240">
        <v>570</v>
      </c>
      <c r="F42" s="240">
        <v>208306</v>
      </c>
      <c r="G42" s="240">
        <v>16924</v>
      </c>
    </row>
    <row r="43" spans="1:7" ht="12.75">
      <c r="A43" s="6" t="s">
        <v>198</v>
      </c>
      <c r="B43" s="240">
        <v>77</v>
      </c>
      <c r="C43" s="240">
        <v>13337</v>
      </c>
      <c r="D43" s="240">
        <v>1765</v>
      </c>
      <c r="E43" s="240">
        <v>38</v>
      </c>
      <c r="F43" s="240">
        <v>4170</v>
      </c>
      <c r="G43" s="240">
        <v>649</v>
      </c>
    </row>
    <row r="44" spans="1:7" ht="12.75">
      <c r="A44" s="6" t="s">
        <v>199</v>
      </c>
      <c r="B44" s="240">
        <v>32</v>
      </c>
      <c r="C44" s="240">
        <v>19091</v>
      </c>
      <c r="D44" s="240">
        <v>350</v>
      </c>
      <c r="E44" s="240">
        <v>37</v>
      </c>
      <c r="F44" s="240">
        <v>21477</v>
      </c>
      <c r="G44" s="240">
        <v>396</v>
      </c>
    </row>
    <row r="45" spans="1:7" ht="12.75">
      <c r="A45" s="6" t="s">
        <v>200</v>
      </c>
      <c r="B45" s="239" t="s">
        <v>44</v>
      </c>
      <c r="C45" s="239" t="s">
        <v>44</v>
      </c>
      <c r="D45" s="239" t="s">
        <v>44</v>
      </c>
      <c r="E45" s="240">
        <v>20</v>
      </c>
      <c r="F45" s="240">
        <v>6154</v>
      </c>
      <c r="G45" s="240">
        <v>87</v>
      </c>
    </row>
    <row r="46" spans="1:7" ht="12.75">
      <c r="A46" s="6" t="s">
        <v>201</v>
      </c>
      <c r="B46" s="240">
        <v>15</v>
      </c>
      <c r="C46" s="240">
        <v>533</v>
      </c>
      <c r="D46" s="240">
        <v>1</v>
      </c>
      <c r="E46" s="240">
        <v>23</v>
      </c>
      <c r="F46" s="240">
        <v>1632</v>
      </c>
      <c r="G46" s="240">
        <v>2</v>
      </c>
    </row>
    <row r="47" spans="1:7" ht="12.75">
      <c r="A47" s="6" t="s">
        <v>202</v>
      </c>
      <c r="B47" s="240">
        <v>14</v>
      </c>
      <c r="C47" s="240">
        <v>2330</v>
      </c>
      <c r="D47" s="240">
        <v>168</v>
      </c>
      <c r="E47" s="239" t="s">
        <v>44</v>
      </c>
      <c r="F47" s="240">
        <v>800</v>
      </c>
      <c r="G47" s="240">
        <v>10</v>
      </c>
    </row>
    <row r="48" spans="1:7" ht="12.75">
      <c r="A48" s="6" t="s">
        <v>203</v>
      </c>
      <c r="B48" s="240">
        <v>62</v>
      </c>
      <c r="C48" s="240" t="s">
        <v>44</v>
      </c>
      <c r="D48" s="240">
        <v>624</v>
      </c>
      <c r="E48" s="240">
        <v>48</v>
      </c>
      <c r="F48" s="240">
        <v>3840</v>
      </c>
      <c r="G48" s="240">
        <v>421</v>
      </c>
    </row>
    <row r="49" spans="1:7" ht="12.75">
      <c r="A49" s="225" t="s">
        <v>284</v>
      </c>
      <c r="B49" s="241">
        <v>741</v>
      </c>
      <c r="C49" s="241">
        <v>97821</v>
      </c>
      <c r="D49" s="241">
        <v>15286</v>
      </c>
      <c r="E49" s="241">
        <v>1256</v>
      </c>
      <c r="F49" s="241">
        <v>350029</v>
      </c>
      <c r="G49" s="241">
        <v>20390</v>
      </c>
    </row>
    <row r="50" spans="1:7" ht="12.75">
      <c r="A50" s="225"/>
      <c r="B50" s="241"/>
      <c r="C50" s="241"/>
      <c r="D50" s="241"/>
      <c r="E50" s="241"/>
      <c r="F50" s="241"/>
      <c r="G50" s="241"/>
    </row>
    <row r="51" spans="1:7" ht="12.75">
      <c r="A51" s="225" t="s">
        <v>204</v>
      </c>
      <c r="B51" s="242">
        <v>42</v>
      </c>
      <c r="C51" s="243">
        <v>9252</v>
      </c>
      <c r="D51" s="241">
        <v>881</v>
      </c>
      <c r="E51" s="243" t="s">
        <v>44</v>
      </c>
      <c r="F51" s="243" t="s">
        <v>44</v>
      </c>
      <c r="G51" s="243" t="s">
        <v>44</v>
      </c>
    </row>
    <row r="52" spans="1:7" ht="12.75">
      <c r="A52" s="6"/>
      <c r="B52" s="244"/>
      <c r="C52" s="244"/>
      <c r="D52" s="244"/>
      <c r="E52" s="244"/>
      <c r="F52" s="244"/>
      <c r="G52" s="244"/>
    </row>
    <row r="53" spans="1:7" ht="12.75">
      <c r="A53" s="6" t="s">
        <v>205</v>
      </c>
      <c r="B53" s="240">
        <v>265</v>
      </c>
      <c r="C53" s="239" t="s">
        <v>44</v>
      </c>
      <c r="D53" s="240">
        <v>6575</v>
      </c>
      <c r="E53" s="240">
        <v>37</v>
      </c>
      <c r="F53" s="240">
        <v>21747</v>
      </c>
      <c r="G53" s="240">
        <v>1174</v>
      </c>
    </row>
    <row r="54" spans="1:7" ht="12.75">
      <c r="A54" s="6" t="s">
        <v>206</v>
      </c>
      <c r="B54" s="239">
        <v>46</v>
      </c>
      <c r="C54" s="239" t="s">
        <v>44</v>
      </c>
      <c r="D54" s="239">
        <v>650</v>
      </c>
      <c r="E54" s="240" t="s">
        <v>44</v>
      </c>
      <c r="F54" s="240">
        <v>7731</v>
      </c>
      <c r="G54" s="240">
        <v>15</v>
      </c>
    </row>
    <row r="55" spans="1:7" ht="12.75">
      <c r="A55" s="6" t="s">
        <v>207</v>
      </c>
      <c r="B55" s="240">
        <v>35</v>
      </c>
      <c r="C55" s="239" t="s">
        <v>44</v>
      </c>
      <c r="D55" s="240">
        <v>17</v>
      </c>
      <c r="E55" s="240">
        <v>132</v>
      </c>
      <c r="F55" s="240">
        <v>68241</v>
      </c>
      <c r="G55" s="240">
        <v>124</v>
      </c>
    </row>
    <row r="56" spans="1:7" ht="12.75">
      <c r="A56" s="6" t="s">
        <v>208</v>
      </c>
      <c r="B56" s="240">
        <v>10</v>
      </c>
      <c r="C56" s="240">
        <v>390</v>
      </c>
      <c r="D56" s="240">
        <v>83</v>
      </c>
      <c r="E56" s="240">
        <v>52</v>
      </c>
      <c r="F56" s="240">
        <v>4257</v>
      </c>
      <c r="G56" s="240">
        <v>367</v>
      </c>
    </row>
    <row r="57" spans="1:7" ht="12.75">
      <c r="A57" s="6" t="s">
        <v>209</v>
      </c>
      <c r="B57" s="240">
        <v>41</v>
      </c>
      <c r="C57" s="240">
        <v>7705</v>
      </c>
      <c r="D57" s="240">
        <v>1586</v>
      </c>
      <c r="E57" s="240">
        <v>30</v>
      </c>
      <c r="F57" s="240">
        <v>5574</v>
      </c>
      <c r="G57" s="240">
        <v>1148</v>
      </c>
    </row>
    <row r="58" spans="1:7" s="198" customFormat="1" ht="12.75">
      <c r="A58" s="225" t="s">
        <v>210</v>
      </c>
      <c r="B58" s="241">
        <v>397</v>
      </c>
      <c r="C58" s="241">
        <v>8095</v>
      </c>
      <c r="D58" s="241">
        <v>8911</v>
      </c>
      <c r="E58" s="241">
        <v>251</v>
      </c>
      <c r="F58" s="241">
        <v>107550</v>
      </c>
      <c r="G58" s="241">
        <v>2828</v>
      </c>
    </row>
    <row r="59" spans="1:7" ht="12.75">
      <c r="A59" s="6"/>
      <c r="B59" s="244"/>
      <c r="C59" s="244"/>
      <c r="D59" s="244"/>
      <c r="E59" s="244"/>
      <c r="F59" s="244"/>
      <c r="G59" s="244"/>
    </row>
    <row r="60" spans="1:7" ht="12.75">
      <c r="A60" s="6" t="s">
        <v>211</v>
      </c>
      <c r="B60" s="240">
        <v>100</v>
      </c>
      <c r="C60" s="245">
        <v>3500</v>
      </c>
      <c r="D60" s="240">
        <v>924</v>
      </c>
      <c r="E60" s="240">
        <v>379</v>
      </c>
      <c r="F60" s="245">
        <v>2700</v>
      </c>
      <c r="G60" s="240">
        <v>2779</v>
      </c>
    </row>
    <row r="61" spans="1:7" ht="12.75">
      <c r="A61" s="6" t="s">
        <v>212</v>
      </c>
      <c r="B61" s="240">
        <v>76</v>
      </c>
      <c r="C61" s="245">
        <v>525</v>
      </c>
      <c r="D61" s="240">
        <v>694</v>
      </c>
      <c r="E61" s="240">
        <v>19</v>
      </c>
      <c r="F61" s="245">
        <v>1120</v>
      </c>
      <c r="G61" s="240">
        <v>160</v>
      </c>
    </row>
    <row r="62" spans="1:7" ht="12.75">
      <c r="A62" s="6" t="s">
        <v>213</v>
      </c>
      <c r="B62" s="240">
        <v>327</v>
      </c>
      <c r="C62" s="245">
        <v>3600</v>
      </c>
      <c r="D62" s="240">
        <v>963</v>
      </c>
      <c r="E62" s="240">
        <v>58</v>
      </c>
      <c r="F62" s="245">
        <v>4257</v>
      </c>
      <c r="G62" s="240">
        <v>351</v>
      </c>
    </row>
    <row r="63" spans="1:7" ht="12.75">
      <c r="A63" s="225" t="s">
        <v>214</v>
      </c>
      <c r="B63" s="241">
        <v>503</v>
      </c>
      <c r="C63" s="241">
        <v>7625</v>
      </c>
      <c r="D63" s="241">
        <v>2581</v>
      </c>
      <c r="E63" s="241">
        <v>456</v>
      </c>
      <c r="F63" s="241">
        <v>8077</v>
      </c>
      <c r="G63" s="241">
        <v>3290</v>
      </c>
    </row>
    <row r="64" spans="1:7" ht="12.75">
      <c r="A64" s="225"/>
      <c r="B64" s="241"/>
      <c r="C64" s="241"/>
      <c r="D64" s="241"/>
      <c r="E64" s="241"/>
      <c r="F64" s="241"/>
      <c r="G64" s="241"/>
    </row>
    <row r="65" spans="1:7" ht="12.75">
      <c r="A65" s="225" t="s">
        <v>215</v>
      </c>
      <c r="B65" s="242">
        <v>236</v>
      </c>
      <c r="C65" s="243">
        <v>1005</v>
      </c>
      <c r="D65" s="242">
        <v>4233</v>
      </c>
      <c r="E65" s="242">
        <v>117</v>
      </c>
      <c r="F65" s="242">
        <v>10</v>
      </c>
      <c r="G65" s="242">
        <v>2768</v>
      </c>
    </row>
    <row r="66" spans="1:7" ht="12.75">
      <c r="A66" s="6"/>
      <c r="B66" s="244"/>
      <c r="C66" s="244"/>
      <c r="D66" s="244"/>
      <c r="E66" s="244"/>
      <c r="F66" s="244"/>
      <c r="G66" s="244"/>
    </row>
    <row r="67" spans="1:7" ht="12.75">
      <c r="A67" s="6" t="s">
        <v>216</v>
      </c>
      <c r="B67" s="240" t="s">
        <v>44</v>
      </c>
      <c r="C67" s="240" t="s">
        <v>44</v>
      </c>
      <c r="D67" s="240" t="s">
        <v>44</v>
      </c>
      <c r="E67" s="240">
        <v>300</v>
      </c>
      <c r="F67" s="240">
        <v>2500</v>
      </c>
      <c r="G67" s="240">
        <v>5023</v>
      </c>
    </row>
    <row r="68" spans="1:7" ht="12.75">
      <c r="A68" s="6" t="s">
        <v>217</v>
      </c>
      <c r="B68" s="240" t="s">
        <v>44</v>
      </c>
      <c r="C68" s="240" t="s">
        <v>44</v>
      </c>
      <c r="D68" s="240" t="s">
        <v>44</v>
      </c>
      <c r="E68" s="240">
        <v>55</v>
      </c>
      <c r="F68" s="240">
        <v>2000</v>
      </c>
      <c r="G68" s="240">
        <v>970</v>
      </c>
    </row>
    <row r="69" spans="1:7" s="198" customFormat="1" ht="12.75">
      <c r="A69" s="225" t="s">
        <v>218</v>
      </c>
      <c r="B69" s="241" t="s">
        <v>44</v>
      </c>
      <c r="C69" s="241" t="s">
        <v>44</v>
      </c>
      <c r="D69" s="241" t="s">
        <v>44</v>
      </c>
      <c r="E69" s="241">
        <v>355</v>
      </c>
      <c r="F69" s="241">
        <v>4500</v>
      </c>
      <c r="G69" s="241">
        <v>5993</v>
      </c>
    </row>
    <row r="70" spans="1:7" ht="12.75">
      <c r="A70" s="6"/>
      <c r="B70" s="244"/>
      <c r="C70" s="244"/>
      <c r="D70" s="244"/>
      <c r="E70" s="244"/>
      <c r="F70" s="244"/>
      <c r="G70" s="244"/>
    </row>
    <row r="71" spans="1:7" ht="12.75">
      <c r="A71" s="6" t="s">
        <v>219</v>
      </c>
      <c r="B71" s="244">
        <v>39</v>
      </c>
      <c r="C71" s="239" t="s">
        <v>44</v>
      </c>
      <c r="D71" s="244">
        <v>619</v>
      </c>
      <c r="E71" s="244">
        <v>90</v>
      </c>
      <c r="F71" s="239" t="s">
        <v>44</v>
      </c>
      <c r="G71" s="244">
        <v>1427</v>
      </c>
    </row>
    <row r="72" spans="1:7" ht="12.75">
      <c r="A72" s="6" t="s">
        <v>220</v>
      </c>
      <c r="B72" s="240">
        <v>5</v>
      </c>
      <c r="C72" s="239" t="s">
        <v>44</v>
      </c>
      <c r="D72" s="240">
        <v>30</v>
      </c>
      <c r="E72" s="239" t="s">
        <v>44</v>
      </c>
      <c r="F72" s="239" t="s">
        <v>44</v>
      </c>
      <c r="G72" s="239" t="s">
        <v>44</v>
      </c>
    </row>
    <row r="73" spans="1:7" ht="12.75">
      <c r="A73" s="6" t="s">
        <v>221</v>
      </c>
      <c r="B73" s="240">
        <v>42</v>
      </c>
      <c r="C73" s="240">
        <v>5837</v>
      </c>
      <c r="D73" s="240">
        <v>668</v>
      </c>
      <c r="E73" s="240">
        <v>11</v>
      </c>
      <c r="F73" s="240">
        <v>1592</v>
      </c>
      <c r="G73" s="240">
        <v>182</v>
      </c>
    </row>
    <row r="74" spans="1:7" ht="12.75">
      <c r="A74" s="6" t="s">
        <v>222</v>
      </c>
      <c r="B74" s="240">
        <v>85</v>
      </c>
      <c r="C74" s="239" t="s">
        <v>44</v>
      </c>
      <c r="D74" s="240">
        <v>2125</v>
      </c>
      <c r="E74" s="240">
        <v>50</v>
      </c>
      <c r="F74" s="240">
        <v>20000</v>
      </c>
      <c r="G74" s="240">
        <v>1600</v>
      </c>
    </row>
    <row r="75" spans="1:7" ht="12.75">
      <c r="A75" s="6" t="s">
        <v>223</v>
      </c>
      <c r="B75" s="240">
        <v>29</v>
      </c>
      <c r="C75" s="239">
        <v>28833</v>
      </c>
      <c r="D75" s="240">
        <v>434</v>
      </c>
      <c r="E75" s="240">
        <v>59</v>
      </c>
      <c r="F75" s="240">
        <v>58660</v>
      </c>
      <c r="G75" s="240">
        <v>807</v>
      </c>
    </row>
    <row r="76" spans="1:7" ht="12.75">
      <c r="A76" s="6" t="s">
        <v>224</v>
      </c>
      <c r="B76" s="240">
        <v>28</v>
      </c>
      <c r="C76" s="240">
        <v>1902</v>
      </c>
      <c r="D76" s="240">
        <v>471</v>
      </c>
      <c r="E76" s="240">
        <v>2</v>
      </c>
      <c r="F76" s="240">
        <v>22030</v>
      </c>
      <c r="G76" s="240">
        <v>120</v>
      </c>
    </row>
    <row r="77" spans="1:7" ht="12.75">
      <c r="A77" s="6" t="s">
        <v>225</v>
      </c>
      <c r="B77" s="240">
        <v>50</v>
      </c>
      <c r="C77" s="239" t="s">
        <v>44</v>
      </c>
      <c r="D77" s="240" t="s">
        <v>44</v>
      </c>
      <c r="E77" s="240">
        <v>32</v>
      </c>
      <c r="F77" s="239" t="s">
        <v>44</v>
      </c>
      <c r="G77" s="240" t="s">
        <v>44</v>
      </c>
    </row>
    <row r="78" spans="1:7" ht="12.75">
      <c r="A78" s="6" t="s">
        <v>226</v>
      </c>
      <c r="B78" s="239" t="s">
        <v>44</v>
      </c>
      <c r="C78" s="239" t="s">
        <v>44</v>
      </c>
      <c r="D78" s="239" t="s">
        <v>44</v>
      </c>
      <c r="E78" s="240">
        <v>50</v>
      </c>
      <c r="F78" s="239" t="s">
        <v>44</v>
      </c>
      <c r="G78" s="244">
        <v>474</v>
      </c>
    </row>
    <row r="79" spans="1:7" s="198" customFormat="1" ht="12.75">
      <c r="A79" s="225" t="s">
        <v>286</v>
      </c>
      <c r="B79" s="241">
        <v>278</v>
      </c>
      <c r="C79" s="241">
        <v>36572</v>
      </c>
      <c r="D79" s="241">
        <v>4347</v>
      </c>
      <c r="E79" s="241">
        <v>294</v>
      </c>
      <c r="F79" s="241">
        <v>102282</v>
      </c>
      <c r="G79" s="241">
        <v>4610</v>
      </c>
    </row>
    <row r="80" spans="1:7" ht="12.75">
      <c r="A80" s="6"/>
      <c r="B80" s="244"/>
      <c r="C80" s="244"/>
      <c r="D80" s="244"/>
      <c r="E80" s="244"/>
      <c r="F80" s="244"/>
      <c r="G80" s="244"/>
    </row>
    <row r="81" spans="1:7" ht="12.75">
      <c r="A81" s="6" t="s">
        <v>227</v>
      </c>
      <c r="B81" s="239" t="s">
        <v>44</v>
      </c>
      <c r="C81" s="239" t="s">
        <v>44</v>
      </c>
      <c r="D81" s="239" t="s">
        <v>44</v>
      </c>
      <c r="E81" s="240">
        <v>85</v>
      </c>
      <c r="F81" s="240">
        <v>14315</v>
      </c>
      <c r="G81" s="240">
        <v>487</v>
      </c>
    </row>
    <row r="82" spans="1:7" ht="12.75">
      <c r="A82" s="6" t="s">
        <v>228</v>
      </c>
      <c r="B82" s="240" t="s">
        <v>44</v>
      </c>
      <c r="C82" s="240" t="s">
        <v>44</v>
      </c>
      <c r="D82" s="240" t="s">
        <v>44</v>
      </c>
      <c r="E82" s="240">
        <v>257</v>
      </c>
      <c r="F82" s="240">
        <v>55550</v>
      </c>
      <c r="G82" s="240">
        <v>828</v>
      </c>
    </row>
    <row r="83" spans="1:7" s="198" customFormat="1" ht="12.75">
      <c r="A83" s="225" t="s">
        <v>229</v>
      </c>
      <c r="B83" s="241" t="s">
        <v>44</v>
      </c>
      <c r="C83" s="241" t="s">
        <v>44</v>
      </c>
      <c r="D83" s="241" t="s">
        <v>44</v>
      </c>
      <c r="E83" s="241">
        <v>342</v>
      </c>
      <c r="F83" s="241">
        <v>69865</v>
      </c>
      <c r="G83" s="241">
        <v>1315</v>
      </c>
    </row>
    <row r="84" spans="1:7" ht="12.75">
      <c r="A84" s="6"/>
      <c r="B84" s="244"/>
      <c r="C84" s="244"/>
      <c r="D84" s="244"/>
      <c r="E84" s="244"/>
      <c r="F84" s="244"/>
      <c r="G84" s="244"/>
    </row>
    <row r="85" spans="1:7" ht="13.5" thickBot="1">
      <c r="A85" s="232" t="s">
        <v>230</v>
      </c>
      <c r="B85" s="246">
        <v>19208</v>
      </c>
      <c r="C85" s="246">
        <v>348720</v>
      </c>
      <c r="D85" s="246">
        <v>470617</v>
      </c>
      <c r="E85" s="246">
        <v>12760</v>
      </c>
      <c r="F85" s="246">
        <v>1776927</v>
      </c>
      <c r="G85" s="246">
        <v>297560</v>
      </c>
    </row>
    <row r="87" spans="2:3" ht="12.75">
      <c r="B87" s="84"/>
      <c r="C87" s="84"/>
    </row>
  </sheetData>
  <mergeCells count="3">
    <mergeCell ref="B5:D5"/>
    <mergeCell ref="E5:G5"/>
    <mergeCell ref="A1:G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2004-02-03T08:24:08Z</cp:lastPrinted>
  <dcterms:created xsi:type="dcterms:W3CDTF">2003-08-07T08:19:34Z</dcterms:created>
  <dcterms:modified xsi:type="dcterms:W3CDTF">2004-01-29T11:11:14Z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