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'10.22'!$A$1:$G$54</definedName>
    <definedName name="DatosExternos19" localSheetId="0">'10.22'!$B$8:$G$53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<sst xmlns="http://schemas.openxmlformats.org/spreadsheetml/2006/main" count="81" uniqueCount="51">
  <si>
    <t>CULTIVOS FORRAJEROS</t>
  </si>
  <si>
    <t>Superficie</t>
  </si>
  <si>
    <t>Producción</t>
  </si>
  <si>
    <t>Rendimiento</t>
  </si>
  <si>
    <t>en verde</t>
  </si>
  <si>
    <t>Secano</t>
  </si>
  <si>
    <t>Regadío</t>
  </si>
  <si>
    <t>Total</t>
  </si>
  <si>
    <t>–</t>
  </si>
  <si>
    <t>(kg/ha)</t>
  </si>
  <si>
    <t>(toneladas)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</si>
  <si>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</si>
  <si>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</si>
  <si>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</si>
  <si>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</si>
  <si>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</si>
  <si>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</si>
  <si>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</si>
  <si>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>Alava</t>
  </si>
  <si>
    <t>Vizcaya</t>
  </si>
  <si>
    <t xml:space="preserve"> NAVARRA</t>
  </si>
  <si>
    <t>Barcelona</t>
  </si>
  <si>
    <t xml:space="preserve"> CATALUÑA</t>
  </si>
  <si>
    <t>Avila</t>
  </si>
  <si>
    <t>Burgos</t>
  </si>
  <si>
    <t>León</t>
  </si>
  <si>
    <t>Salamanca</t>
  </si>
  <si>
    <t xml:space="preserve"> MADRID</t>
  </si>
  <si>
    <t>Albacete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</si>
  <si>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</si>
  <si>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</si>
  <si>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</si>
  <si>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</si>
  <si>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</si>
  <si>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</si>
  <si>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</si>
  <si>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</si>
  <si>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>Cáceres</t>
  </si>
  <si>
    <t xml:space="preserve"> EXTREMADURA</t>
  </si>
  <si>
    <t>Córdoba</t>
  </si>
  <si>
    <t>Huelva</t>
  </si>
  <si>
    <t>Jaén</t>
  </si>
  <si>
    <t>S.C. de Tenerife</t>
  </si>
  <si>
    <t xml:space="preserve"> CANARIAS</t>
  </si>
  <si>
    <t>ESPAÑA</t>
  </si>
  <si>
    <t>(hectáreas)</t>
  </si>
  <si>
    <t/>
  </si>
  <si>
    <t>10.22.  COL FORRAJERA: Análisis provincial de superficie, rendimiento y producción, 2001</t>
  </si>
  <si>
    <t xml:space="preserve"> PAIS VASCO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</si>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</sst>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56" fontId="0" fillId="2" borderId="2" xfId="0" applyNumberFormat="1" applyFont="1" applyFill="1" applyBorder="1" applyAlignment="1">
      <alignment horizontal="right"/>
    </xf>
    <xf numFmtId="256" fontId="11" fillId="2" borderId="2" xfId="0" applyNumberFormat="1" applyFont="1" applyFill="1" applyBorder="1" applyAlignment="1">
      <alignment horizontal="right"/>
    </xf>
    <xf numFmtId="256" fontId="0" fillId="2" borderId="2" xfId="0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256" fontId="11" fillId="2" borderId="5" xfId="0" applyNumberFormat="1" applyFont="1" applyFill="1" applyBorder="1" applyAlignment="1">
      <alignment horizontal="right"/>
    </xf>
    <xf numFmtId="256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256" fontId="0" fillId="2" borderId="2" xfId="0" applyNumberFormat="1" applyFont="1" applyFill="1" applyBorder="1" applyAlignment="1" applyProtection="1">
      <alignment horizontal="right"/>
      <protection/>
    </xf>
    <xf numFmtId="256" fontId="11" fillId="2" borderId="2" xfId="0" applyNumberFormat="1" applyFont="1" applyFill="1" applyBorder="1" applyAlignment="1" applyProtection="1">
      <alignment horizontal="right"/>
      <protection/>
    </xf>
    <xf numFmtId="256" fontId="0" fillId="2" borderId="2" xfId="0" applyNumberFormat="1" applyFont="1" applyFill="1" applyBorder="1" applyAlignment="1" applyProtection="1">
      <alignment horizontal="right"/>
      <protection locked="0"/>
    </xf>
    <xf numFmtId="256" fontId="11" fillId="2" borderId="5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256" fontId="0" fillId="2" borderId="6" xfId="0" applyNumberFormat="1" applyFont="1" applyFill="1" applyBorder="1" applyAlignment="1" applyProtection="1">
      <alignment horizontal="right"/>
      <protection/>
    </xf>
    <xf numFmtId="196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5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8">
    <pageSetUpPr fitToPage="1"/>
  </sheetPr>
  <dimension ref="A1:I53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4" customWidth="1"/>
    <col min="2" max="7" width="14.7109375" style="4" customWidth="1"/>
    <col min="8" max="16384" width="11.421875" style="4" customWidth="1"/>
  </cols>
  <sheetData>
    <row r="1" spans="1:7" s="1" customFormat="1" ht="18">
      <c r="A1" s="33" t="s">
        <v>0</v>
      </c>
      <c r="B1" s="33"/>
      <c r="C1" s="33"/>
      <c r="D1" s="33"/>
      <c r="E1" s="33"/>
      <c r="F1" s="33"/>
      <c r="G1" s="38"/>
    </row>
    <row r="3" spans="1:7" s="2" customFormat="1" ht="15">
      <c r="A3" s="39" t="s">
        <v>47</v>
      </c>
      <c r="B3" s="39"/>
      <c r="C3" s="39"/>
      <c r="D3" s="39"/>
      <c r="E3" s="39"/>
      <c r="F3" s="39"/>
      <c r="G3" s="39"/>
    </row>
    <row r="4" spans="1:7" s="2" customFormat="1" ht="15">
      <c r="A4" s="18"/>
      <c r="B4" s="19"/>
      <c r="C4" s="19"/>
      <c r="D4" s="19"/>
      <c r="E4" s="19"/>
      <c r="F4" s="19"/>
      <c r="G4" s="19"/>
    </row>
    <row r="5" spans="1:7" ht="12.75">
      <c r="A5" s="30" t="s">
        <v>11</v>
      </c>
      <c r="B5" s="31"/>
      <c r="C5" s="30" t="s">
        <v>1</v>
      </c>
      <c r="D5" s="32"/>
      <c r="E5" s="34" t="s">
        <v>3</v>
      </c>
      <c r="F5" s="35"/>
      <c r="G5" s="8" t="s">
        <v>2</v>
      </c>
    </row>
    <row r="6" spans="1:7" ht="12.75">
      <c r="A6" s="5" t="s">
        <v>12</v>
      </c>
      <c r="B6" s="24"/>
      <c r="C6" s="25" t="s">
        <v>45</v>
      </c>
      <c r="D6" s="26" t="s">
        <v>46</v>
      </c>
      <c r="E6" s="36" t="s">
        <v>9</v>
      </c>
      <c r="F6" s="37"/>
      <c r="G6" s="7" t="s">
        <v>4</v>
      </c>
    </row>
    <row r="7" spans="1:7" ht="13.5" thickBot="1">
      <c r="A7" s="16"/>
      <c r="B7" s="17" t="s">
        <v>5</v>
      </c>
      <c r="C7" s="17" t="s">
        <v>6</v>
      </c>
      <c r="D7" s="27" t="s">
        <v>7</v>
      </c>
      <c r="E7" s="17" t="s">
        <v>5</v>
      </c>
      <c r="F7" s="17" t="s">
        <v>6</v>
      </c>
      <c r="G7" s="17" t="s">
        <v>10</v>
      </c>
    </row>
    <row r="8" spans="1:7" ht="12.75">
      <c r="A8" s="3" t="s">
        <v>13</v>
      </c>
      <c r="B8" s="15">
        <v>1525</v>
      </c>
      <c r="C8" s="15" t="s">
        <v>8</v>
      </c>
      <c r="D8" s="15">
        <v>1525</v>
      </c>
      <c r="E8" s="28">
        <v>25000</v>
      </c>
      <c r="F8" s="28" t="s">
        <v>8</v>
      </c>
      <c r="G8" s="15">
        <v>38125</v>
      </c>
    </row>
    <row r="9" spans="1:7" ht="12.75">
      <c r="A9" s="6" t="s">
        <v>14</v>
      </c>
      <c r="B9" s="20">
        <v>2064</v>
      </c>
      <c r="C9" s="20" t="s">
        <v>8</v>
      </c>
      <c r="D9" s="9">
        <v>2064</v>
      </c>
      <c r="E9" s="20">
        <v>24000</v>
      </c>
      <c r="F9" s="20" t="s">
        <v>8</v>
      </c>
      <c r="G9" s="20">
        <v>49536</v>
      </c>
    </row>
    <row r="10" spans="1:7" ht="12.75">
      <c r="A10" s="6" t="s">
        <v>15</v>
      </c>
      <c r="B10" s="9">
        <v>1383</v>
      </c>
      <c r="C10" s="9" t="s">
        <v>8</v>
      </c>
      <c r="D10" s="9">
        <v>1383</v>
      </c>
      <c r="E10" s="20">
        <v>20000</v>
      </c>
      <c r="F10" s="20" t="s">
        <v>8</v>
      </c>
      <c r="G10" s="9">
        <v>27660</v>
      </c>
    </row>
    <row r="11" spans="1:7" ht="12.75">
      <c r="A11" s="6" t="s">
        <v>16</v>
      </c>
      <c r="B11" s="20">
        <v>688</v>
      </c>
      <c r="C11" s="20">
        <v>237</v>
      </c>
      <c r="D11" s="9">
        <v>925</v>
      </c>
      <c r="E11" s="20">
        <v>25000</v>
      </c>
      <c r="F11" s="20">
        <v>35000</v>
      </c>
      <c r="G11" s="20">
        <v>25495</v>
      </c>
    </row>
    <row r="12" spans="1:7" ht="12.75">
      <c r="A12" s="12" t="s">
        <v>17</v>
      </c>
      <c r="B12" s="10">
        <v>5660</v>
      </c>
      <c r="C12" s="10">
        <v>237</v>
      </c>
      <c r="D12" s="10">
        <v>5897</v>
      </c>
      <c r="E12" s="21">
        <v>23414</v>
      </c>
      <c r="F12" s="21">
        <v>35000</v>
      </c>
      <c r="G12" s="10">
        <v>140816</v>
      </c>
    </row>
    <row r="13" spans="1:7" ht="12.75">
      <c r="A13" s="12"/>
      <c r="B13" s="10"/>
      <c r="C13" s="10"/>
      <c r="D13" s="10"/>
      <c r="E13" s="21"/>
      <c r="F13" s="21"/>
      <c r="G13" s="10"/>
    </row>
    <row r="14" spans="1:7" ht="12.75">
      <c r="A14" s="6" t="s">
        <v>18</v>
      </c>
      <c r="B14" s="20">
        <v>3</v>
      </c>
      <c r="C14" s="20" t="s">
        <v>8</v>
      </c>
      <c r="D14" s="9">
        <v>3</v>
      </c>
      <c r="E14" s="20">
        <v>24000</v>
      </c>
      <c r="F14" s="20" t="s">
        <v>8</v>
      </c>
      <c r="G14" s="20">
        <v>72</v>
      </c>
    </row>
    <row r="15" spans="1:7" ht="12.75">
      <c r="A15" s="6" t="s">
        <v>19</v>
      </c>
      <c r="B15" s="20">
        <v>2</v>
      </c>
      <c r="C15" s="9" t="s">
        <v>8</v>
      </c>
      <c r="D15" s="9">
        <v>2</v>
      </c>
      <c r="E15" s="20">
        <v>23000</v>
      </c>
      <c r="F15" s="9" t="s">
        <v>8</v>
      </c>
      <c r="G15" s="20">
        <v>46</v>
      </c>
    </row>
    <row r="16" spans="1:7" ht="12.75">
      <c r="A16" s="12" t="s">
        <v>48</v>
      </c>
      <c r="B16" s="10">
        <v>5</v>
      </c>
      <c r="C16" s="10" t="s">
        <v>8</v>
      </c>
      <c r="D16" s="10">
        <v>5</v>
      </c>
      <c r="E16" s="21">
        <v>23600</v>
      </c>
      <c r="F16" s="21" t="s">
        <v>8</v>
      </c>
      <c r="G16" s="10">
        <v>118</v>
      </c>
    </row>
    <row r="17" spans="1:7" ht="12.75">
      <c r="A17" s="12"/>
      <c r="B17" s="10"/>
      <c r="C17" s="10"/>
      <c r="D17" s="10"/>
      <c r="E17" s="21"/>
      <c r="F17" s="21"/>
      <c r="G17" s="10"/>
    </row>
    <row r="18" spans="1:7" ht="12.75">
      <c r="A18" s="12" t="s">
        <v>20</v>
      </c>
      <c r="B18" s="21" t="s">
        <v>8</v>
      </c>
      <c r="C18" s="21">
        <v>1</v>
      </c>
      <c r="D18" s="10">
        <v>1</v>
      </c>
      <c r="E18" s="21" t="s">
        <v>8</v>
      </c>
      <c r="F18" s="21">
        <v>35850</v>
      </c>
      <c r="G18" s="21">
        <v>36</v>
      </c>
    </row>
    <row r="19" spans="1:7" ht="12.75">
      <c r="A19" s="12"/>
      <c r="B19" s="10"/>
      <c r="C19" s="10"/>
      <c r="D19" s="10"/>
      <c r="E19" s="21"/>
      <c r="F19" s="21"/>
      <c r="G19" s="10"/>
    </row>
    <row r="20" spans="1:7" ht="12.75">
      <c r="A20" s="6" t="s">
        <v>21</v>
      </c>
      <c r="B20" s="22">
        <v>13</v>
      </c>
      <c r="C20" s="22">
        <v>1</v>
      </c>
      <c r="D20" s="9">
        <v>14</v>
      </c>
      <c r="E20" s="22">
        <v>12500</v>
      </c>
      <c r="F20" s="22">
        <v>33950</v>
      </c>
      <c r="G20" s="22">
        <v>196</v>
      </c>
    </row>
    <row r="21" spans="1:7" ht="12.75">
      <c r="A21" s="12" t="s">
        <v>22</v>
      </c>
      <c r="B21" s="10">
        <v>13</v>
      </c>
      <c r="C21" s="10">
        <v>1</v>
      </c>
      <c r="D21" s="10">
        <v>14</v>
      </c>
      <c r="E21" s="21">
        <v>12500</v>
      </c>
      <c r="F21" s="21">
        <v>33950</v>
      </c>
      <c r="G21" s="10">
        <v>196</v>
      </c>
    </row>
    <row r="22" spans="1:7" ht="12.75">
      <c r="A22" s="12"/>
      <c r="B22" s="10"/>
      <c r="C22" s="10"/>
      <c r="D22" s="10"/>
      <c r="E22" s="21"/>
      <c r="F22" s="21"/>
      <c r="G22" s="10"/>
    </row>
    <row r="23" spans="1:7" ht="12.75">
      <c r="A23" s="6" t="s">
        <v>23</v>
      </c>
      <c r="B23" s="20">
        <v>10</v>
      </c>
      <c r="C23" s="20">
        <v>1</v>
      </c>
      <c r="D23" s="9">
        <v>11</v>
      </c>
      <c r="E23" s="20">
        <v>17000</v>
      </c>
      <c r="F23" s="20">
        <v>28000</v>
      </c>
      <c r="G23" s="20">
        <v>198</v>
      </c>
    </row>
    <row r="24" spans="1:7" ht="12.75">
      <c r="A24" s="6" t="s">
        <v>24</v>
      </c>
      <c r="B24" s="9">
        <v>9</v>
      </c>
      <c r="C24" s="9">
        <v>1</v>
      </c>
      <c r="D24" s="9">
        <v>10</v>
      </c>
      <c r="E24" s="20">
        <v>20000</v>
      </c>
      <c r="F24" s="20">
        <v>32000</v>
      </c>
      <c r="G24" s="9">
        <v>212</v>
      </c>
    </row>
    <row r="25" spans="1:7" ht="12.75">
      <c r="A25" s="6" t="s">
        <v>25</v>
      </c>
      <c r="B25" s="20">
        <v>66</v>
      </c>
      <c r="C25" s="20">
        <v>145</v>
      </c>
      <c r="D25" s="9">
        <v>211</v>
      </c>
      <c r="E25" s="20">
        <v>15000</v>
      </c>
      <c r="F25" s="20">
        <v>36000</v>
      </c>
      <c r="G25" s="20">
        <v>6210</v>
      </c>
    </row>
    <row r="26" spans="1:7" ht="12.75">
      <c r="A26" s="6" t="s">
        <v>26</v>
      </c>
      <c r="B26" s="20">
        <v>4</v>
      </c>
      <c r="C26" s="20">
        <v>7</v>
      </c>
      <c r="D26" s="9">
        <v>11</v>
      </c>
      <c r="E26" s="20">
        <v>17000</v>
      </c>
      <c r="F26" s="20">
        <v>28000</v>
      </c>
      <c r="G26" s="20">
        <v>264</v>
      </c>
    </row>
    <row r="27" spans="1:7" ht="12.75">
      <c r="A27" s="12" t="s">
        <v>49</v>
      </c>
      <c r="B27" s="10">
        <v>89</v>
      </c>
      <c r="C27" s="10">
        <v>154</v>
      </c>
      <c r="D27" s="10">
        <v>243</v>
      </c>
      <c r="E27" s="21">
        <v>15820</v>
      </c>
      <c r="F27" s="21">
        <v>35558</v>
      </c>
      <c r="G27" s="10">
        <v>6884</v>
      </c>
    </row>
    <row r="28" spans="1:7" ht="12.75">
      <c r="A28" s="12"/>
      <c r="B28" s="10"/>
      <c r="C28" s="10"/>
      <c r="D28" s="10"/>
      <c r="E28" s="21"/>
      <c r="F28" s="21"/>
      <c r="G28" s="10"/>
    </row>
    <row r="29" spans="1:7" ht="12.75">
      <c r="A29" s="12" t="s">
        <v>27</v>
      </c>
      <c r="B29" s="21">
        <v>2</v>
      </c>
      <c r="C29" s="21">
        <v>3</v>
      </c>
      <c r="D29" s="10">
        <v>5</v>
      </c>
      <c r="E29" s="21">
        <v>8000</v>
      </c>
      <c r="F29" s="21">
        <v>24000</v>
      </c>
      <c r="G29" s="21">
        <v>88</v>
      </c>
    </row>
    <row r="30" spans="1:7" ht="12.75">
      <c r="A30" s="6"/>
      <c r="B30" s="9"/>
      <c r="C30" s="9"/>
      <c r="D30" s="9"/>
      <c r="E30" s="20"/>
      <c r="F30" s="20"/>
      <c r="G30" s="9"/>
    </row>
    <row r="31" spans="1:7" ht="12.75">
      <c r="A31" s="6" t="s">
        <v>28</v>
      </c>
      <c r="B31" s="9" t="s">
        <v>8</v>
      </c>
      <c r="C31" s="9">
        <v>30</v>
      </c>
      <c r="D31" s="9">
        <v>30</v>
      </c>
      <c r="E31" s="20" t="s">
        <v>8</v>
      </c>
      <c r="F31" s="20">
        <v>31000</v>
      </c>
      <c r="G31" s="9">
        <v>930</v>
      </c>
    </row>
    <row r="32" spans="1:7" ht="12.75">
      <c r="A32" s="6" t="s">
        <v>29</v>
      </c>
      <c r="B32" s="9">
        <v>8</v>
      </c>
      <c r="C32" s="9">
        <v>11</v>
      </c>
      <c r="D32" s="9">
        <v>19</v>
      </c>
      <c r="E32" s="20">
        <v>6500</v>
      </c>
      <c r="F32" s="20">
        <v>28000</v>
      </c>
      <c r="G32" s="9">
        <v>360</v>
      </c>
    </row>
    <row r="33" spans="1:7" ht="12.75">
      <c r="A33" s="6" t="s">
        <v>30</v>
      </c>
      <c r="B33" s="9" t="s">
        <v>8</v>
      </c>
      <c r="C33" s="9" t="s">
        <v>8</v>
      </c>
      <c r="D33" s="9" t="s">
        <v>8</v>
      </c>
      <c r="E33" s="9" t="s">
        <v>8</v>
      </c>
      <c r="F33" s="11">
        <v>33000</v>
      </c>
      <c r="G33" s="9" t="s">
        <v>8</v>
      </c>
    </row>
    <row r="34" spans="1:7" ht="12.75">
      <c r="A34" s="6" t="s">
        <v>31</v>
      </c>
      <c r="B34" s="9" t="s">
        <v>8</v>
      </c>
      <c r="C34" s="9">
        <v>32</v>
      </c>
      <c r="D34" s="9">
        <v>32</v>
      </c>
      <c r="E34" s="20" t="s">
        <v>8</v>
      </c>
      <c r="F34" s="20">
        <v>33000</v>
      </c>
      <c r="G34" s="9">
        <v>1056</v>
      </c>
    </row>
    <row r="35" spans="1:7" ht="12.75">
      <c r="A35" s="12" t="s">
        <v>32</v>
      </c>
      <c r="B35" s="10">
        <v>8</v>
      </c>
      <c r="C35" s="10">
        <v>73</v>
      </c>
      <c r="D35" s="10">
        <v>81</v>
      </c>
      <c r="E35" s="21">
        <v>6500</v>
      </c>
      <c r="F35" s="21">
        <v>31425</v>
      </c>
      <c r="G35" s="10">
        <v>2346</v>
      </c>
    </row>
    <row r="36" spans="1:7" ht="12.75">
      <c r="A36" s="6"/>
      <c r="B36" s="9"/>
      <c r="C36" s="9"/>
      <c r="D36" s="9"/>
      <c r="E36" s="20"/>
      <c r="F36" s="20"/>
      <c r="G36" s="9"/>
    </row>
    <row r="37" spans="1:7" ht="12.75">
      <c r="A37" s="6" t="s">
        <v>33</v>
      </c>
      <c r="B37" s="22">
        <v>2</v>
      </c>
      <c r="C37" s="22">
        <v>2</v>
      </c>
      <c r="D37" s="9">
        <v>4</v>
      </c>
      <c r="E37" s="22">
        <v>10000</v>
      </c>
      <c r="F37" s="22">
        <v>25000</v>
      </c>
      <c r="G37" s="20">
        <v>70</v>
      </c>
    </row>
    <row r="38" spans="1:7" ht="12.75">
      <c r="A38" s="6" t="s">
        <v>34</v>
      </c>
      <c r="B38" s="22">
        <v>93</v>
      </c>
      <c r="C38" s="22">
        <v>19</v>
      </c>
      <c r="D38" s="9">
        <v>112</v>
      </c>
      <c r="E38" s="22">
        <v>9000</v>
      </c>
      <c r="F38" s="22">
        <v>27000</v>
      </c>
      <c r="G38" s="20">
        <v>1350</v>
      </c>
    </row>
    <row r="39" spans="1:7" ht="12.75">
      <c r="A39" s="6" t="s">
        <v>35</v>
      </c>
      <c r="B39" s="11">
        <v>20</v>
      </c>
      <c r="C39" s="9" t="s">
        <v>8</v>
      </c>
      <c r="D39" s="11">
        <v>20</v>
      </c>
      <c r="E39" s="11">
        <v>7000</v>
      </c>
      <c r="F39" s="9" t="s">
        <v>8</v>
      </c>
      <c r="G39" s="11">
        <v>140</v>
      </c>
    </row>
    <row r="40" spans="1:7" ht="12.75">
      <c r="A40" s="12" t="s">
        <v>36</v>
      </c>
      <c r="B40" s="10">
        <v>115</v>
      </c>
      <c r="C40" s="10">
        <v>21</v>
      </c>
      <c r="D40" s="10">
        <v>136</v>
      </c>
      <c r="E40" s="21">
        <v>8670</v>
      </c>
      <c r="F40" s="21">
        <v>26810</v>
      </c>
      <c r="G40" s="10">
        <v>1560</v>
      </c>
    </row>
    <row r="41" spans="1:7" ht="12.75">
      <c r="A41" s="12"/>
      <c r="B41" s="10"/>
      <c r="C41" s="10"/>
      <c r="D41" s="10"/>
      <c r="E41" s="21"/>
      <c r="F41" s="21"/>
      <c r="G41" s="10"/>
    </row>
    <row r="42" spans="1:7" ht="12.75">
      <c r="A42" s="6" t="s">
        <v>37</v>
      </c>
      <c r="B42" s="9" t="s">
        <v>8</v>
      </c>
      <c r="C42" s="20">
        <v>60</v>
      </c>
      <c r="D42" s="9">
        <v>60</v>
      </c>
      <c r="E42" s="9" t="s">
        <v>8</v>
      </c>
      <c r="F42" s="20">
        <v>30000</v>
      </c>
      <c r="G42" s="20">
        <v>1800</v>
      </c>
    </row>
    <row r="43" spans="1:7" ht="12.75">
      <c r="A43" s="12" t="s">
        <v>38</v>
      </c>
      <c r="B43" s="10" t="s">
        <v>8</v>
      </c>
      <c r="C43" s="10">
        <v>60</v>
      </c>
      <c r="D43" s="10">
        <v>60</v>
      </c>
      <c r="E43" s="10" t="s">
        <v>8</v>
      </c>
      <c r="F43" s="21">
        <v>30000</v>
      </c>
      <c r="G43" s="10">
        <v>1800</v>
      </c>
    </row>
    <row r="44" spans="1:7" ht="12.75">
      <c r="A44" s="6"/>
      <c r="B44" s="9"/>
      <c r="C44" s="9"/>
      <c r="D44" s="9"/>
      <c r="E44" s="20"/>
      <c r="F44" s="20"/>
      <c r="G44" s="9"/>
    </row>
    <row r="45" spans="1:7" ht="12.75">
      <c r="A45" s="6" t="s">
        <v>39</v>
      </c>
      <c r="B45" s="20">
        <v>30</v>
      </c>
      <c r="C45" s="20">
        <v>20</v>
      </c>
      <c r="D45" s="9">
        <v>50</v>
      </c>
      <c r="E45" s="20">
        <v>15000</v>
      </c>
      <c r="F45" s="20">
        <v>30000</v>
      </c>
      <c r="G45" s="20">
        <v>1050</v>
      </c>
    </row>
    <row r="46" spans="1:9" ht="12.75">
      <c r="A46" s="6" t="s">
        <v>40</v>
      </c>
      <c r="B46" s="9">
        <v>7</v>
      </c>
      <c r="C46" s="9">
        <v>32</v>
      </c>
      <c r="D46" s="9">
        <v>39</v>
      </c>
      <c r="E46" s="20">
        <v>12000</v>
      </c>
      <c r="F46" s="20">
        <v>25000</v>
      </c>
      <c r="G46" s="9">
        <v>884</v>
      </c>
      <c r="I46" s="29"/>
    </row>
    <row r="47" spans="1:7" ht="12.75">
      <c r="A47" s="6" t="s">
        <v>41</v>
      </c>
      <c r="B47" s="9">
        <v>20</v>
      </c>
      <c r="C47" s="9">
        <v>40</v>
      </c>
      <c r="D47" s="9">
        <v>60</v>
      </c>
      <c r="E47" s="9">
        <v>10000</v>
      </c>
      <c r="F47" s="9">
        <v>25000</v>
      </c>
      <c r="G47" s="9">
        <v>1200</v>
      </c>
    </row>
    <row r="48" spans="1:7" ht="12.75">
      <c r="A48" s="12" t="s">
        <v>50</v>
      </c>
      <c r="B48" s="10">
        <f>SUM(B45:B47)</f>
        <v>57</v>
      </c>
      <c r="C48" s="10">
        <f>SUM(C45:C47)</f>
        <v>92</v>
      </c>
      <c r="D48" s="10">
        <f>SUM(D45:D47)</f>
        <v>149</v>
      </c>
      <c r="E48" s="21">
        <f>((E45*B45)+(E46*B46)+(E47*B47))/B48</f>
        <v>12877.192982456141</v>
      </c>
      <c r="F48" s="21">
        <f>((F45*C45)+(F46*C46)+(F47*C47))/C48</f>
        <v>26086.956521739132</v>
      </c>
      <c r="G48" s="10">
        <f>SUM(G45:G47)</f>
        <v>3134</v>
      </c>
    </row>
    <row r="49" spans="1:7" ht="12.75">
      <c r="A49" s="6"/>
      <c r="B49" s="9"/>
      <c r="C49" s="9"/>
      <c r="D49" s="9"/>
      <c r="E49" s="20"/>
      <c r="F49" s="20"/>
      <c r="G49" s="9"/>
    </row>
    <row r="50" spans="1:7" ht="12.75">
      <c r="A50" s="6" t="s">
        <v>42</v>
      </c>
      <c r="B50" s="20">
        <v>62</v>
      </c>
      <c r="C50" s="20">
        <v>42</v>
      </c>
      <c r="D50" s="9">
        <v>104</v>
      </c>
      <c r="E50" s="20">
        <v>4000</v>
      </c>
      <c r="F50" s="20">
        <v>20000</v>
      </c>
      <c r="G50" s="20">
        <v>1088</v>
      </c>
    </row>
    <row r="51" spans="1:7" ht="12.75">
      <c r="A51" s="12" t="s">
        <v>43</v>
      </c>
      <c r="B51" s="10">
        <v>62</v>
      </c>
      <c r="C51" s="10">
        <v>42</v>
      </c>
      <c r="D51" s="10">
        <v>104</v>
      </c>
      <c r="E51" s="21">
        <v>4000</v>
      </c>
      <c r="F51" s="21">
        <v>20000</v>
      </c>
      <c r="G51" s="10">
        <v>1088</v>
      </c>
    </row>
    <row r="52" spans="1:7" ht="12.75">
      <c r="A52" s="12"/>
      <c r="B52" s="10"/>
      <c r="C52" s="10"/>
      <c r="D52" s="10"/>
      <c r="E52" s="21"/>
      <c r="F52" s="21"/>
      <c r="G52" s="10"/>
    </row>
    <row r="53" spans="1:7" ht="13.5" thickBot="1">
      <c r="A53" s="13" t="s">
        <v>44</v>
      </c>
      <c r="B53" s="14">
        <f>SUM(B12,B16:B18,B21,B27:B29,B35,B40,B43,B48,B51)</f>
        <v>6011</v>
      </c>
      <c r="C53" s="14">
        <f>SUM(C12,C16:C18,C21,C27:C29,C35,C40,C43,C48,C51)</f>
        <v>684</v>
      </c>
      <c r="D53" s="14">
        <f>SUM(D12,D16:D18,D21,D27:D29,D35,D40,D43,D48,D51)</f>
        <v>6695</v>
      </c>
      <c r="E53" s="23">
        <f>((E12*B12)+(E16*B16)+(E21*B21)+(E27*B27)+(E29*B29)+(E35*B35)+(E40*B40)+(E48*B48)+(E51*B51))/B53</f>
        <v>22668.236566295127</v>
      </c>
      <c r="F53" s="23">
        <f>((F12*C12)+(F18*C18)+(F21*C21)+(F27*C27)+(F29*C29)+(F35*C35)+(F40*C40)+(F43*C43)+(F48*C48)+(F51*C51))/C53</f>
        <v>31885.624269005846</v>
      </c>
      <c r="G53" s="14">
        <f>SUM(G12,G16:G18,G21,G27:G29,G35,G40,G43,G48,G51)</f>
        <v>158066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