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78" activeTab="0"/>
  </bookViews>
  <sheets>
    <sheet name="7.1" sheetId="1" r:id="rId1"/>
    <sheet name="7.2" sheetId="2" r:id="rId2"/>
    <sheet name="7.3" sheetId="3" r:id="rId3"/>
    <sheet name="7.4" sheetId="4" r:id="rId4"/>
    <sheet name="7.5" sheetId="5" r:id="rId5"/>
    <sheet name="7.6" sheetId="6" r:id="rId6"/>
    <sheet name="7.7" sheetId="7" r:id="rId7"/>
    <sheet name="7.8" sheetId="8" r:id="rId8"/>
    <sheet name="7.9" sheetId="9" r:id="rId9"/>
    <sheet name="7.10" sheetId="10" r:id="rId10"/>
    <sheet name="7.11" sheetId="11" r:id="rId11"/>
    <sheet name="7.12" sheetId="12" r:id="rId12"/>
    <sheet name="7.13" sheetId="13" r:id="rId13"/>
    <sheet name="7.14" sheetId="14" r:id="rId14"/>
    <sheet name="7.15" sheetId="15" r:id="rId15"/>
    <sheet name="7.16" sheetId="16" r:id="rId16"/>
    <sheet name="7.17" sheetId="17" r:id="rId17"/>
    <sheet name="7.18" sheetId="18" r:id="rId18"/>
    <sheet name="7.19" sheetId="19" r:id="rId19"/>
    <sheet name="7.20" sheetId="20" r:id="rId20"/>
    <sheet name="7.21" sheetId="21" r:id="rId21"/>
    <sheet name="7.22" sheetId="22" r:id="rId22"/>
    <sheet name="7.23" sheetId="23" r:id="rId23"/>
    <sheet name="7.24" sheetId="24" r:id="rId24"/>
    <sheet name="7.25" sheetId="25" r:id="rId25"/>
    <sheet name="7.26" sheetId="26" r:id="rId26"/>
    <sheet name="7.27" sheetId="27" r:id="rId27"/>
    <sheet name="7.28" sheetId="28" r:id="rId28"/>
    <sheet name="7.29" sheetId="29" r:id="rId29"/>
    <sheet name="7.30" sheetId="30" r:id="rId30"/>
    <sheet name="7.31" sheetId="31" r:id="rId31"/>
    <sheet name="7.32" sheetId="32" r:id="rId32"/>
    <sheet name="7.33" sheetId="33" r:id="rId33"/>
    <sheet name="7.34" sheetId="34" r:id="rId34"/>
    <sheet name="7.35" sheetId="35" r:id="rId35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A" localSheetId="10">'7.11'!#REF!</definedName>
    <definedName name="\A" localSheetId="16">'7.17'!#REF!</definedName>
    <definedName name="\A" localSheetId="19">'7.20'!#REF!</definedName>
    <definedName name="\A" localSheetId="23">'7.24'!#REF!</definedName>
    <definedName name="\A" localSheetId="28">'7.29'!#REF!</definedName>
    <definedName name="\A" localSheetId="3">#REF!</definedName>
    <definedName name="\A" localSheetId="4">'7.5'!#REF!</definedName>
    <definedName name="\A">#REF!</definedName>
    <definedName name="\B" localSheetId="3">#REF!</definedName>
    <definedName name="\B">#REF!</definedName>
    <definedName name="\C" localSheetId="10">'7.11'!#REF!</definedName>
    <definedName name="\C" localSheetId="16">'7.17'!#REF!</definedName>
    <definedName name="\C" localSheetId="19">'7.20'!#REF!</definedName>
    <definedName name="\C" localSheetId="23">'7.24'!#REF!</definedName>
    <definedName name="\C" localSheetId="28">'7.29'!#REF!</definedName>
    <definedName name="\C" localSheetId="3">#REF!</definedName>
    <definedName name="\C" localSheetId="4">'7.5'!#REF!</definedName>
    <definedName name="\C">#REF!</definedName>
    <definedName name="\D" localSheetId="3">'[6]19.11-12'!$B$51</definedName>
    <definedName name="\D">'[6]19.11-12'!$B$51</definedName>
    <definedName name="\G" localSheetId="10">'7.11'!#REF!</definedName>
    <definedName name="\G" localSheetId="16">'7.17'!#REF!</definedName>
    <definedName name="\G" localSheetId="19">'7.20'!#REF!</definedName>
    <definedName name="\G" localSheetId="23">'7.24'!#REF!</definedName>
    <definedName name="\G" localSheetId="28">'7.29'!#REF!</definedName>
    <definedName name="\G" localSheetId="3">#REF!</definedName>
    <definedName name="\G" localSheetId="4">'7.5'!#REF!</definedName>
    <definedName name="\G">#REF!</definedName>
    <definedName name="\I" localSheetId="3">#REF!</definedName>
    <definedName name="\I">#REF!</definedName>
    <definedName name="\L" localSheetId="3">'[6]19.11-12'!$B$53</definedName>
    <definedName name="\L">'[6]19.11-12'!$B$53</definedName>
    <definedName name="\N" localSheetId="3">#REF!</definedName>
    <definedName name="\N">#REF!</definedName>
    <definedName name="\T" localSheetId="3">'[4]GANADE10'!$B$90</definedName>
    <definedName name="\T">'[4]GANADE10'!$B$90</definedName>
    <definedName name="__123Graph_A" localSheetId="3" hidden="1">'[6]19.14-15'!$B$34:$B$37</definedName>
    <definedName name="__123Graph_A" hidden="1">'7.24'!$B$6:$B$28</definedName>
    <definedName name="__123Graph_ACurrent" localSheetId="3" hidden="1">'[6]19.14-15'!$B$34:$B$37</definedName>
    <definedName name="__123Graph_ACurrent" hidden="1">'[6]19.14-15'!$B$34:$B$37</definedName>
    <definedName name="__123Graph_AGrßfico1" localSheetId="3" hidden="1">'[6]19.14-15'!$B$34:$B$37</definedName>
    <definedName name="__123Graph_AGrßfico1" hidden="1">'[6]19.14-15'!$B$34:$B$37</definedName>
    <definedName name="__123Graph_B" localSheetId="23" hidden="1">'7.24'!#REF!</definedName>
    <definedName name="__123Graph_B" localSheetId="3" hidden="1">'[1]p122'!#REF!</definedName>
    <definedName name="__123Graph_B" hidden="1">'[1]p122'!#REF!</definedName>
    <definedName name="__123Graph_BCurrent" localSheetId="3" hidden="1">'[6]19.14-15'!#REF!</definedName>
    <definedName name="__123Graph_BCurrent" hidden="1">'[6]19.14-15'!#REF!</definedName>
    <definedName name="__123Graph_BGrßfico1" localSheetId="3" hidden="1">'[6]19.14-15'!#REF!</definedName>
    <definedName name="__123Graph_BGrßfico1" hidden="1">'[6]19.14-15'!#REF!</definedName>
    <definedName name="__123Graph_C" localSheetId="3" hidden="1">'[6]19.14-15'!$C$34:$C$37</definedName>
    <definedName name="__123Graph_C" hidden="1">'7.24'!$C$6:$C$28</definedName>
    <definedName name="__123Graph_CCurrent" localSheetId="3" hidden="1">'[6]19.14-15'!$C$34:$C$37</definedName>
    <definedName name="__123Graph_CCurrent" hidden="1">'[6]19.14-15'!$C$34:$C$37</definedName>
    <definedName name="__123Graph_CGrßfico1" localSheetId="3" hidden="1">'[6]19.14-15'!$C$34:$C$37</definedName>
    <definedName name="__123Graph_CGrßfico1" hidden="1">'[6]19.14-15'!$C$34:$C$37</definedName>
    <definedName name="__123Graph_D" localSheetId="23" hidden="1">'7.24'!#REF!</definedName>
    <definedName name="__123Graph_D" localSheetId="3" hidden="1">'[1]p122'!#REF!</definedName>
    <definedName name="__123Graph_D" hidden="1">'[1]p122'!#REF!</definedName>
    <definedName name="__123Graph_DCurrent" localSheetId="3" hidden="1">'[6]19.14-15'!#REF!</definedName>
    <definedName name="__123Graph_DCurrent" hidden="1">'[6]19.14-15'!#REF!</definedName>
    <definedName name="__123Graph_DGrßfico1" localSheetId="3" hidden="1">'[6]19.14-15'!#REF!</definedName>
    <definedName name="__123Graph_DGrßfico1" hidden="1">'[6]19.14-15'!#REF!</definedName>
    <definedName name="__123Graph_E" localSheetId="3" hidden="1">'[6]19.14-15'!$D$34:$D$37</definedName>
    <definedName name="__123Graph_E" hidden="1">'7.24'!$D$6:$D$28</definedName>
    <definedName name="__123Graph_ECurrent" localSheetId="3" hidden="1">'[6]19.14-15'!$D$34:$D$37</definedName>
    <definedName name="__123Graph_ECurrent" hidden="1">'[6]19.14-15'!$D$34:$D$37</definedName>
    <definedName name="__123Graph_EGrßfico1" localSheetId="3" hidden="1">'[6]19.14-15'!$D$34:$D$37</definedName>
    <definedName name="__123Graph_EGrßfico1" hidden="1">'[6]19.14-15'!$D$34:$D$37</definedName>
    <definedName name="__123Graph_F" localSheetId="23" hidden="1">'7.24'!#REF!</definedName>
    <definedName name="__123Graph_F" localSheetId="3" hidden="1">'[1]p122'!#REF!</definedName>
    <definedName name="__123Graph_F" hidden="1">'[1]p122'!#REF!</definedName>
    <definedName name="__123Graph_FCurrent" localSheetId="3" hidden="1">'[6]19.14-15'!#REF!</definedName>
    <definedName name="__123Graph_FCurrent" hidden="1">'[6]19.14-15'!#REF!</definedName>
    <definedName name="__123Graph_FGrßfico1" localSheetId="3" hidden="1">'[6]19.14-15'!#REF!</definedName>
    <definedName name="__123Graph_FGrßfico1" hidden="1">'[6]19.14-15'!#REF!</definedName>
    <definedName name="__123Graph_X" localSheetId="23" hidden="1">'7.24'!#REF!</definedName>
    <definedName name="__123Graph_X" localSheetId="3" hidden="1">'[1]p122'!#REF!</definedName>
    <definedName name="__123Graph_X" hidden="1">'[1]p122'!#REF!</definedName>
    <definedName name="__123Graph_XCurrent" localSheetId="3" hidden="1">'[6]19.14-15'!#REF!</definedName>
    <definedName name="__123Graph_XCurrent" hidden="1">'[6]19.14-15'!#REF!</definedName>
    <definedName name="__123Graph_XGrßfico1" localSheetId="3" hidden="1">'[6]19.14-15'!#REF!</definedName>
    <definedName name="__123Graph_XGrßfico1" hidden="1">'[6]19.14-15'!#REF!</definedName>
    <definedName name="A_impresión_IM" localSheetId="3">#REF!</definedName>
    <definedName name="A_impresión_IM">#REF!</definedName>
    <definedName name="alk" localSheetId="3">'[6]19.11-12'!$B$53</definedName>
    <definedName name="alk">'[6]19.11-12'!$B$53</definedName>
    <definedName name="_xlnm.Print_Area" localSheetId="12">'7.13'!$A$1:$I$25</definedName>
    <definedName name="_xlnm.Print_Area" localSheetId="16">'7.17'!$A$1:$E$63</definedName>
    <definedName name="_xlnm.Print_Area" localSheetId="19">'7.20'!$A$1:$E$54</definedName>
    <definedName name="_xlnm.Print_Area" localSheetId="23">'7.24'!$A$1:$F$51</definedName>
    <definedName name="_xlnm.Print_Area" localSheetId="28">'7.29'!$A$1:$F$78</definedName>
    <definedName name="_xlnm.Print_Area" localSheetId="3">'7.4'!$A$2:$K$26</definedName>
    <definedName name="_xlnm.Print_Area" localSheetId="4">'7.5'!$A$1:$G$78</definedName>
    <definedName name="_xlnm.Print_Area" localSheetId="6">'7.7'!$A$1:$I$28</definedName>
    <definedName name="_xlnm.Print_Area" localSheetId="7">'7.8'!$A$1:$H$89</definedName>
    <definedName name="GUION" localSheetId="3">#REF!</definedName>
    <definedName name="GUION">#REF!</definedName>
    <definedName name="Imprimir_área_IM" localSheetId="10">'7.11'!$A$1:$E$72</definedName>
    <definedName name="Imprimir_área_IM" localSheetId="16">'7.17'!$A$1:$E$63</definedName>
    <definedName name="Imprimir_área_IM" localSheetId="19">'7.20'!$A$1:$E$54</definedName>
    <definedName name="Imprimir_área_IM" localSheetId="23">'7.24'!$A$1:$F$51</definedName>
    <definedName name="Imprimir_área_IM" localSheetId="28">'7.29'!$A$1:$F$78</definedName>
    <definedName name="Imprimir_área_IM" localSheetId="3">#REF!</definedName>
    <definedName name="Imprimir_área_IM" localSheetId="4">'7.5'!$A$1:$G$78</definedName>
    <definedName name="Imprimir_área_IM">#REF!</definedName>
    <definedName name="p421" localSheetId="3">'[7]CARNE1'!$B$44</definedName>
    <definedName name="p421">'[7]CARNE1'!$B$44</definedName>
    <definedName name="p431" localSheetId="3" hidden="1">'[7]CARNE7'!$G$11:$G$93</definedName>
    <definedName name="p431" hidden="1">'[7]CARNE7'!$G$11:$G$93</definedName>
    <definedName name="PEP" localSheetId="3">'[8]GANADE1'!$B$79</definedName>
    <definedName name="PEP">'[8]GANADE1'!$B$79</definedName>
    <definedName name="PEP1" localSheetId="3">'[9]19.11-12'!$B$51</definedName>
    <definedName name="PEP1">'[9]19.11-12'!$B$51</definedName>
    <definedName name="PEP2" localSheetId="3">'[8]GANADE1'!$B$75</definedName>
    <definedName name="PEP2">'[8]GANADE1'!$B$75</definedName>
    <definedName name="PEP3" localSheetId="3">'[9]19.11-12'!$B$53</definedName>
    <definedName name="PEP3">'[9]19.11-12'!$B$53</definedName>
    <definedName name="PEP4" localSheetId="3" hidden="1">'[9]19.14-15'!$B$34:$B$37</definedName>
    <definedName name="PEP4" hidden="1">'[9]19.14-15'!$B$34:$B$37</definedName>
    <definedName name="PP1" localSheetId="3">'[8]GANADE1'!$B$77</definedName>
    <definedName name="PP1">'[8]GANADE1'!$B$77</definedName>
    <definedName name="PP10" localSheetId="3" hidden="1">'[9]19.14-15'!$C$34:$C$37</definedName>
    <definedName name="PP10" hidden="1">'[9]19.14-15'!$C$34:$C$37</definedName>
    <definedName name="PP11" localSheetId="3" hidden="1">'[9]19.14-15'!$C$34:$C$37</definedName>
    <definedName name="PP11" hidden="1">'[9]19.14-15'!$C$34:$C$37</definedName>
    <definedName name="PP12" localSheetId="3" hidden="1">'[9]19.14-15'!$C$34:$C$37</definedName>
    <definedName name="PP12" hidden="1">'[9]19.14-15'!$C$34:$C$37</definedName>
    <definedName name="PP13" localSheetId="3" hidden="1">'[9]19.14-15'!#REF!</definedName>
    <definedName name="PP13" hidden="1">'[9]19.14-15'!#REF!</definedName>
    <definedName name="PP14" localSheetId="3" hidden="1">'[9]19.14-15'!#REF!</definedName>
    <definedName name="PP14" hidden="1">'[9]19.14-15'!#REF!</definedName>
    <definedName name="PP15" localSheetId="3" hidden="1">'[9]19.14-15'!#REF!</definedName>
    <definedName name="PP15" hidden="1">'[9]19.14-15'!#REF!</definedName>
    <definedName name="PP16" localSheetId="3" hidden="1">'[9]19.14-15'!$D$34:$D$37</definedName>
    <definedName name="PP16" hidden="1">'[9]19.14-15'!$D$34:$D$37</definedName>
    <definedName name="PP17" localSheetId="3" hidden="1">'[9]19.14-15'!$D$34:$D$37</definedName>
    <definedName name="PP17" hidden="1">'[9]19.14-15'!$D$34:$D$37</definedName>
    <definedName name="pp18" localSheetId="3" hidden="1">'[9]19.14-15'!$D$34:$D$37</definedName>
    <definedName name="pp18" hidden="1">'[9]19.14-15'!$D$34:$D$37</definedName>
    <definedName name="pp19" localSheetId="3" hidden="1">'[9]19.14-15'!#REF!</definedName>
    <definedName name="pp19" hidden="1">'[9]19.14-15'!#REF!</definedName>
    <definedName name="PP2" localSheetId="3">'[9]19.22'!#REF!</definedName>
    <definedName name="PP2">'[9]19.22'!#REF!</definedName>
    <definedName name="PP20" localSheetId="3" hidden="1">'[9]19.14-15'!#REF!</definedName>
    <definedName name="PP20" hidden="1">'[9]19.14-15'!#REF!</definedName>
    <definedName name="PP21" localSheetId="3" hidden="1">'[9]19.14-15'!#REF!</definedName>
    <definedName name="PP21" hidden="1">'[9]19.14-15'!#REF!</definedName>
    <definedName name="PP22" localSheetId="3" hidden="1">'[9]19.14-15'!#REF!</definedName>
    <definedName name="PP22" hidden="1">'[9]19.14-15'!#REF!</definedName>
    <definedName name="pp23" localSheetId="3" hidden="1">'[9]19.14-15'!#REF!</definedName>
    <definedName name="pp23" hidden="1">'[9]19.14-15'!#REF!</definedName>
    <definedName name="pp24" localSheetId="3" hidden="1">'[9]19.14-15'!#REF!</definedName>
    <definedName name="pp24" hidden="1">'[9]19.14-15'!#REF!</definedName>
    <definedName name="pp25" localSheetId="3" hidden="1">'[9]19.14-15'!#REF!</definedName>
    <definedName name="pp25" hidden="1">'[9]19.14-15'!#REF!</definedName>
    <definedName name="pp26" localSheetId="3" hidden="1">'[9]19.14-15'!#REF!</definedName>
    <definedName name="pp26" hidden="1">'[9]19.14-15'!#REF!</definedName>
    <definedName name="pp27" localSheetId="3" hidden="1">'[9]19.14-15'!#REF!</definedName>
    <definedName name="pp27" hidden="1">'[9]19.14-15'!#REF!</definedName>
    <definedName name="PP3" localSheetId="3">'[8]GANADE1'!$B$79</definedName>
    <definedName name="PP3">'[8]GANADE1'!$B$79</definedName>
    <definedName name="PP4" localSheetId="3">'[9]19.11-12'!$B$51</definedName>
    <definedName name="PP4">'[9]19.11-12'!$B$51</definedName>
    <definedName name="PP5" localSheetId="3" hidden="1">'[9]19.14-15'!$B$34:$B$37</definedName>
    <definedName name="PP5" hidden="1">'[9]19.14-15'!$B$34:$B$37</definedName>
    <definedName name="PP6" localSheetId="3" hidden="1">'[9]19.14-15'!$B$34:$B$37</definedName>
    <definedName name="PP6" hidden="1">'[9]19.14-15'!$B$34:$B$37</definedName>
    <definedName name="PP7" localSheetId="3" hidden="1">'[9]19.14-15'!#REF!</definedName>
    <definedName name="PP7" hidden="1">'[9]19.14-15'!#REF!</definedName>
    <definedName name="PP8" localSheetId="3" hidden="1">'[9]19.14-15'!#REF!</definedName>
    <definedName name="PP8" hidden="1">'[9]19.14-15'!#REF!</definedName>
    <definedName name="PP9" localSheetId="3" hidden="1">'[9]19.14-15'!#REF!</definedName>
    <definedName name="PP9" hidden="1">'[9]19.14-15'!#REF!</definedName>
    <definedName name="RUTINA" localSheetId="3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<sst xmlns="http://schemas.openxmlformats.org/spreadsheetml/2006/main" count="2943" uniqueCount="293">
  <si>
    <t>LEGUMINOSAS GRANO</t>
  </si>
  <si>
    <t>7.1.  LEGUMINOSAS GRANO: Serie histórica de la superficie, la producción y el valor</t>
  </si>
  <si>
    <t>Superficie</t>
  </si>
  <si>
    <t>Producción</t>
  </si>
  <si>
    <t>Valor</t>
  </si>
  <si>
    <t>Años</t>
  </si>
  <si>
    <t>(miles de hectáreas)</t>
  </si>
  <si>
    <t>(miles de toneladas)</t>
  </si>
  <si>
    <t>(miles de euros)</t>
  </si>
  <si>
    <t xml:space="preserve">1998 </t>
  </si>
  <si>
    <t xml:space="preserve">1999 </t>
  </si>
  <si>
    <t>7.6.  JUDIAS SECAS: Serie histórica de superficie, rendimiento, producción, valor y comercio exterior</t>
  </si>
  <si>
    <t>Precio medio</t>
  </si>
  <si>
    <t>Comercio exterior</t>
  </si>
  <si>
    <t>Rendimiento</t>
  </si>
  <si>
    <t>percibido por</t>
  </si>
  <si>
    <t>Valor (1)</t>
  </si>
  <si>
    <t>(toneladas)</t>
  </si>
  <si>
    <t>(miles de ha)</t>
  </si>
  <si>
    <t>(qm/ha)</t>
  </si>
  <si>
    <t>(miles de t)</t>
  </si>
  <si>
    <t>los agricultores</t>
  </si>
  <si>
    <t>Importaciones</t>
  </si>
  <si>
    <t>Exportaciones</t>
  </si>
  <si>
    <t>(euros/100kg)</t>
  </si>
  <si>
    <t>2001 (P)</t>
  </si>
  <si>
    <t xml:space="preserve"> (1) No se incluye el valor de la semilla selecta.</t>
  </si>
  <si>
    <t>(P) Provisional.</t>
  </si>
  <si>
    <t>2002 (P)</t>
  </si>
  <si>
    <t>En cultivo único</t>
  </si>
  <si>
    <t>Asociadas con maíz</t>
  </si>
  <si>
    <t>7.12.  HABAS SECAS: Serie histórica de superficie, rendimiento, producción, valor y comercio exterior</t>
  </si>
  <si>
    <t>7.13.  HABAS SECAS: Serie histórica de superficie y producción según su utilización</t>
  </si>
  <si>
    <t>Consumo animal</t>
  </si>
  <si>
    <t>Consumo humano</t>
  </si>
  <si>
    <t>7.18.  LENTEJAS: Serie histórica de superficie, rendimiento, producción, valor y comercio exterior</t>
  </si>
  <si>
    <t>7.21.  GARBANZOS: Serie histórica de superficie, rendimiento, producción, valor y comercio exterior</t>
  </si>
  <si>
    <t>7.25.  GUISANTES SECOS: Serie histórica de superficie, rendimiento, producción, valor y comercio exterior</t>
  </si>
  <si>
    <t>–</t>
  </si>
  <si>
    <t>7.26.  GUISANTES SECOS: Serie histórica de superficie y producción según su utilización</t>
  </si>
  <si>
    <t>7.30.  VEZA: Serie histórica de superficie, rendimiento, producción y valor</t>
  </si>
  <si>
    <t>7.32.  YEROS: Serie histórica de superficie, rendimiento, producción y valor</t>
  </si>
  <si>
    <t>7.34.  ALTRAMUZ: Serie histórica de superficie, rendimiento, producción y valor</t>
  </si>
  <si>
    <t>Países</t>
  </si>
  <si>
    <t>MUNDO</t>
  </si>
  <si>
    <t xml:space="preserve"> Unión Europea</t>
  </si>
  <si>
    <t xml:space="preserve">  Alemania</t>
  </si>
  <si>
    <t xml:space="preserve">  Bélgica y Luxemburgo</t>
  </si>
  <si>
    <t xml:space="preserve">  Dinamarca</t>
  </si>
  <si>
    <t xml:space="preserve">  Francia</t>
  </si>
  <si>
    <t xml:space="preserve">  Grecia</t>
  </si>
  <si>
    <t xml:space="preserve">  Italia</t>
  </si>
  <si>
    <t xml:space="preserve">  Países Bajos</t>
  </si>
  <si>
    <t xml:space="preserve">  Portugal</t>
  </si>
  <si>
    <t xml:space="preserve">  Reino Unido</t>
  </si>
  <si>
    <t/>
  </si>
  <si>
    <t xml:space="preserve"> Países con Solicitud de Adhesión</t>
  </si>
  <si>
    <t xml:space="preserve">  Chipre</t>
  </si>
  <si>
    <t xml:space="preserve">  Polonia</t>
  </si>
  <si>
    <t xml:space="preserve">  Turquía</t>
  </si>
  <si>
    <t xml:space="preserve"> Argentina</t>
  </si>
  <si>
    <t xml:space="preserve"> Australia</t>
  </si>
  <si>
    <t xml:space="preserve"> Japón</t>
  </si>
  <si>
    <t>Fuente: Estadística del Comercio Exterior de España. Departamento de Aduanas e Impuestos Especiales. Agencia Tributaria.</t>
  </si>
  <si>
    <t xml:space="preserve"> Canadá</t>
  </si>
  <si>
    <t xml:space="preserve">  Finlandia</t>
  </si>
  <si>
    <t xml:space="preserve">  Irlanda</t>
  </si>
  <si>
    <t xml:space="preserve">  Suecia</t>
  </si>
  <si>
    <t xml:space="preserve">  Bulgaria</t>
  </si>
  <si>
    <t xml:space="preserve"> Estados Unidos</t>
  </si>
  <si>
    <t xml:space="preserve"> Méjico</t>
  </si>
  <si>
    <t xml:space="preserve"> Noruega</t>
  </si>
  <si>
    <t xml:space="preserve"> Suiza</t>
  </si>
  <si>
    <t xml:space="preserve">  Austria</t>
  </si>
  <si>
    <t xml:space="preserve">  Eslovaquia</t>
  </si>
  <si>
    <t xml:space="preserve">  Letonia</t>
  </si>
  <si>
    <t xml:space="preserve">  República Checa</t>
  </si>
  <si>
    <t xml:space="preserve"> Brasil</t>
  </si>
  <si>
    <t xml:space="preserve">Comercio exterior </t>
  </si>
  <si>
    <t>Mundo y principales países</t>
  </si>
  <si>
    <t>Media</t>
  </si>
  <si>
    <t xml:space="preserve">Importaciones </t>
  </si>
  <si>
    <t xml:space="preserve">Exportaciones </t>
  </si>
  <si>
    <t>1989-91</t>
  </si>
  <si>
    <t>miles de ha</t>
  </si>
  <si>
    <t>miles de t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</si>
  <si>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</si>
  <si>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</si>
  <si>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</si>
  <si>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</si>
  <si>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</si>
  <si>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</si>
  <si>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</si>
  <si>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</si>
  <si>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</si>
  <si>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</si>
  <si>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</si>
  <si>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</si>
  <si>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Reino Unido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</si>
  <si>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</si>
  <si>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</si>
  <si>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</si>
  <si>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</si>
  <si>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</si>
  <si>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</si>
  <si>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</si>
  <si>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</si>
  <si>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</si>
  <si>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</si>
  <si>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</si>
  <si>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</si>
  <si>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</si>
  <si>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</si>
  <si>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</si>
  <si>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</si>
  <si>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</si>
  <si>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</si>
  <si>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</si>
  <si>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</si>
  <si>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</si>
  <si>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</si>
  <si>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</si>
  <si>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</si>
  <si>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</t>
  </si>
  <si>
    <t>Producción (toneladas)</t>
  </si>
  <si>
    <t>Cultivos</t>
  </si>
  <si>
    <t>(hectáreas)</t>
  </si>
  <si>
    <t>(kg/ha)</t>
  </si>
  <si>
    <t>Paja</t>
  </si>
  <si>
    <t>Secano</t>
  </si>
  <si>
    <t>Regadío</t>
  </si>
  <si>
    <t>Total</t>
  </si>
  <si>
    <t>Grano</t>
  </si>
  <si>
    <t>cosechada</t>
  </si>
  <si>
    <t>Judías secas en cultivo único</t>
  </si>
  <si>
    <t>Judías secas asociadas a maíz</t>
  </si>
  <si>
    <t>Habas secas para consumo animal</t>
  </si>
  <si>
    <t>Habas secas para consumo humano</t>
  </si>
  <si>
    <t>Guisantes secos para consumo animal</t>
  </si>
  <si>
    <t>Guisantes secos para consumo humano</t>
  </si>
  <si>
    <t>Lentejas</t>
  </si>
  <si>
    <t>Garbanzos</t>
  </si>
  <si>
    <t>Veza</t>
  </si>
  <si>
    <t>Yeros</t>
  </si>
  <si>
    <t>Almortas</t>
  </si>
  <si>
    <t>--</t>
  </si>
  <si>
    <t>Algarrobas</t>
  </si>
  <si>
    <t>Alholva</t>
  </si>
  <si>
    <t>TOTAL LEGUMINOSAS</t>
  </si>
  <si>
    <t>HABAS SECAS TOTAL</t>
  </si>
  <si>
    <t>LENTEJAS</t>
  </si>
  <si>
    <t>GARBANZOS</t>
  </si>
  <si>
    <t>GUISANTES SECOS TOTAL</t>
  </si>
  <si>
    <t>VEZA</t>
  </si>
  <si>
    <t>ALTRAMUZ</t>
  </si>
  <si>
    <t>ALMORTAS</t>
  </si>
  <si>
    <t>ALGARROBAS</t>
  </si>
  <si>
    <t>ALHOLVA</t>
  </si>
  <si>
    <t>OTRAS LEGUMINOSAS GRANO</t>
  </si>
  <si>
    <t>YEROS</t>
  </si>
  <si>
    <t>7.2.  LEGUMINOSAS GRANO: Resumen nacional de superficie, rendimiento y producción, 2001</t>
  </si>
  <si>
    <t>Destino de la producción en explotaciones productoras</t>
  </si>
  <si>
    <t>Reserva para consumo propio</t>
  </si>
  <si>
    <t>Ventas</t>
  </si>
  <si>
    <t>Alimentación</t>
  </si>
  <si>
    <t>fuera de la</t>
  </si>
  <si>
    <t>semilla</t>
  </si>
  <si>
    <t>Semilla</t>
  </si>
  <si>
    <t>Pienso</t>
  </si>
  <si>
    <t>humana</t>
  </si>
  <si>
    <t>explotación</t>
  </si>
  <si>
    <t>utilizada</t>
  </si>
  <si>
    <t>Judías secas</t>
  </si>
  <si>
    <t>Habas secas</t>
  </si>
  <si>
    <t>Guisantes secos</t>
  </si>
  <si>
    <t>Altramuz</t>
  </si>
  <si>
    <t>Otras leguminosas</t>
  </si>
  <si>
    <t>TOTAL LEGUMINOSAS GRANO</t>
  </si>
  <si>
    <t>Conceptos</t>
  </si>
  <si>
    <t>Guisantes</t>
  </si>
  <si>
    <t>Habas</t>
  </si>
  <si>
    <t>Altramuces</t>
  </si>
  <si>
    <t>Alubias</t>
  </si>
  <si>
    <t>V. Sátiva</t>
  </si>
  <si>
    <t>Otras Viceas</t>
  </si>
  <si>
    <t>Las demás</t>
  </si>
  <si>
    <t>IMPORTACIONES</t>
  </si>
  <si>
    <t xml:space="preserve"> De la U.E.</t>
  </si>
  <si>
    <t>EXPORTACIONES</t>
  </si>
  <si>
    <t xml:space="preserve"> A la U.E.</t>
  </si>
  <si>
    <t xml:space="preserve"> Semillas</t>
  </si>
  <si>
    <t xml:space="preserve"> Pérdidas</t>
  </si>
  <si>
    <t xml:space="preserve"> Alimentación animal</t>
  </si>
  <si>
    <t xml:space="preserve"> Consumo humano </t>
  </si>
  <si>
    <t>Provincias y</t>
  </si>
  <si>
    <t>Comunidades Autónomas</t>
  </si>
  <si>
    <t>de grano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</si>
  <si>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</si>
  <si>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</si>
  <si>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</si>
  <si>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</si>
  <si>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</si>
  <si>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</si>
  <si>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</si>
  <si>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</si>
  <si>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</si>
  <si>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</si>
  <si>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</si>
  <si>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</si>
  <si>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</si>
  <si>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</si>
  <si>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</si>
  <si>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</si>
  <si>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</si>
  <si>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</si>
  <si>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</si>
  <si>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</si>
  <si>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</si>
  <si>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</si>
  <si>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</si>
  <si>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</si>
  <si>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</si>
  <si>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</si>
  <si>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</si>
  <si>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</si>
  <si>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</si>
  <si>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</si>
  <si>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</si>
  <si>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</si>
  <si>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</si>
  <si>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</si>
  <si>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</si>
  <si>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</si>
  <si>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</si>
  <si>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</si>
  <si>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</si>
  <si>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</si>
  <si>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</si>
  <si>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</si>
  <si>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</si>
  <si>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</si>
  <si>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</si>
  <si>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</si>
  <si>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</si>
  <si>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</si>
  <si>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</si>
  <si>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</si>
  <si>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</si>
  <si>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</si>
  <si>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</si>
  <si>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</si>
  <si>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</si>
  <si>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</si>
  <si>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</si>
  <si>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7.8.  JUDIAS SECAS: Análisis provincial de superficie, rendimiento y producción, 2001</t>
  </si>
  <si>
    <t>Asociadas a maíz</t>
  </si>
  <si>
    <t>7.14.  HABAS SECAS: Análisis provincial de superficie, rendimiento y producción, 2001</t>
  </si>
  <si>
    <t>7.15.  HABAS SECAS: Análisis provincial de superficie y producción según su utilización, 2001</t>
  </si>
  <si>
    <t>7.19.  LENTEJAS: Análisis provincial de superficie, rendimiento y producción, 2001</t>
  </si>
  <si>
    <t>7.22.  GARBANZOS: Análisis provincial de superficie, rendimiento y producción, 2001</t>
  </si>
  <si>
    <t>7.27.  GUISANTES SECOS: Análisis provincial de superficie, rendimiento y producción, 2001</t>
  </si>
  <si>
    <t>7.28.  GUISANTES SECOS: Análisis provincial de superficie y producción según su utilización, 2001</t>
  </si>
  <si>
    <t xml:space="preserve">   Reino Unido</t>
  </si>
  <si>
    <t>7.31.  VEZA: Análisis provincial de superficie, rendimiento y producción, 2001</t>
  </si>
  <si>
    <t>7.33.  YEROS: Análisis provincial de superficie, rendimiento y producción, 2001</t>
  </si>
  <si>
    <t>7.35.  ALTRAMUZ: Análisis provincial de superficie, rendimiento y producción, 2001</t>
  </si>
  <si>
    <t xml:space="preserve"> CASTILLA Y LEON</t>
  </si>
  <si>
    <t xml:space="preserve"> R.DE MURCIA</t>
  </si>
  <si>
    <t>7.4.  BALANCE DE LEGUMINOSAS GRANO (miles de toneladas)</t>
  </si>
  <si>
    <t>Campaña 2000/01; período 1.7-30.6</t>
  </si>
  <si>
    <t>Cobertura geográfica: ESPAÑA</t>
  </si>
  <si>
    <t>JUDIAS SECAS TOTAL</t>
  </si>
  <si>
    <t>VARIACION DE EXISTENCIAS</t>
  </si>
  <si>
    <t>PRODUCCION UTILIZABLE</t>
  </si>
  <si>
    <t>UTILIZACION INTERIOR TOTAL</t>
  </si>
  <si>
    <t xml:space="preserve"> PAIS VASCO</t>
  </si>
  <si>
    <t xml:space="preserve"> ARAGON</t>
  </si>
  <si>
    <t xml:space="preserve"> ANDALUCIA</t>
  </si>
  <si>
    <t>7.3.  LEGUMINOSAS GRANO: Destino de la producción de grano y semilla utilizada, 2001 (toneladas)</t>
  </si>
  <si>
    <t xml:space="preserve"> 7.5.  LEGUMINOSAS GRANO: Datos de superficie, producción y comercio exterior en diferentes países del mundo, 2001</t>
  </si>
  <si>
    <t>7.9.  JUDIAS SECAS: Análisis provincial de superficie y producción según sistema de cultivo, 2001</t>
  </si>
  <si>
    <t>7.7.  JUDIAS SECAS: Serie histórica de superficie y producción según sistema de cultivo</t>
  </si>
  <si>
    <t xml:space="preserve"> 7.11.  JUDIAS SECAS: Datos de superficie y producción de diferentes países del mundo, 2001</t>
  </si>
  <si>
    <t xml:space="preserve"> 7.17.  HABAS SECAS: Datos de superficie y producción de diferentes países del mundo, 2001</t>
  </si>
  <si>
    <t xml:space="preserve"> 7.20.   LENTEJAS: Datos de superficie y producción de diferentes países del mundo, 2001</t>
  </si>
  <si>
    <t xml:space="preserve"> 7.24.  GARBANZOS: Datos de superficie y producción de diferentes países del mundo, 2001</t>
  </si>
  <si>
    <t xml:space="preserve"> 7.29.  GUISANTES SECOS: Datos de superficie y producción de diferentes países del mundo, 2001</t>
  </si>
  <si>
    <t>OTROS PAISES DEL MUNDO</t>
  </si>
  <si>
    <t>PAISES DE EUROPA</t>
  </si>
  <si>
    <t>OTROS PAISES DEL  MUNDO</t>
  </si>
  <si>
    <t>7.10.  JUDIAS SECAS: Comercio exterior de España, según países (toneladas)</t>
  </si>
  <si>
    <t>7.16.  HABAS SECAS: Comercio exterior de España, según países (toneladas)</t>
  </si>
  <si>
    <t>7.23.  GARBANZOS: Comercio exterior de España, según países (toneladas)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</si>
</sst>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;\(0.0\)"/>
    <numFmt numFmtId="181" formatCode="#,##0.0__;\–#,##0.0__;\–__;@__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37" fontId="4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8" xfId="0" applyFill="1" applyBorder="1" applyAlignment="1">
      <alignment horizontal="left"/>
    </xf>
    <xf numFmtId="176" fontId="0" fillId="2" borderId="9" xfId="0" applyNumberFormat="1" applyFill="1" applyBorder="1" applyAlignment="1">
      <alignment/>
    </xf>
    <xf numFmtId="176" fontId="0" fillId="2" borderId="10" xfId="0" applyNumberFormat="1" applyFill="1" applyBorder="1" applyAlignment="1">
      <alignment/>
    </xf>
    <xf numFmtId="176" fontId="0" fillId="2" borderId="11" xfId="0" applyNumberFormat="1" applyFill="1" applyBorder="1" applyAlignment="1">
      <alignment/>
    </xf>
    <xf numFmtId="0" fontId="0" fillId="2" borderId="6" xfId="0" applyFill="1" applyBorder="1" applyAlignment="1">
      <alignment horizontal="left"/>
    </xf>
    <xf numFmtId="176" fontId="0" fillId="2" borderId="1" xfId="0" applyNumberFormat="1" applyFill="1" applyBorder="1" applyAlignment="1">
      <alignment/>
    </xf>
    <xf numFmtId="0" fontId="0" fillId="2" borderId="12" xfId="0" applyFill="1" applyBorder="1" applyAlignment="1" quotePrefix="1">
      <alignment horizontal="left"/>
    </xf>
    <xf numFmtId="176" fontId="0" fillId="2" borderId="13" xfId="0" applyNumberFormat="1" applyFill="1" applyBorder="1" applyAlignment="1">
      <alignment/>
    </xf>
    <xf numFmtId="176" fontId="0" fillId="2" borderId="7" xfId="0" applyNumberFormat="1" applyFill="1" applyBorder="1" applyAlignment="1">
      <alignment/>
    </xf>
    <xf numFmtId="176" fontId="0" fillId="0" borderId="7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2" borderId="11" xfId="0" applyFill="1" applyBorder="1" applyAlignment="1">
      <alignment/>
    </xf>
    <xf numFmtId="0" fontId="0" fillId="2" borderId="11" xfId="0" applyFill="1" applyBorder="1" applyAlignment="1" quotePrefix="1">
      <alignment horizontal="center"/>
    </xf>
    <xf numFmtId="0" fontId="0" fillId="2" borderId="11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14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11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15" xfId="0" applyFill="1" applyBorder="1" applyAlignment="1">
      <alignment horizontal="left"/>
    </xf>
    <xf numFmtId="177" fontId="0" fillId="2" borderId="10" xfId="0" applyNumberFormat="1" applyFill="1" applyBorder="1" applyAlignment="1" applyProtection="1">
      <alignment/>
      <protection/>
    </xf>
    <xf numFmtId="178" fontId="0" fillId="2" borderId="10" xfId="0" applyNumberFormat="1" applyFill="1" applyBorder="1" applyAlignment="1" applyProtection="1">
      <alignment/>
      <protection/>
    </xf>
    <xf numFmtId="176" fontId="0" fillId="2" borderId="10" xfId="0" applyNumberFormat="1" applyFill="1" applyBorder="1" applyAlignment="1" applyProtection="1">
      <alignment/>
      <protection/>
    </xf>
    <xf numFmtId="0" fontId="0" fillId="2" borderId="0" xfId="0" applyFill="1" applyBorder="1" applyAlignment="1">
      <alignment horizontal="left"/>
    </xf>
    <xf numFmtId="177" fontId="0" fillId="2" borderId="11" xfId="0" applyNumberFormat="1" applyFill="1" applyBorder="1" applyAlignment="1" applyProtection="1">
      <alignment/>
      <protection/>
    </xf>
    <xf numFmtId="178" fontId="0" fillId="2" borderId="11" xfId="0" applyNumberFormat="1" applyFill="1" applyBorder="1" applyAlignment="1" applyProtection="1">
      <alignment/>
      <protection/>
    </xf>
    <xf numFmtId="176" fontId="0" fillId="2" borderId="11" xfId="0" applyNumberFormat="1" applyFill="1" applyBorder="1" applyAlignment="1" applyProtection="1">
      <alignment/>
      <protection/>
    </xf>
    <xf numFmtId="177" fontId="0" fillId="2" borderId="1" xfId="0" applyNumberFormat="1" applyFill="1" applyBorder="1" applyAlignment="1">
      <alignment/>
    </xf>
    <xf numFmtId="177" fontId="0" fillId="2" borderId="1" xfId="0" applyNumberFormat="1" applyFill="1" applyBorder="1" applyAlignment="1" applyProtection="1">
      <alignment/>
      <protection/>
    </xf>
    <xf numFmtId="178" fontId="0" fillId="2" borderId="1" xfId="0" applyNumberFormat="1" applyFill="1" applyBorder="1" applyAlignment="1">
      <alignment/>
    </xf>
    <xf numFmtId="0" fontId="0" fillId="2" borderId="12" xfId="0" applyFill="1" applyBorder="1" applyAlignment="1">
      <alignment horizontal="left"/>
    </xf>
    <xf numFmtId="177" fontId="0" fillId="2" borderId="13" xfId="0" applyNumberFormat="1" applyFill="1" applyBorder="1" applyAlignment="1">
      <alignment/>
    </xf>
    <xf numFmtId="178" fontId="0" fillId="2" borderId="13" xfId="0" applyNumberFormat="1" applyFill="1" applyBorder="1" applyAlignment="1">
      <alignment/>
    </xf>
    <xf numFmtId="0" fontId="0" fillId="2" borderId="0" xfId="0" applyFill="1" applyAlignment="1">
      <alignment horizontal="left"/>
    </xf>
    <xf numFmtId="2" fontId="1" fillId="0" borderId="0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3" xfId="0" applyBorder="1" applyAlignment="1">
      <alignment/>
    </xf>
    <xf numFmtId="0" fontId="0" fillId="2" borderId="17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177" fontId="0" fillId="2" borderId="11" xfId="0" applyNumberFormat="1" applyFill="1" applyBorder="1" applyAlignment="1" applyProtection="1">
      <alignment horizontal="right"/>
      <protection/>
    </xf>
    <xf numFmtId="177" fontId="0" fillId="2" borderId="11" xfId="0" applyNumberFormat="1" applyFill="1" applyBorder="1" applyAlignment="1">
      <alignment/>
    </xf>
    <xf numFmtId="177" fontId="0" fillId="2" borderId="7" xfId="0" applyNumberFormat="1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177" fontId="0" fillId="2" borderId="0" xfId="0" applyNumberFormat="1" applyFill="1" applyBorder="1" applyAlignment="1">
      <alignment/>
    </xf>
    <xf numFmtId="178" fontId="0" fillId="2" borderId="1" xfId="0" applyNumberFormat="1" applyFill="1" applyBorder="1" applyAlignment="1" applyProtection="1">
      <alignment/>
      <protection/>
    </xf>
    <xf numFmtId="176" fontId="0" fillId="2" borderId="1" xfId="0" applyNumberFormat="1" applyFill="1" applyBorder="1" applyAlignment="1" applyProtection="1">
      <alignment/>
      <protection/>
    </xf>
    <xf numFmtId="176" fontId="0" fillId="0" borderId="13" xfId="0" applyNumberFormat="1" applyFill="1" applyBorder="1" applyAlignment="1">
      <alignment/>
    </xf>
    <xf numFmtId="177" fontId="0" fillId="2" borderId="10" xfId="0" applyNumberFormat="1" applyFill="1" applyBorder="1" applyAlignment="1" applyProtection="1">
      <alignment horizontal="right"/>
      <protection/>
    </xf>
    <xf numFmtId="178" fontId="0" fillId="2" borderId="10" xfId="0" applyNumberFormat="1" applyFill="1" applyBorder="1" applyAlignment="1" applyProtection="1">
      <alignment horizontal="right"/>
      <protection/>
    </xf>
    <xf numFmtId="176" fontId="0" fillId="2" borderId="10" xfId="0" applyNumberFormat="1" applyFill="1" applyBorder="1" applyAlignment="1" applyProtection="1">
      <alignment horizontal="right"/>
      <protection/>
    </xf>
    <xf numFmtId="176" fontId="0" fillId="2" borderId="10" xfId="0" applyNumberFormat="1" applyFill="1" applyBorder="1" applyAlignment="1">
      <alignment horizontal="right"/>
    </xf>
    <xf numFmtId="178" fontId="0" fillId="2" borderId="11" xfId="0" applyNumberFormat="1" applyFill="1" applyBorder="1" applyAlignment="1" applyProtection="1">
      <alignment horizontal="right"/>
      <protection/>
    </xf>
    <xf numFmtId="176" fontId="0" fillId="2" borderId="11" xfId="0" applyNumberFormat="1" applyFill="1" applyBorder="1" applyAlignment="1" applyProtection="1">
      <alignment horizontal="right"/>
      <protection/>
    </xf>
    <xf numFmtId="176" fontId="0" fillId="2" borderId="11" xfId="0" applyNumberFormat="1" applyFill="1" applyBorder="1" applyAlignment="1">
      <alignment horizontal="right"/>
    </xf>
    <xf numFmtId="177" fontId="0" fillId="2" borderId="1" xfId="0" applyNumberFormat="1" applyFill="1" applyBorder="1" applyAlignment="1">
      <alignment horizontal="right"/>
    </xf>
    <xf numFmtId="177" fontId="0" fillId="2" borderId="1" xfId="0" applyNumberFormat="1" applyFill="1" applyBorder="1" applyAlignment="1" applyProtection="1">
      <alignment horizontal="right"/>
      <protection/>
    </xf>
    <xf numFmtId="178" fontId="0" fillId="2" borderId="1" xfId="0" applyNumberFormat="1" applyFill="1" applyBorder="1" applyAlignment="1">
      <alignment horizontal="right"/>
    </xf>
    <xf numFmtId="176" fontId="0" fillId="2" borderId="1" xfId="0" applyNumberFormat="1" applyFill="1" applyBorder="1" applyAlignment="1">
      <alignment horizontal="right"/>
    </xf>
    <xf numFmtId="177" fontId="0" fillId="2" borderId="13" xfId="0" applyNumberFormat="1" applyFill="1" applyBorder="1" applyAlignment="1">
      <alignment horizontal="right"/>
    </xf>
    <xf numFmtId="2" fontId="0" fillId="2" borderId="13" xfId="0" applyNumberFormat="1" applyFill="1" applyBorder="1" applyAlignment="1">
      <alignment/>
    </xf>
    <xf numFmtId="3" fontId="7" fillId="0" borderId="0" xfId="0" applyNumberFormat="1" applyFont="1" applyBorder="1" applyAlignment="1">
      <alignment/>
    </xf>
    <xf numFmtId="176" fontId="0" fillId="2" borderId="13" xfId="0" applyNumberFormat="1" applyFill="1" applyBorder="1" applyAlignment="1">
      <alignment horizontal="right"/>
    </xf>
    <xf numFmtId="176" fontId="0" fillId="2" borderId="7" xfId="0" applyNumberFormat="1" applyFill="1" applyBorder="1" applyAlignment="1">
      <alignment horizontal="right"/>
    </xf>
    <xf numFmtId="0" fontId="0" fillId="2" borderId="7" xfId="0" applyFill="1" applyBorder="1" applyAlignment="1">
      <alignment/>
    </xf>
    <xf numFmtId="178" fontId="0" fillId="2" borderId="11" xfId="0" applyNumberFormat="1" applyFill="1" applyBorder="1" applyAlignment="1">
      <alignment/>
    </xf>
    <xf numFmtId="178" fontId="0" fillId="2" borderId="7" xfId="0" applyNumberFormat="1" applyFill="1" applyBorder="1" applyAlignment="1">
      <alignment/>
    </xf>
    <xf numFmtId="178" fontId="0" fillId="2" borderId="1" xfId="0" applyNumberFormat="1" applyFill="1" applyBorder="1" applyAlignment="1" applyProtection="1">
      <alignment horizontal="right"/>
      <protection/>
    </xf>
    <xf numFmtId="178" fontId="0" fillId="2" borderId="13" xfId="0" applyNumberFormat="1" applyFill="1" applyBorder="1" applyAlignment="1">
      <alignment horizontal="right"/>
    </xf>
    <xf numFmtId="176" fontId="0" fillId="2" borderId="7" xfId="0" applyNumberFormat="1" applyFill="1" applyBorder="1" applyAlignment="1" applyProtection="1">
      <alignment horizontal="right"/>
      <protection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8" xfId="0" applyNumberFormat="1" applyFont="1" applyFill="1" applyBorder="1" applyAlignment="1" applyProtection="1">
      <alignment/>
      <protection/>
    </xf>
    <xf numFmtId="3" fontId="1" fillId="0" borderId="9" xfId="0" applyNumberFormat="1" applyFont="1" applyFill="1" applyBorder="1" applyAlignment="1" applyProtection="1">
      <alignment horizontal="right"/>
      <protection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6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1" fontId="0" fillId="0" borderId="4" xfId="0" applyNumberFormat="1" applyFont="1" applyBorder="1" applyAlignment="1">
      <alignment/>
    </xf>
    <xf numFmtId="3" fontId="1" fillId="0" borderId="10" xfId="0" applyNumberFormat="1" applyFont="1" applyFill="1" applyBorder="1" applyAlignment="1" applyProtection="1">
      <alignment horizontal="right"/>
      <protection/>
    </xf>
    <xf numFmtId="3" fontId="0" fillId="0" borderId="6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left"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 applyProtection="1">
      <alignment horizontal="right"/>
      <protection/>
    </xf>
    <xf numFmtId="3" fontId="0" fillId="0" borderId="1" xfId="0" applyNumberFormat="1" applyFont="1" applyFill="1" applyBorder="1" applyAlignment="1">
      <alignment/>
    </xf>
    <xf numFmtId="37" fontId="6" fillId="0" borderId="0" xfId="21" applyFont="1" applyFill="1" applyBorder="1">
      <alignment/>
      <protection/>
    </xf>
    <xf numFmtId="37" fontId="0" fillId="0" borderId="0" xfId="21" applyFont="1" applyFill="1" applyBorder="1">
      <alignment/>
      <protection/>
    </xf>
    <xf numFmtId="37" fontId="7" fillId="0" borderId="0" xfId="21" applyFont="1" applyFill="1" applyBorder="1">
      <alignment/>
      <protection/>
    </xf>
    <xf numFmtId="37" fontId="0" fillId="0" borderId="3" xfId="21" applyFont="1" applyFill="1" applyBorder="1">
      <alignment/>
      <protection/>
    </xf>
    <xf numFmtId="37" fontId="0" fillId="0" borderId="6" xfId="21" applyFont="1" applyFill="1" applyBorder="1" applyAlignment="1">
      <alignment horizontal="center"/>
      <protection/>
    </xf>
    <xf numFmtId="37" fontId="0" fillId="0" borderId="4" xfId="21" applyFont="1" applyFill="1" applyBorder="1" applyAlignment="1">
      <alignment horizontal="center"/>
      <protection/>
    </xf>
    <xf numFmtId="37" fontId="0" fillId="0" borderId="4" xfId="21" applyFont="1" applyFill="1" applyBorder="1">
      <alignment/>
      <protection/>
    </xf>
    <xf numFmtId="37" fontId="0" fillId="0" borderId="5" xfId="21" applyFont="1" applyFill="1" applyBorder="1" applyAlignment="1">
      <alignment horizontal="center"/>
      <protection/>
    </xf>
    <xf numFmtId="37" fontId="0" fillId="0" borderId="6" xfId="21" applyFont="1" applyFill="1" applyBorder="1">
      <alignment/>
      <protection/>
    </xf>
    <xf numFmtId="37" fontId="0" fillId="0" borderId="1" xfId="21" applyFont="1" applyFill="1" applyBorder="1" applyAlignment="1">
      <alignment horizontal="center"/>
      <protection/>
    </xf>
    <xf numFmtId="1" fontId="0" fillId="0" borderId="1" xfId="21" applyNumberFormat="1" applyFont="1" applyFill="1" applyBorder="1" applyAlignment="1">
      <alignment horizontal="center"/>
      <protection/>
    </xf>
    <xf numFmtId="1" fontId="0" fillId="0" borderId="11" xfId="21" applyNumberFormat="1" applyFont="1" applyFill="1" applyBorder="1" applyAlignment="1">
      <alignment horizontal="center"/>
      <protection/>
    </xf>
    <xf numFmtId="37" fontId="0" fillId="0" borderId="11" xfId="21" applyFont="1" applyFill="1" applyBorder="1" applyAlignment="1">
      <alignment horizontal="center"/>
      <protection/>
    </xf>
    <xf numFmtId="37" fontId="1" fillId="0" borderId="8" xfId="21" applyFont="1" applyFill="1" applyBorder="1">
      <alignment/>
      <protection/>
    </xf>
    <xf numFmtId="3" fontId="1" fillId="0" borderId="9" xfId="21" applyNumberFormat="1" applyFont="1" applyFill="1" applyBorder="1" applyAlignment="1">
      <alignment horizontal="right"/>
      <protection/>
    </xf>
    <xf numFmtId="37" fontId="0" fillId="0" borderId="1" xfId="21" applyFont="1" applyFill="1" applyBorder="1" applyAlignment="1">
      <alignment horizontal="right"/>
      <protection/>
    </xf>
    <xf numFmtId="37" fontId="0" fillId="0" borderId="11" xfId="21" applyFont="1" applyFill="1" applyBorder="1" applyAlignment="1">
      <alignment horizontal="right"/>
      <protection/>
    </xf>
    <xf numFmtId="37" fontId="0" fillId="0" borderId="6" xfId="21" applyFont="1" applyFill="1" applyBorder="1" applyAlignment="1">
      <alignment horizontal="left"/>
      <protection/>
    </xf>
    <xf numFmtId="3" fontId="0" fillId="0" borderId="1" xfId="21" applyNumberFormat="1" applyFont="1" applyFill="1" applyBorder="1" applyAlignment="1">
      <alignment horizontal="right"/>
      <protection/>
    </xf>
    <xf numFmtId="37" fontId="0" fillId="0" borderId="12" xfId="21" applyFont="1" applyFill="1" applyBorder="1">
      <alignment/>
      <protection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2" borderId="2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5" xfId="0" applyFont="1" applyFill="1" applyBorder="1" applyAlignment="1">
      <alignment horizontal="centerContinuous"/>
    </xf>
    <xf numFmtId="0" fontId="0" fillId="2" borderId="16" xfId="0" applyFont="1" applyFill="1" applyBorder="1" applyAlignment="1">
      <alignment horizontal="centerContinuous"/>
    </xf>
    <xf numFmtId="0" fontId="0" fillId="2" borderId="17" xfId="0" applyFont="1" applyFill="1" applyBorder="1" applyAlignment="1">
      <alignment horizontal="centerContinuous"/>
    </xf>
    <xf numFmtId="0" fontId="0" fillId="2" borderId="18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14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/>
    </xf>
    <xf numFmtId="0" fontId="0" fillId="2" borderId="11" xfId="0" applyFont="1" applyFill="1" applyBorder="1" applyAlignment="1" quotePrefix="1">
      <alignment horizontal="center"/>
    </xf>
    <xf numFmtId="0" fontId="0" fillId="2" borderId="20" xfId="0" applyFont="1" applyFill="1" applyBorder="1" applyAlignment="1" quotePrefix="1">
      <alignment horizontal="center"/>
    </xf>
    <xf numFmtId="0" fontId="0" fillId="2" borderId="15" xfId="0" applyFont="1" applyFill="1" applyBorder="1" applyAlignment="1">
      <alignment/>
    </xf>
    <xf numFmtId="179" fontId="0" fillId="2" borderId="10" xfId="0" applyNumberFormat="1" applyFont="1" applyFill="1" applyBorder="1" applyAlignment="1">
      <alignment horizontal="right"/>
    </xf>
    <xf numFmtId="179" fontId="0" fillId="2" borderId="11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179" fontId="0" fillId="2" borderId="11" xfId="0" applyNumberFormat="1" applyFont="1" applyFill="1" applyBorder="1" applyAlignment="1" applyProtection="1">
      <alignment horizontal="right"/>
      <protection/>
    </xf>
    <xf numFmtId="179" fontId="0" fillId="2" borderId="11" xfId="0" applyNumberFormat="1" applyFont="1" applyFill="1" applyBorder="1" applyAlignment="1" quotePrefix="1">
      <alignment horizontal="right"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19" xfId="0" applyFont="1" applyFill="1" applyBorder="1" applyAlignment="1">
      <alignment/>
    </xf>
    <xf numFmtId="179" fontId="1" fillId="2" borderId="7" xfId="0" applyNumberFormat="1" applyFont="1" applyFill="1" applyBorder="1" applyAlignment="1">
      <alignment horizontal="right"/>
    </xf>
    <xf numFmtId="179" fontId="1" fillId="2" borderId="7" xfId="0" applyNumberFormat="1" applyFont="1" applyFill="1" applyBorder="1" applyAlignment="1" quotePrefix="1">
      <alignment horizontal="right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" fontId="1" fillId="2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2" xfId="0" applyFont="1" applyBorder="1" applyAlignment="1">
      <alignment/>
    </xf>
    <xf numFmtId="0" fontId="0" fillId="2" borderId="7" xfId="0" applyFont="1" applyFill="1" applyBorder="1" applyAlignment="1" quotePrefix="1">
      <alignment horizontal="center"/>
    </xf>
    <xf numFmtId="179" fontId="1" fillId="2" borderId="11" xfId="0" applyNumberFormat="1" applyFont="1" applyFill="1" applyBorder="1" applyAlignment="1">
      <alignment horizontal="right"/>
    </xf>
    <xf numFmtId="37" fontId="1" fillId="0" borderId="13" xfId="21" applyFont="1" applyFill="1" applyBorder="1" applyAlignment="1">
      <alignment horizontal="right"/>
      <protection/>
    </xf>
    <xf numFmtId="0" fontId="0" fillId="2" borderId="5" xfId="0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179" fontId="0" fillId="2" borderId="10" xfId="0" applyNumberFormat="1" applyFont="1" applyFill="1" applyBorder="1" applyAlignment="1" quotePrefix="1">
      <alignment horizontal="right"/>
    </xf>
    <xf numFmtId="179" fontId="0" fillId="2" borderId="1" xfId="0" applyNumberForma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179" fontId="1" fillId="2" borderId="13" xfId="0" applyNumberFormat="1" applyFont="1" applyFill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1" fillId="0" borderId="10" xfId="21" applyNumberFormat="1" applyFont="1" applyFill="1" applyBorder="1" applyAlignment="1">
      <alignment horizontal="right"/>
      <protection/>
    </xf>
    <xf numFmtId="3" fontId="0" fillId="0" borderId="11" xfId="21" applyNumberFormat="1" applyFont="1" applyFill="1" applyBorder="1" applyAlignment="1">
      <alignment horizontal="right"/>
      <protection/>
    </xf>
    <xf numFmtId="3" fontId="0" fillId="0" borderId="13" xfId="21" applyNumberFormat="1" applyFont="1" applyFill="1" applyBorder="1" applyAlignment="1">
      <alignment horizontal="right"/>
      <protection/>
    </xf>
    <xf numFmtId="3" fontId="0" fillId="0" borderId="7" xfId="21" applyNumberFormat="1" applyFont="1" applyFill="1" applyBorder="1" applyAlignment="1">
      <alignment horizontal="right"/>
      <protection/>
    </xf>
    <xf numFmtId="0" fontId="8" fillId="0" borderId="2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0" fillId="2" borderId="11" xfId="0" applyFont="1" applyFill="1" applyBorder="1" applyAlignment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15" xfId="0" applyFont="1" applyFill="1" applyBorder="1" applyAlignment="1">
      <alignment/>
    </xf>
    <xf numFmtId="179" fontId="0" fillId="2" borderId="10" xfId="0" applyNumberFormat="1" applyFont="1" applyFill="1" applyBorder="1" applyAlignment="1" applyProtection="1">
      <alignment horizontal="right"/>
      <protection/>
    </xf>
    <xf numFmtId="179" fontId="0" fillId="0" borderId="0" xfId="0" applyNumberFormat="1" applyFont="1" applyBorder="1" applyAlignment="1">
      <alignment/>
    </xf>
    <xf numFmtId="179" fontId="1" fillId="2" borderId="11" xfId="0" applyNumberFormat="1" applyFont="1" applyFill="1" applyBorder="1" applyAlignment="1" quotePrefix="1">
      <alignment horizontal="right"/>
    </xf>
    <xf numFmtId="179" fontId="1" fillId="2" borderId="11" xfId="0" applyNumberFormat="1" applyFont="1" applyFill="1" applyBorder="1" applyAlignment="1" applyProtection="1">
      <alignment horizontal="right"/>
      <protection/>
    </xf>
    <xf numFmtId="179" fontId="0" fillId="2" borderId="11" xfId="0" applyNumberFormat="1" applyFont="1" applyFill="1" applyBorder="1" applyAlignment="1" applyProtection="1">
      <alignment horizontal="right"/>
      <protection locked="0"/>
    </xf>
    <xf numFmtId="179" fontId="1" fillId="2" borderId="7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center"/>
    </xf>
    <xf numFmtId="176" fontId="0" fillId="2" borderId="1" xfId="0" applyNumberFormat="1" applyFont="1" applyFill="1" applyBorder="1" applyAlignment="1">
      <alignment/>
    </xf>
    <xf numFmtId="176" fontId="0" fillId="2" borderId="11" xfId="0" applyNumberFormat="1" applyFont="1" applyFill="1" applyBorder="1" applyAlignment="1">
      <alignment/>
    </xf>
    <xf numFmtId="176" fontId="6" fillId="0" borderId="0" xfId="20" applyFont="1" applyBorder="1">
      <alignment/>
      <protection/>
    </xf>
    <xf numFmtId="176" fontId="0" fillId="0" borderId="0" xfId="20" applyFont="1" applyBorder="1">
      <alignment/>
      <protection/>
    </xf>
    <xf numFmtId="176" fontId="7" fillId="0" borderId="0" xfId="20" applyFont="1" applyBorder="1">
      <alignment/>
      <protection/>
    </xf>
    <xf numFmtId="176" fontId="0" fillId="0" borderId="3" xfId="20" applyFont="1" applyBorder="1">
      <alignment/>
      <protection/>
    </xf>
    <xf numFmtId="176" fontId="0" fillId="0" borderId="6" xfId="20" applyFont="1" applyBorder="1" applyAlignment="1">
      <alignment horizontal="center"/>
      <protection/>
    </xf>
    <xf numFmtId="176" fontId="0" fillId="0" borderId="4" xfId="20" applyFont="1" applyBorder="1" applyAlignment="1">
      <alignment horizontal="center"/>
      <protection/>
    </xf>
    <xf numFmtId="176" fontId="0" fillId="0" borderId="4" xfId="20" applyFont="1" applyBorder="1">
      <alignment/>
      <protection/>
    </xf>
    <xf numFmtId="176" fontId="0" fillId="0" borderId="5" xfId="20" applyFont="1" applyBorder="1">
      <alignment/>
      <protection/>
    </xf>
    <xf numFmtId="176" fontId="0" fillId="0" borderId="6" xfId="20" applyFont="1" applyBorder="1">
      <alignment/>
      <protection/>
    </xf>
    <xf numFmtId="176" fontId="0" fillId="0" borderId="1" xfId="20" applyFont="1" applyBorder="1" applyAlignment="1">
      <alignment horizontal="center"/>
      <protection/>
    </xf>
    <xf numFmtId="176" fontId="0" fillId="0" borderId="11" xfId="20" applyFont="1" applyBorder="1" applyAlignment="1">
      <alignment horizontal="center"/>
      <protection/>
    </xf>
    <xf numFmtId="176" fontId="1" fillId="0" borderId="8" xfId="20" applyFont="1" applyBorder="1">
      <alignment/>
      <protection/>
    </xf>
    <xf numFmtId="176" fontId="1" fillId="0" borderId="9" xfId="20" applyFont="1" applyBorder="1" applyAlignment="1">
      <alignment horizontal="right"/>
      <protection/>
    </xf>
    <xf numFmtId="3" fontId="1" fillId="0" borderId="9" xfId="20" applyNumberFormat="1" applyFont="1" applyBorder="1" applyAlignment="1">
      <alignment horizontal="right"/>
      <protection/>
    </xf>
    <xf numFmtId="176" fontId="1" fillId="0" borderId="10" xfId="20" applyFont="1" applyBorder="1" applyAlignment="1">
      <alignment horizontal="right"/>
      <protection/>
    </xf>
    <xf numFmtId="176" fontId="0" fillId="0" borderId="1" xfId="20" applyFont="1" applyBorder="1" applyAlignment="1">
      <alignment horizontal="right"/>
      <protection/>
    </xf>
    <xf numFmtId="176" fontId="0" fillId="0" borderId="11" xfId="20" applyFont="1" applyBorder="1" applyAlignment="1">
      <alignment horizontal="right"/>
      <protection/>
    </xf>
    <xf numFmtId="176" fontId="0" fillId="0" borderId="6" xfId="20" applyFont="1" applyBorder="1" applyAlignment="1">
      <alignment horizontal="left"/>
      <protection/>
    </xf>
    <xf numFmtId="176" fontId="0" fillId="0" borderId="12" xfId="20" applyFont="1" applyBorder="1">
      <alignment/>
      <protection/>
    </xf>
    <xf numFmtId="176" fontId="0" fillId="0" borderId="13" xfId="20" applyFont="1" applyBorder="1">
      <alignment/>
      <protection/>
    </xf>
    <xf numFmtId="176" fontId="0" fillId="0" borderId="7" xfId="20" applyFont="1" applyBorder="1">
      <alignment/>
      <protection/>
    </xf>
    <xf numFmtId="0" fontId="0" fillId="2" borderId="13" xfId="0" applyFont="1" applyFill="1" applyBorder="1" applyAlignment="1">
      <alignment horizontal="center"/>
    </xf>
    <xf numFmtId="0" fontId="0" fillId="0" borderId="1" xfId="20" applyNumberFormat="1" applyFont="1" applyBorder="1" applyAlignment="1" quotePrefix="1">
      <alignment horizontal="center"/>
      <protection/>
    </xf>
    <xf numFmtId="0" fontId="0" fillId="0" borderId="11" xfId="20" applyNumberFormat="1" applyFont="1" applyBorder="1" applyAlignment="1">
      <alignment horizontal="center"/>
      <protection/>
    </xf>
    <xf numFmtId="176" fontId="6" fillId="0" borderId="0" xfId="20" applyFont="1" applyFill="1" applyBorder="1">
      <alignment/>
      <protection/>
    </xf>
    <xf numFmtId="176" fontId="6" fillId="0" borderId="0" xfId="20" applyNumberFormat="1" applyFont="1" applyFill="1" applyBorder="1" applyProtection="1">
      <alignment/>
      <protection/>
    </xf>
    <xf numFmtId="176" fontId="0" fillId="0" borderId="0" xfId="20" applyFont="1" applyFill="1" applyBorder="1">
      <alignment/>
      <protection/>
    </xf>
    <xf numFmtId="176" fontId="0" fillId="0" borderId="0" xfId="20" applyNumberFormat="1" applyFont="1" applyFill="1" applyBorder="1" applyProtection="1">
      <alignment/>
      <protection/>
    </xf>
    <xf numFmtId="176" fontId="7" fillId="0" borderId="0" xfId="20" applyFont="1" applyFill="1" applyBorder="1">
      <alignment/>
      <protection/>
    </xf>
    <xf numFmtId="176" fontId="7" fillId="0" borderId="0" xfId="20" applyNumberFormat="1" applyFont="1" applyFill="1" applyBorder="1" applyProtection="1">
      <alignment/>
      <protection/>
    </xf>
    <xf numFmtId="176" fontId="0" fillId="0" borderId="3" xfId="20" applyFont="1" applyFill="1" applyBorder="1">
      <alignment/>
      <protection/>
    </xf>
    <xf numFmtId="176" fontId="0" fillId="0" borderId="6" xfId="20" applyFont="1" applyFill="1" applyBorder="1" applyAlignment="1">
      <alignment horizontal="center"/>
      <protection/>
    </xf>
    <xf numFmtId="176" fontId="0" fillId="0" borderId="4" xfId="20" applyFont="1" applyFill="1" applyBorder="1" applyAlignment="1">
      <alignment horizontal="center"/>
      <protection/>
    </xf>
    <xf numFmtId="176" fontId="0" fillId="0" borderId="4" xfId="20" applyFont="1" applyFill="1" applyBorder="1">
      <alignment/>
      <protection/>
    </xf>
    <xf numFmtId="176" fontId="0" fillId="0" borderId="5" xfId="20" applyFont="1" applyFill="1" applyBorder="1">
      <alignment/>
      <protection/>
    </xf>
    <xf numFmtId="176" fontId="0" fillId="0" borderId="6" xfId="20" applyFont="1" applyFill="1" applyBorder="1">
      <alignment/>
      <protection/>
    </xf>
    <xf numFmtId="176" fontId="0" fillId="0" borderId="1" xfId="20" applyFont="1" applyFill="1" applyBorder="1" applyAlignment="1">
      <alignment horizontal="center"/>
      <protection/>
    </xf>
    <xf numFmtId="1" fontId="0" fillId="0" borderId="1" xfId="20" applyNumberFormat="1" applyFont="1" applyFill="1" applyBorder="1" applyAlignment="1">
      <alignment horizontal="center"/>
      <protection/>
    </xf>
    <xf numFmtId="1" fontId="0" fillId="0" borderId="11" xfId="20" applyNumberFormat="1" applyFont="1" applyFill="1" applyBorder="1" applyAlignment="1">
      <alignment horizontal="center"/>
      <protection/>
    </xf>
    <xf numFmtId="176" fontId="0" fillId="0" borderId="11" xfId="20" applyFont="1" applyFill="1" applyBorder="1" applyAlignment="1">
      <alignment horizontal="center"/>
      <protection/>
    </xf>
    <xf numFmtId="176" fontId="1" fillId="0" borderId="8" xfId="20" applyFont="1" applyFill="1" applyBorder="1">
      <alignment/>
      <protection/>
    </xf>
    <xf numFmtId="176" fontId="1" fillId="0" borderId="9" xfId="20" applyFont="1" applyFill="1" applyBorder="1" applyAlignment="1">
      <alignment horizontal="right"/>
      <protection/>
    </xf>
    <xf numFmtId="176" fontId="1" fillId="0" borderId="10" xfId="20" applyFont="1" applyFill="1" applyBorder="1" applyAlignment="1">
      <alignment horizontal="right"/>
      <protection/>
    </xf>
    <xf numFmtId="176" fontId="0" fillId="0" borderId="1" xfId="20" applyFont="1" applyFill="1" applyBorder="1" applyAlignment="1">
      <alignment horizontal="right"/>
      <protection/>
    </xf>
    <xf numFmtId="176" fontId="0" fillId="0" borderId="11" xfId="20" applyFont="1" applyFill="1" applyBorder="1" applyAlignment="1">
      <alignment horizontal="right"/>
      <protection/>
    </xf>
    <xf numFmtId="176" fontId="0" fillId="0" borderId="6" xfId="20" applyFont="1" applyFill="1" applyBorder="1" applyAlignment="1">
      <alignment horizontal="left"/>
      <protection/>
    </xf>
    <xf numFmtId="176" fontId="0" fillId="0" borderId="12" xfId="20" applyFont="1" applyFill="1" applyBorder="1">
      <alignment/>
      <protection/>
    </xf>
    <xf numFmtId="176" fontId="0" fillId="0" borderId="13" xfId="20" applyFont="1" applyFill="1" applyBorder="1" applyAlignment="1">
      <alignment horizontal="right"/>
      <protection/>
    </xf>
    <xf numFmtId="176" fontId="0" fillId="0" borderId="7" xfId="20" applyFont="1" applyFill="1" applyBorder="1" applyAlignment="1">
      <alignment horizontal="right"/>
      <protection/>
    </xf>
    <xf numFmtId="176" fontId="0" fillId="0" borderId="1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176" fontId="0" fillId="2" borderId="1" xfId="0" applyNumberFormat="1" applyFont="1" applyFill="1" applyBorder="1" applyAlignment="1">
      <alignment horizontal="right"/>
    </xf>
    <xf numFmtId="176" fontId="0" fillId="2" borderId="11" xfId="0" applyNumberFormat="1" applyFont="1" applyFill="1" applyBorder="1" applyAlignment="1">
      <alignment horizontal="right"/>
    </xf>
    <xf numFmtId="179" fontId="1" fillId="2" borderId="11" xfId="0" applyNumberFormat="1" applyFont="1" applyFill="1" applyBorder="1" applyAlignment="1" applyProtection="1">
      <alignment horizontal="right"/>
      <protection locked="0"/>
    </xf>
    <xf numFmtId="0" fontId="1" fillId="2" borderId="15" xfId="0" applyFont="1" applyFill="1" applyBorder="1" applyAlignment="1">
      <alignment/>
    </xf>
    <xf numFmtId="179" fontId="1" fillId="2" borderId="10" xfId="0" applyNumberFormat="1" applyFont="1" applyFill="1" applyBorder="1" applyAlignment="1" quotePrefix="1">
      <alignment horizontal="right"/>
    </xf>
    <xf numFmtId="0" fontId="0" fillId="2" borderId="21" xfId="0" applyFont="1" applyFill="1" applyBorder="1" applyAlignment="1" quotePrefix="1">
      <alignment horizontal="center"/>
    </xf>
    <xf numFmtId="0" fontId="0" fillId="2" borderId="21" xfId="0" applyFont="1" applyFill="1" applyBorder="1" applyAlignment="1">
      <alignment horizontal="center"/>
    </xf>
    <xf numFmtId="176" fontId="0" fillId="2" borderId="7" xfId="0" applyNumberFormat="1" applyFont="1" applyFill="1" applyBorder="1" applyAlignment="1">
      <alignment/>
    </xf>
    <xf numFmtId="179" fontId="0" fillId="2" borderId="11" xfId="0" applyNumberFormat="1" applyFill="1" applyBorder="1" applyAlignment="1" quotePrefix="1">
      <alignment horizontal="center"/>
    </xf>
    <xf numFmtId="179" fontId="0" fillId="2" borderId="11" xfId="0" applyNumberFormat="1" applyFill="1" applyBorder="1" applyAlignment="1">
      <alignment/>
    </xf>
    <xf numFmtId="179" fontId="0" fillId="2" borderId="11" xfId="0" applyNumberFormat="1" applyFont="1" applyFill="1" applyBorder="1" applyAlignment="1">
      <alignment/>
    </xf>
    <xf numFmtId="179" fontId="0" fillId="2" borderId="11" xfId="0" applyNumberFormat="1" applyFont="1" applyFill="1" applyBorder="1" applyAlignment="1" applyProtection="1">
      <alignment/>
      <protection/>
    </xf>
    <xf numFmtId="179" fontId="0" fillId="2" borderId="1" xfId="0" applyNumberFormat="1" applyFont="1" applyFill="1" applyBorder="1" applyAlignment="1" applyProtection="1">
      <alignment/>
      <protection/>
    </xf>
    <xf numFmtId="0" fontId="0" fillId="2" borderId="19" xfId="0" applyFont="1" applyFill="1" applyBorder="1" applyAlignment="1">
      <alignment horizontal="center"/>
    </xf>
    <xf numFmtId="179" fontId="1" fillId="2" borderId="7" xfId="0" applyNumberFormat="1" applyFont="1" applyFill="1" applyBorder="1" applyAlignment="1">
      <alignment/>
    </xf>
    <xf numFmtId="179" fontId="1" fillId="2" borderId="7" xfId="0" applyNumberFormat="1" applyFont="1" applyFill="1" applyBorder="1" applyAlignment="1" applyProtection="1">
      <alignment/>
      <protection/>
    </xf>
    <xf numFmtId="0" fontId="1" fillId="2" borderId="0" xfId="0" applyFont="1" applyFill="1" applyAlignment="1">
      <alignment/>
    </xf>
    <xf numFmtId="179" fontId="1" fillId="2" borderId="11" xfId="0" applyNumberFormat="1" applyFont="1" applyFill="1" applyBorder="1" applyAlignment="1">
      <alignment/>
    </xf>
    <xf numFmtId="178" fontId="1" fillId="2" borderId="11" xfId="0" applyNumberFormat="1" applyFont="1" applyFill="1" applyBorder="1" applyAlignment="1" applyProtection="1">
      <alignment horizontal="right"/>
      <protection/>
    </xf>
    <xf numFmtId="176" fontId="1" fillId="0" borderId="1" xfId="20" applyFont="1" applyFill="1" applyBorder="1" applyAlignment="1">
      <alignment horizontal="right"/>
      <protection/>
    </xf>
    <xf numFmtId="0" fontId="1" fillId="0" borderId="8" xfId="0" applyFont="1" applyBorder="1" applyAlignment="1">
      <alignment/>
    </xf>
    <xf numFmtId="181" fontId="1" fillId="0" borderId="8" xfId="0" applyNumberFormat="1" applyFont="1" applyBorder="1" applyAlignment="1">
      <alignment horizontal="right"/>
    </xf>
    <xf numFmtId="181" fontId="1" fillId="0" borderId="10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181" fontId="0" fillId="0" borderId="6" xfId="0" applyNumberFormat="1" applyFont="1" applyBorder="1" applyAlignment="1">
      <alignment horizontal="right"/>
    </xf>
    <xf numFmtId="181" fontId="0" fillId="0" borderId="11" xfId="0" applyNumberFormat="1" applyFont="1" applyBorder="1" applyAlignment="1">
      <alignment horizontal="right"/>
    </xf>
    <xf numFmtId="181" fontId="1" fillId="0" borderId="1" xfId="0" applyNumberFormat="1" applyFont="1" applyBorder="1" applyAlignment="1">
      <alignment horizontal="right"/>
    </xf>
    <xf numFmtId="181" fontId="1" fillId="0" borderId="11" xfId="0" applyNumberFormat="1" applyFont="1" applyBorder="1" applyAlignment="1">
      <alignment horizontal="right"/>
    </xf>
    <xf numFmtId="0" fontId="0" fillId="0" borderId="6" xfId="0" applyFont="1" applyBorder="1" applyAlignment="1">
      <alignment horizontal="left" indent="1"/>
    </xf>
    <xf numFmtId="181" fontId="0" fillId="0" borderId="1" xfId="0" applyNumberFormat="1" applyFont="1" applyBorder="1" applyAlignment="1">
      <alignment horizontal="right"/>
    </xf>
    <xf numFmtId="0" fontId="0" fillId="0" borderId="12" xfId="0" applyFont="1" applyBorder="1" applyAlignment="1">
      <alignment horizontal="left" indent="1"/>
    </xf>
    <xf numFmtId="181" fontId="0" fillId="0" borderId="13" xfId="0" applyNumberFormat="1" applyFont="1" applyBorder="1" applyAlignment="1">
      <alignment horizontal="right"/>
    </xf>
    <xf numFmtId="181" fontId="0" fillId="0" borderId="7" xfId="0" applyNumberFormat="1" applyFont="1" applyBorder="1" applyAlignment="1">
      <alignment horizontal="right"/>
    </xf>
    <xf numFmtId="1" fontId="0" fillId="0" borderId="4" xfId="0" applyNumberFormat="1" applyFont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37" fontId="1" fillId="0" borderId="6" xfId="21" applyFont="1" applyFill="1" applyBorder="1">
      <alignment/>
      <protection/>
    </xf>
    <xf numFmtId="37" fontId="1" fillId="0" borderId="6" xfId="21" applyFont="1" applyFill="1" applyBorder="1" applyAlignment="1">
      <alignment horizontal="left"/>
      <protection/>
    </xf>
    <xf numFmtId="177" fontId="0" fillId="2" borderId="13" xfId="0" applyNumberFormat="1" applyFont="1" applyFill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6" xfId="0" applyNumberFormat="1" applyFont="1" applyFill="1" applyBorder="1" applyAlignment="1" applyProtection="1">
      <alignment horizontal="left"/>
      <protection/>
    </xf>
    <xf numFmtId="3" fontId="1" fillId="0" borderId="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0" fillId="0" borderId="11" xfId="0" applyNumberFormat="1" applyFont="1" applyFill="1" applyBorder="1" applyAlignment="1">
      <alignment/>
    </xf>
    <xf numFmtId="176" fontId="1" fillId="0" borderId="6" xfId="20" applyFont="1" applyBorder="1">
      <alignment/>
      <protection/>
    </xf>
    <xf numFmtId="176" fontId="1" fillId="0" borderId="6" xfId="20" applyFont="1" applyBorder="1" applyAlignment="1">
      <alignment horizontal="left"/>
      <protection/>
    </xf>
    <xf numFmtId="3" fontId="1" fillId="0" borderId="1" xfId="20" applyNumberFormat="1" applyFont="1" applyBorder="1" applyAlignment="1">
      <alignment horizontal="right"/>
      <protection/>
    </xf>
    <xf numFmtId="3" fontId="1" fillId="0" borderId="11" xfId="20" applyNumberFormat="1" applyFont="1" applyBorder="1" applyAlignment="1">
      <alignment horizontal="right"/>
      <protection/>
    </xf>
    <xf numFmtId="177" fontId="0" fillId="2" borderId="13" xfId="0" applyNumberFormat="1" applyFont="1" applyFill="1" applyBorder="1" applyAlignment="1" applyProtection="1">
      <alignment/>
      <protection/>
    </xf>
    <xf numFmtId="3" fontId="1" fillId="0" borderId="6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176" fontId="1" fillId="0" borderId="6" xfId="20" applyFont="1" applyFill="1" applyBorder="1">
      <alignment/>
      <protection/>
    </xf>
    <xf numFmtId="176" fontId="1" fillId="0" borderId="6" xfId="20" applyFont="1" applyFill="1" applyBorder="1" applyAlignment="1">
      <alignment horizontal="left"/>
      <protection/>
    </xf>
    <xf numFmtId="0" fontId="0" fillId="2" borderId="8" xfId="0" applyFill="1" applyBorder="1" applyAlignment="1">
      <alignment horizontal="left"/>
    </xf>
    <xf numFmtId="176" fontId="1" fillId="0" borderId="11" xfId="20" applyFont="1" applyFill="1" applyBorder="1" applyAlignment="1">
      <alignment horizontal="right"/>
      <protection/>
    </xf>
    <xf numFmtId="177" fontId="0" fillId="2" borderId="13" xfId="0" applyNumberFormat="1" applyFont="1" applyFill="1" applyBorder="1" applyAlignment="1" applyProtection="1">
      <alignment horizontal="right"/>
      <protection/>
    </xf>
    <xf numFmtId="3" fontId="0" fillId="0" borderId="17" xfId="0" applyNumberFormat="1" applyFont="1" applyFill="1" applyBorder="1" applyAlignment="1">
      <alignment horizontal="center"/>
    </xf>
    <xf numFmtId="176" fontId="0" fillId="0" borderId="22" xfId="20" applyFont="1" applyBorder="1" applyAlignment="1">
      <alignment horizontal="center"/>
      <protection/>
    </xf>
    <xf numFmtId="176" fontId="0" fillId="0" borderId="17" xfId="20" applyFont="1" applyBorder="1" applyAlignment="1">
      <alignment horizontal="center"/>
      <protection/>
    </xf>
    <xf numFmtId="3" fontId="5" fillId="0" borderId="0" xfId="0" applyNumberFormat="1" applyFont="1" applyBorder="1" applyAlignment="1">
      <alignment horizontal="center"/>
    </xf>
    <xf numFmtId="176" fontId="8" fillId="0" borderId="0" xfId="20" applyFont="1" applyBorder="1" applyAlignment="1">
      <alignment horizontal="center"/>
      <protection/>
    </xf>
    <xf numFmtId="0" fontId="0" fillId="2" borderId="15" xfId="0" applyFill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7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7" fontId="0" fillId="0" borderId="22" xfId="21" applyFont="1" applyFill="1" applyBorder="1" applyAlignment="1">
      <alignment horizontal="center"/>
      <protection/>
    </xf>
    <xf numFmtId="37" fontId="0" fillId="0" borderId="17" xfId="21" applyFont="1" applyFill="1" applyBorder="1" applyAlignment="1">
      <alignment horizontal="center"/>
      <protection/>
    </xf>
    <xf numFmtId="37" fontId="5" fillId="0" borderId="0" xfId="21" applyFont="1" applyFill="1" applyBorder="1" applyAlignment="1">
      <alignment horizontal="center"/>
      <protection/>
    </xf>
    <xf numFmtId="37" fontId="8" fillId="0" borderId="0" xfId="21" applyFont="1" applyFill="1" applyBorder="1" applyAlignment="1">
      <alignment horizontal="center"/>
      <protection/>
    </xf>
    <xf numFmtId="0" fontId="0" fillId="2" borderId="0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0" fillId="2" borderId="0" xfId="0" applyFill="1" applyBorder="1" applyAlignment="1" quotePrefix="1">
      <alignment horizontal="center"/>
    </xf>
    <xf numFmtId="0" fontId="0" fillId="2" borderId="6" xfId="0" applyFill="1" applyBorder="1" applyAlignment="1" quotePrefix="1">
      <alignment horizontal="center"/>
    </xf>
    <xf numFmtId="0" fontId="0" fillId="2" borderId="19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176" fontId="0" fillId="0" borderId="22" xfId="20" applyFont="1" applyFill="1" applyBorder="1" applyAlignment="1">
      <alignment horizontal="center"/>
      <protection/>
    </xf>
    <xf numFmtId="176" fontId="0" fillId="0" borderId="17" xfId="20" applyFont="1" applyFill="1" applyBorder="1" applyAlignment="1">
      <alignment horizontal="center"/>
      <protection/>
    </xf>
    <xf numFmtId="176" fontId="5" fillId="0" borderId="0" xfId="20" applyFont="1" applyFill="1" applyBorder="1" applyAlignment="1">
      <alignment horizontal="center"/>
      <protection/>
    </xf>
    <xf numFmtId="176" fontId="8" fillId="0" borderId="0" xfId="20" applyFont="1" applyFill="1" applyBorder="1" applyAlignment="1">
      <alignment horizontal="center"/>
      <protection/>
    </xf>
    <xf numFmtId="176" fontId="0" fillId="0" borderId="3" xfId="20" applyFont="1" applyFill="1" applyBorder="1" applyAlignment="1">
      <alignment horizontal="center" vertical="center"/>
      <protection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2" borderId="16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12" xfId="0" applyFill="1" applyBorder="1" applyAlignment="1">
      <alignment/>
    </xf>
  </cellXfs>
  <cellStyles count="10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Normal_faoagricola2.0_AEA2001-C07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externalLink" Target="externalLinks/externalLink4.xml" /><Relationship Id="rId42" Type="http://schemas.openxmlformats.org/officeDocument/2006/relationships/externalLink" Target="externalLinks/externalLink5.xml" /><Relationship Id="rId43" Type="http://schemas.openxmlformats.org/officeDocument/2006/relationships/externalLink" Target="externalLinks/externalLink6.xml" /><Relationship Id="rId44" Type="http://schemas.openxmlformats.org/officeDocument/2006/relationships/externalLink" Target="externalLinks/externalLink7.xml" /><Relationship Id="rId45" Type="http://schemas.openxmlformats.org/officeDocument/2006/relationships/externalLink" Target="externalLinks/externalLink8.xml" /><Relationship Id="rId46" Type="http://schemas.openxmlformats.org/officeDocument/2006/relationships/externalLink" Target="externalLinks/externalLink9.xml" /><Relationship Id="rId4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D31"/>
  <sheetViews>
    <sheetView showGridLines="0" tabSelected="1" zoomScale="75" zoomScaleNormal="75" zoomScaleSheetLayoutView="75" workbookViewId="0" topLeftCell="A1">
      <selection activeCell="A1" sqref="A1:D1"/>
    </sheetView>
  </sheetViews>
  <sheetFormatPr defaultColWidth="11.421875" defaultRowHeight="12.75"/>
  <cols>
    <col min="1" max="4" width="23.7109375" style="0" customWidth="1"/>
  </cols>
  <sheetData>
    <row r="1" spans="1:4" s="2" customFormat="1" ht="18">
      <c r="A1" s="333" t="s">
        <v>0</v>
      </c>
      <c r="B1" s="333"/>
      <c r="C1" s="333"/>
      <c r="D1" s="333"/>
    </row>
    <row r="2" s="3" customFormat="1" ht="14.25"/>
    <row r="3" spans="1:4" s="3" customFormat="1" ht="15">
      <c r="A3" s="334" t="s">
        <v>1</v>
      </c>
      <c r="B3" s="334"/>
      <c r="C3" s="334"/>
      <c r="D3" s="334"/>
    </row>
    <row r="4" spans="1:4" s="3" customFormat="1" ht="15">
      <c r="A4" s="4"/>
      <c r="B4" s="5"/>
      <c r="C4" s="5"/>
      <c r="D4" s="5"/>
    </row>
    <row r="5" spans="1:4" ht="12.75">
      <c r="A5" s="6"/>
      <c r="B5" s="7" t="s">
        <v>2</v>
      </c>
      <c r="C5" s="7" t="s">
        <v>3</v>
      </c>
      <c r="D5" s="8" t="s">
        <v>4</v>
      </c>
    </row>
    <row r="6" spans="1:4" ht="13.5" thickBot="1">
      <c r="A6" s="9" t="s">
        <v>5</v>
      </c>
      <c r="B6" s="10" t="s">
        <v>6</v>
      </c>
      <c r="C6" s="10" t="s">
        <v>7</v>
      </c>
      <c r="D6" s="11" t="s">
        <v>8</v>
      </c>
    </row>
    <row r="7" spans="1:4" ht="12.75">
      <c r="A7" s="12">
        <v>1985</v>
      </c>
      <c r="B7" s="13">
        <v>411</v>
      </c>
      <c r="C7" s="14">
        <v>338</v>
      </c>
      <c r="D7" s="15">
        <v>167243.6382868751</v>
      </c>
    </row>
    <row r="8" spans="1:4" ht="12.75">
      <c r="A8" s="16">
        <v>1986</v>
      </c>
      <c r="B8" s="17">
        <v>418</v>
      </c>
      <c r="C8" s="15">
        <v>313</v>
      </c>
      <c r="D8" s="15">
        <v>173993.00421910497</v>
      </c>
    </row>
    <row r="9" spans="1:4" ht="12.75">
      <c r="A9" s="16">
        <v>1987</v>
      </c>
      <c r="B9" s="17">
        <v>431</v>
      </c>
      <c r="C9" s="15">
        <v>332</v>
      </c>
      <c r="D9" s="15">
        <v>157885.8798216196</v>
      </c>
    </row>
    <row r="10" spans="1:4" ht="12.75">
      <c r="A10" s="16">
        <v>1988</v>
      </c>
      <c r="B10" s="17">
        <v>371</v>
      </c>
      <c r="C10" s="15">
        <v>296</v>
      </c>
      <c r="D10" s="15">
        <v>139747.33451131705</v>
      </c>
    </row>
    <row r="11" spans="1:4" ht="12.75">
      <c r="A11" s="16">
        <v>1989</v>
      </c>
      <c r="B11" s="17">
        <v>326</v>
      </c>
      <c r="C11" s="15">
        <v>249</v>
      </c>
      <c r="D11" s="15">
        <v>123550.05829817412</v>
      </c>
    </row>
    <row r="12" spans="1:4" ht="12.75">
      <c r="A12" s="16">
        <v>1990</v>
      </c>
      <c r="B12" s="17">
        <v>319</v>
      </c>
      <c r="C12" s="15">
        <v>250</v>
      </c>
      <c r="D12" s="15">
        <v>123171.42067241234</v>
      </c>
    </row>
    <row r="13" spans="1:4" ht="12.75">
      <c r="A13" s="16">
        <v>1991</v>
      </c>
      <c r="B13" s="17">
        <v>300</v>
      </c>
      <c r="C13" s="15">
        <v>215</v>
      </c>
      <c r="D13" s="15">
        <v>127691.03169737838</v>
      </c>
    </row>
    <row r="14" spans="1:4" ht="12.75">
      <c r="A14" s="16">
        <v>1992</v>
      </c>
      <c r="B14" s="17">
        <v>246</v>
      </c>
      <c r="C14" s="15">
        <v>154</v>
      </c>
      <c r="D14" s="15">
        <v>81545.32232279157</v>
      </c>
    </row>
    <row r="15" spans="1:4" ht="12.75">
      <c r="A15" s="16">
        <v>1993</v>
      </c>
      <c r="B15" s="17">
        <v>211</v>
      </c>
      <c r="C15" s="15">
        <v>157</v>
      </c>
      <c r="D15" s="15">
        <v>82903.60967869892</v>
      </c>
    </row>
    <row r="16" spans="1:4" ht="12.75">
      <c r="A16" s="16">
        <v>1994</v>
      </c>
      <c r="B16" s="17">
        <v>354</v>
      </c>
      <c r="C16" s="15">
        <v>254</v>
      </c>
      <c r="D16" s="15">
        <v>111595.9275419807</v>
      </c>
    </row>
    <row r="17" spans="1:4" ht="12.75">
      <c r="A17" s="16">
        <v>1995</v>
      </c>
      <c r="B17" s="17">
        <v>498</v>
      </c>
      <c r="C17" s="15">
        <v>190</v>
      </c>
      <c r="D17" s="15">
        <v>106601.51695455147</v>
      </c>
    </row>
    <row r="18" spans="1:4" ht="12.75">
      <c r="A18" s="16">
        <v>1996</v>
      </c>
      <c r="B18" s="17">
        <v>705</v>
      </c>
      <c r="C18" s="15">
        <v>488</v>
      </c>
      <c r="D18" s="15">
        <v>201387.13593691777</v>
      </c>
    </row>
    <row r="19" spans="1:4" ht="12.75">
      <c r="A19" s="16">
        <v>1997</v>
      </c>
      <c r="B19" s="17">
        <v>582</v>
      </c>
      <c r="C19" s="15">
        <v>389</v>
      </c>
      <c r="D19" s="15">
        <v>130059.01938865049</v>
      </c>
    </row>
    <row r="20" spans="1:4" ht="12.75">
      <c r="A20" s="16" t="s">
        <v>9</v>
      </c>
      <c r="B20" s="17">
        <v>503</v>
      </c>
      <c r="C20" s="15">
        <v>363</v>
      </c>
      <c r="D20" s="15">
        <v>125845.92453692017</v>
      </c>
    </row>
    <row r="21" spans="1:4" ht="12.75">
      <c r="A21" s="16" t="s">
        <v>10</v>
      </c>
      <c r="B21" s="17">
        <v>513</v>
      </c>
      <c r="C21" s="15">
        <v>270</v>
      </c>
      <c r="D21" s="15">
        <v>106922</v>
      </c>
    </row>
    <row r="22" spans="1:4" ht="13.5" thickBot="1">
      <c r="A22" s="18">
        <v>2000</v>
      </c>
      <c r="B22" s="19">
        <v>455</v>
      </c>
      <c r="C22" s="20">
        <v>409</v>
      </c>
      <c r="D22" s="21">
        <v>126517</v>
      </c>
    </row>
    <row r="23" spans="1:4" ht="12.75">
      <c r="A23" s="22"/>
      <c r="B23" s="22"/>
      <c r="C23" s="22"/>
      <c r="D23" s="22"/>
    </row>
    <row r="24" spans="1:4" ht="12.75">
      <c r="A24" s="22"/>
      <c r="B24" s="22"/>
      <c r="C24" s="22"/>
      <c r="D24" s="22"/>
    </row>
    <row r="25" spans="1:4" ht="12.75">
      <c r="A25" s="22"/>
      <c r="B25" s="22"/>
      <c r="C25" s="22"/>
      <c r="D25" s="22"/>
    </row>
    <row r="26" spans="1:4" ht="12.75">
      <c r="A26" s="22"/>
      <c r="B26" s="22"/>
      <c r="C26" s="22"/>
      <c r="D26" s="22"/>
    </row>
    <row r="27" spans="1:4" ht="12.75">
      <c r="A27" s="22"/>
      <c r="B27" s="22"/>
      <c r="C27" s="22"/>
      <c r="D27" s="22"/>
    </row>
    <row r="28" spans="1:4" ht="12.75">
      <c r="A28" s="22"/>
      <c r="B28" s="22"/>
      <c r="C28" s="22"/>
      <c r="D28" s="22"/>
    </row>
    <row r="29" spans="1:4" ht="12.75">
      <c r="A29" s="22"/>
      <c r="B29" s="22"/>
      <c r="C29" s="22"/>
      <c r="D29" s="22"/>
    </row>
    <row r="30" spans="1:4" ht="12.75">
      <c r="A30" s="22"/>
      <c r="B30" s="22"/>
      <c r="C30" s="22"/>
      <c r="D30" s="22"/>
    </row>
    <row r="31" spans="1:4" ht="12.75">
      <c r="A31" s="22"/>
      <c r="B31" s="22"/>
      <c r="C31" s="22"/>
      <c r="D31" s="22"/>
    </row>
  </sheetData>
  <mergeCells count="2">
    <mergeCell ref="A1:D1"/>
    <mergeCell ref="A3:D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"/>
  <dimension ref="A1:J79"/>
  <sheetViews>
    <sheetView showGridLines="0" zoomScale="75" zoomScaleNormal="75" zoomScaleSheetLayoutView="75" workbookViewId="0" topLeftCell="A1">
      <selection activeCell="A1" sqref="A1:G1"/>
    </sheetView>
  </sheetViews>
  <sheetFormatPr defaultColWidth="11.421875" defaultRowHeight="12.75"/>
  <cols>
    <col min="1" max="1" width="35.140625" style="90" customWidth="1"/>
    <col min="2" max="2" width="12.7109375" style="90" customWidth="1"/>
    <col min="3" max="4" width="12.7109375" style="104" customWidth="1"/>
    <col min="5" max="5" width="12.7109375" style="90" customWidth="1"/>
    <col min="6" max="7" width="12.7109375" style="104" customWidth="1"/>
    <col min="8" max="8" width="11.421875" style="90" customWidth="1"/>
    <col min="9" max="10" width="11.421875" style="104" customWidth="1"/>
    <col min="11" max="16384" width="11.421875" style="90" customWidth="1"/>
  </cols>
  <sheetData>
    <row r="1" spans="1:10" s="89" customFormat="1" ht="18">
      <c r="A1" s="352" t="s">
        <v>0</v>
      </c>
      <c r="B1" s="352"/>
      <c r="C1" s="352"/>
      <c r="D1" s="352"/>
      <c r="E1" s="352"/>
      <c r="F1" s="352"/>
      <c r="G1" s="352"/>
      <c r="I1" s="105"/>
      <c r="J1" s="105"/>
    </row>
    <row r="2" spans="1:7" ht="12.75">
      <c r="A2" s="110"/>
      <c r="B2" s="110"/>
      <c r="C2" s="116"/>
      <c r="D2" s="116"/>
      <c r="E2" s="110"/>
      <c r="F2" s="116"/>
      <c r="G2" s="116"/>
    </row>
    <row r="3" spans="1:10" s="80" customFormat="1" ht="15">
      <c r="A3" s="353" t="s">
        <v>290</v>
      </c>
      <c r="B3" s="353"/>
      <c r="C3" s="353"/>
      <c r="D3" s="353"/>
      <c r="E3" s="353"/>
      <c r="F3" s="353"/>
      <c r="G3" s="353"/>
      <c r="I3" s="96"/>
      <c r="J3" s="96"/>
    </row>
    <row r="4" spans="3:10" s="80" customFormat="1" ht="14.25">
      <c r="C4" s="96"/>
      <c r="D4" s="96"/>
      <c r="F4" s="96"/>
      <c r="G4" s="96"/>
      <c r="I4" s="96"/>
      <c r="J4" s="96"/>
    </row>
    <row r="5" spans="1:7" ht="12.75">
      <c r="A5" s="354" t="s">
        <v>43</v>
      </c>
      <c r="B5" s="356" t="s">
        <v>22</v>
      </c>
      <c r="C5" s="356"/>
      <c r="D5" s="356"/>
      <c r="E5" s="356" t="s">
        <v>23</v>
      </c>
      <c r="F5" s="356"/>
      <c r="G5" s="322"/>
    </row>
    <row r="6" spans="1:10" ht="13.5" thickBot="1">
      <c r="A6" s="355"/>
      <c r="B6" s="100">
        <v>1999</v>
      </c>
      <c r="C6" s="97">
        <v>2000</v>
      </c>
      <c r="D6" s="97">
        <v>2001</v>
      </c>
      <c r="E6" s="100">
        <v>1999</v>
      </c>
      <c r="F6" s="97">
        <v>2000</v>
      </c>
      <c r="G6" s="117">
        <v>2001</v>
      </c>
      <c r="H6"/>
      <c r="I6" s="99"/>
      <c r="J6" s="99"/>
    </row>
    <row r="7" spans="1:10" ht="12.75">
      <c r="A7" s="91" t="s">
        <v>44</v>
      </c>
      <c r="B7" s="92">
        <v>59287.92569999999</v>
      </c>
      <c r="C7" s="92">
        <v>56576.69</v>
      </c>
      <c r="D7" s="92">
        <v>56435.625</v>
      </c>
      <c r="E7" s="92">
        <v>5269.168500000002</v>
      </c>
      <c r="F7" s="92">
        <v>5948.035</v>
      </c>
      <c r="G7" s="101">
        <v>4705.734</v>
      </c>
      <c r="H7"/>
      <c r="I7" s="99"/>
      <c r="J7" s="99"/>
    </row>
    <row r="8" spans="1:10" ht="12.75">
      <c r="A8" s="102"/>
      <c r="B8" s="111"/>
      <c r="C8" s="98"/>
      <c r="D8" s="98"/>
      <c r="E8" s="111"/>
      <c r="F8" s="98"/>
      <c r="G8" s="118"/>
      <c r="H8"/>
      <c r="I8" s="99"/>
      <c r="J8" s="99"/>
    </row>
    <row r="9" spans="1:10" ht="12.75">
      <c r="A9" s="304" t="s">
        <v>288</v>
      </c>
      <c r="B9" s="111"/>
      <c r="C9" s="98"/>
      <c r="D9" s="98"/>
      <c r="E9" s="111"/>
      <c r="F9" s="98"/>
      <c r="G9" s="118"/>
      <c r="H9"/>
      <c r="I9" s="99"/>
      <c r="J9" s="99"/>
    </row>
    <row r="10" spans="1:10" ht="12.75">
      <c r="A10" s="305" t="s">
        <v>45</v>
      </c>
      <c r="B10" s="306">
        <f aca="true" t="shared" si="0" ref="B10:G10">SUM(B11:B23)</f>
        <v>1699.5216</v>
      </c>
      <c r="C10" s="306">
        <f t="shared" si="0"/>
        <v>1426.3509999999999</v>
      </c>
      <c r="D10" s="306">
        <f t="shared" si="0"/>
        <v>847.892</v>
      </c>
      <c r="E10" s="306">
        <f t="shared" si="0"/>
        <v>2638.8745</v>
      </c>
      <c r="F10" s="306">
        <f t="shared" si="0"/>
        <v>4085.3509999999997</v>
      </c>
      <c r="G10" s="307">
        <f t="shared" si="0"/>
        <v>3614.997</v>
      </c>
      <c r="H10"/>
      <c r="I10" s="99"/>
      <c r="J10" s="99"/>
    </row>
    <row r="11" spans="1:10" ht="12.75">
      <c r="A11" s="95" t="s">
        <v>46</v>
      </c>
      <c r="B11" s="111" t="s">
        <v>38</v>
      </c>
      <c r="C11" s="122">
        <v>41.478</v>
      </c>
      <c r="D11" s="111" t="s">
        <v>38</v>
      </c>
      <c r="E11" s="111">
        <v>196.97</v>
      </c>
      <c r="F11" s="122">
        <v>268.497</v>
      </c>
      <c r="G11" s="308">
        <v>281.034</v>
      </c>
      <c r="H11"/>
      <c r="I11" s="99"/>
      <c r="J11" s="99"/>
    </row>
    <row r="12" spans="1:10" ht="12.75">
      <c r="A12" s="95" t="s">
        <v>73</v>
      </c>
      <c r="B12" s="111" t="s">
        <v>38</v>
      </c>
      <c r="C12" s="111" t="s">
        <v>38</v>
      </c>
      <c r="D12" s="111" t="s">
        <v>38</v>
      </c>
      <c r="E12" s="111">
        <v>0.558</v>
      </c>
      <c r="F12" s="122">
        <v>25.487</v>
      </c>
      <c r="G12" s="112" t="s">
        <v>38</v>
      </c>
      <c r="H12"/>
      <c r="I12" s="99"/>
      <c r="J12" s="99"/>
    </row>
    <row r="13" spans="1:10" ht="12.75">
      <c r="A13" s="95" t="s">
        <v>47</v>
      </c>
      <c r="B13" s="111">
        <v>0.665</v>
      </c>
      <c r="C13" s="111" t="s">
        <v>38</v>
      </c>
      <c r="D13" s="111" t="s">
        <v>38</v>
      </c>
      <c r="E13" s="111">
        <v>322.024</v>
      </c>
      <c r="F13" s="122">
        <v>367.346</v>
      </c>
      <c r="G13" s="308">
        <v>448.06</v>
      </c>
      <c r="H13"/>
      <c r="I13" s="99"/>
      <c r="J13" s="99"/>
    </row>
    <row r="14" spans="1:10" ht="12.75">
      <c r="A14" s="95" t="s">
        <v>48</v>
      </c>
      <c r="B14" s="112" t="s">
        <v>38</v>
      </c>
      <c r="C14" s="111" t="s">
        <v>38</v>
      </c>
      <c r="D14" s="111" t="s">
        <v>38</v>
      </c>
      <c r="E14" s="111" t="s">
        <v>38</v>
      </c>
      <c r="F14" s="111" t="s">
        <v>38</v>
      </c>
      <c r="G14" s="308">
        <v>21.286</v>
      </c>
      <c r="H14"/>
      <c r="I14" s="99"/>
      <c r="J14" s="99"/>
    </row>
    <row r="15" spans="1:10" ht="12.75">
      <c r="A15" s="95" t="s">
        <v>65</v>
      </c>
      <c r="B15" s="111" t="s">
        <v>38</v>
      </c>
      <c r="C15" s="111" t="s">
        <v>38</v>
      </c>
      <c r="D15" s="111" t="s">
        <v>38</v>
      </c>
      <c r="E15" s="111">
        <v>1.2</v>
      </c>
      <c r="F15" s="112" t="s">
        <v>38</v>
      </c>
      <c r="G15" s="112" t="s">
        <v>38</v>
      </c>
      <c r="H15"/>
      <c r="I15" s="99"/>
      <c r="J15" s="99"/>
    </row>
    <row r="16" spans="1:10" ht="12.75">
      <c r="A16" s="95" t="s">
        <v>49</v>
      </c>
      <c r="B16" s="111">
        <v>1190.97</v>
      </c>
      <c r="C16" s="122">
        <v>744.366</v>
      </c>
      <c r="D16" s="122">
        <v>324.153</v>
      </c>
      <c r="E16" s="111">
        <v>421.446</v>
      </c>
      <c r="F16" s="122">
        <v>335.991</v>
      </c>
      <c r="G16" s="308">
        <v>64.265</v>
      </c>
      <c r="H16"/>
      <c r="I16" s="99"/>
      <c r="J16" s="99"/>
    </row>
    <row r="17" spans="1:10" ht="12.75">
      <c r="A17" s="95" t="s">
        <v>50</v>
      </c>
      <c r="B17" s="111">
        <v>0.927</v>
      </c>
      <c r="C17" s="111" t="s">
        <v>38</v>
      </c>
      <c r="D17" s="111" t="s">
        <v>38</v>
      </c>
      <c r="E17" s="111">
        <v>371.30400000000003</v>
      </c>
      <c r="F17" s="122">
        <v>288.13</v>
      </c>
      <c r="G17" s="308">
        <v>235.26</v>
      </c>
      <c r="H17"/>
      <c r="I17" s="99"/>
      <c r="J17" s="99"/>
    </row>
    <row r="18" spans="1:10" ht="12.75">
      <c r="A18" s="95" t="s">
        <v>66</v>
      </c>
      <c r="B18" s="111" t="s">
        <v>38</v>
      </c>
      <c r="C18" s="111" t="s">
        <v>38</v>
      </c>
      <c r="D18" s="111" t="s">
        <v>38</v>
      </c>
      <c r="E18" s="111">
        <v>1.159</v>
      </c>
      <c r="F18" s="111" t="s">
        <v>38</v>
      </c>
      <c r="G18" s="112" t="s">
        <v>38</v>
      </c>
      <c r="H18"/>
      <c r="I18" s="99"/>
      <c r="J18" s="99"/>
    </row>
    <row r="19" spans="1:10" ht="12.75">
      <c r="A19" s="95" t="s">
        <v>51</v>
      </c>
      <c r="B19" s="111">
        <v>119.555</v>
      </c>
      <c r="C19" s="122">
        <v>78.904</v>
      </c>
      <c r="D19" s="122">
        <v>124.529</v>
      </c>
      <c r="E19" s="111">
        <v>28.612000000000002</v>
      </c>
      <c r="F19" s="122">
        <v>63.677</v>
      </c>
      <c r="G19" s="308">
        <v>16.004</v>
      </c>
      <c r="H19"/>
      <c r="I19" s="99"/>
      <c r="J19" s="99"/>
    </row>
    <row r="20" spans="1:10" ht="12.75">
      <c r="A20" s="95" t="s">
        <v>52</v>
      </c>
      <c r="B20" s="111">
        <v>276.1496</v>
      </c>
      <c r="C20" s="122">
        <v>279.986</v>
      </c>
      <c r="D20" s="122">
        <v>310.449</v>
      </c>
      <c r="E20" s="111">
        <v>55.485</v>
      </c>
      <c r="F20" s="122">
        <v>82.587</v>
      </c>
      <c r="G20" s="308">
        <v>219.25</v>
      </c>
      <c r="H20"/>
      <c r="I20" s="99"/>
      <c r="J20" s="99"/>
    </row>
    <row r="21" spans="1:10" ht="12.75">
      <c r="A21" s="95" t="s">
        <v>53</v>
      </c>
      <c r="B21" s="111">
        <v>111.255</v>
      </c>
      <c r="C21" s="122">
        <v>280.724</v>
      </c>
      <c r="D21" s="122">
        <v>66.326</v>
      </c>
      <c r="E21" s="111">
        <v>1170.0355</v>
      </c>
      <c r="F21" s="122">
        <v>2547.441</v>
      </c>
      <c r="G21" s="308">
        <v>2242.906</v>
      </c>
      <c r="H21"/>
      <c r="I21" s="99"/>
      <c r="J21" s="99"/>
    </row>
    <row r="22" spans="1:10" ht="12.75">
      <c r="A22" s="95" t="s">
        <v>54</v>
      </c>
      <c r="B22" s="111" t="s">
        <v>38</v>
      </c>
      <c r="C22" s="122">
        <v>0.893</v>
      </c>
      <c r="D22" s="122">
        <v>22.435</v>
      </c>
      <c r="E22" s="111">
        <v>12.921000000000001</v>
      </c>
      <c r="F22" s="122">
        <v>12.595</v>
      </c>
      <c r="G22" s="308">
        <v>5.682</v>
      </c>
      <c r="H22"/>
      <c r="I22" s="99"/>
      <c r="J22" s="99"/>
    </row>
    <row r="23" spans="1:10" ht="12.75">
      <c r="A23" s="95" t="s">
        <v>67</v>
      </c>
      <c r="B23" s="111" t="s">
        <v>38</v>
      </c>
      <c r="C23" s="111" t="s">
        <v>38</v>
      </c>
      <c r="D23" s="111" t="s">
        <v>38</v>
      </c>
      <c r="E23" s="111">
        <v>57.16</v>
      </c>
      <c r="F23" s="122">
        <v>93.6</v>
      </c>
      <c r="G23" s="308">
        <v>81.25</v>
      </c>
      <c r="H23"/>
      <c r="I23" s="99"/>
      <c r="J23" s="99"/>
    </row>
    <row r="24" spans="1:10" ht="12.75">
      <c r="A24" s="102" t="s">
        <v>55</v>
      </c>
      <c r="B24" s="111"/>
      <c r="C24" s="98"/>
      <c r="D24" s="98"/>
      <c r="E24" s="111"/>
      <c r="F24" s="98"/>
      <c r="G24" s="118"/>
      <c r="H24"/>
      <c r="I24" s="99"/>
      <c r="J24" s="99"/>
    </row>
    <row r="25" spans="1:10" ht="12.75">
      <c r="A25" s="305" t="s">
        <v>56</v>
      </c>
      <c r="B25" s="111"/>
      <c r="C25" s="98"/>
      <c r="D25" s="98"/>
      <c r="E25" s="111"/>
      <c r="F25" s="98"/>
      <c r="G25" s="118"/>
      <c r="H25"/>
      <c r="I25" s="99"/>
      <c r="J25" s="99"/>
    </row>
    <row r="26" spans="1:10" ht="12.75">
      <c r="A26" s="95" t="s">
        <v>68</v>
      </c>
      <c r="B26" s="111">
        <v>21</v>
      </c>
      <c r="C26" s="111" t="s">
        <v>38</v>
      </c>
      <c r="D26" s="111" t="s">
        <v>38</v>
      </c>
      <c r="E26" s="111" t="s">
        <v>38</v>
      </c>
      <c r="F26" s="122">
        <v>42.75</v>
      </c>
      <c r="G26" s="308">
        <v>19.8</v>
      </c>
      <c r="H26"/>
      <c r="I26" s="99"/>
      <c r="J26" s="99"/>
    </row>
    <row r="27" spans="1:10" ht="12.75">
      <c r="A27" s="95" t="s">
        <v>57</v>
      </c>
      <c r="B27" s="111" t="s">
        <v>38</v>
      </c>
      <c r="C27" s="111" t="s">
        <v>38</v>
      </c>
      <c r="D27" s="111" t="s">
        <v>38</v>
      </c>
      <c r="E27" s="111">
        <v>392.55</v>
      </c>
      <c r="F27" s="122">
        <v>26</v>
      </c>
      <c r="G27" s="112" t="s">
        <v>38</v>
      </c>
      <c r="H27"/>
      <c r="I27" s="99"/>
      <c r="J27" s="99"/>
    </row>
    <row r="28" spans="1:10" ht="12.75">
      <c r="A28" s="95" t="s">
        <v>74</v>
      </c>
      <c r="B28" s="111" t="s">
        <v>38</v>
      </c>
      <c r="C28" s="111" t="s">
        <v>38</v>
      </c>
      <c r="D28" s="111" t="s">
        <v>38</v>
      </c>
      <c r="E28" s="111">
        <v>32.292</v>
      </c>
      <c r="F28" s="122">
        <v>33.618</v>
      </c>
      <c r="G28" s="308">
        <v>4.175</v>
      </c>
      <c r="H28"/>
      <c r="I28" s="99"/>
      <c r="J28" s="99"/>
    </row>
    <row r="29" spans="1:10" ht="12.75">
      <c r="A29" s="95" t="s">
        <v>75</v>
      </c>
      <c r="B29" s="111" t="s">
        <v>38</v>
      </c>
      <c r="C29" s="111" t="s">
        <v>38</v>
      </c>
      <c r="D29" s="111" t="s">
        <v>38</v>
      </c>
      <c r="E29" s="111" t="s">
        <v>38</v>
      </c>
      <c r="F29" s="111" t="s">
        <v>38</v>
      </c>
      <c r="G29" s="112" t="s">
        <v>38</v>
      </c>
      <c r="H29"/>
      <c r="I29" s="99"/>
      <c r="J29" s="99"/>
    </row>
    <row r="30" spans="1:7" ht="12.75">
      <c r="A30" s="95" t="s">
        <v>58</v>
      </c>
      <c r="B30" s="111">
        <v>1076.3</v>
      </c>
      <c r="C30" s="122">
        <v>565.836</v>
      </c>
      <c r="D30" s="122">
        <v>747.274</v>
      </c>
      <c r="E30" s="111" t="s">
        <v>38</v>
      </c>
      <c r="F30" s="122">
        <v>12</v>
      </c>
      <c r="G30" s="308">
        <v>2.7</v>
      </c>
    </row>
    <row r="31" spans="1:7" ht="12.75">
      <c r="A31" s="95" t="s">
        <v>76</v>
      </c>
      <c r="B31" s="111" t="s">
        <v>38</v>
      </c>
      <c r="C31" s="111" t="s">
        <v>38</v>
      </c>
      <c r="D31" s="111" t="s">
        <v>38</v>
      </c>
      <c r="E31" s="111">
        <v>24.84</v>
      </c>
      <c r="F31" s="122">
        <v>16.913</v>
      </c>
      <c r="G31" s="308">
        <v>14.713</v>
      </c>
    </row>
    <row r="32" spans="1:7" ht="12.75">
      <c r="A32" s="95" t="s">
        <v>59</v>
      </c>
      <c r="B32" s="111">
        <v>237.65</v>
      </c>
      <c r="C32" s="122">
        <v>21.5</v>
      </c>
      <c r="D32" s="111" t="s">
        <v>38</v>
      </c>
      <c r="E32" s="111">
        <v>3.4</v>
      </c>
      <c r="F32" s="122">
        <v>87.12</v>
      </c>
      <c r="G32" s="308">
        <v>2</v>
      </c>
    </row>
    <row r="33" spans="1:7" ht="12.75">
      <c r="A33" s="102" t="s">
        <v>55</v>
      </c>
      <c r="B33" s="111"/>
      <c r="C33" s="98"/>
      <c r="D33" s="98"/>
      <c r="E33" s="111"/>
      <c r="F33" s="98"/>
      <c r="G33" s="118"/>
    </row>
    <row r="34" spans="1:7" ht="12.75">
      <c r="A34" s="304" t="s">
        <v>289</v>
      </c>
      <c r="B34" s="111"/>
      <c r="C34" s="98"/>
      <c r="D34" s="98"/>
      <c r="E34" s="111"/>
      <c r="F34" s="98"/>
      <c r="G34" s="118"/>
    </row>
    <row r="35" spans="1:7" ht="12.75">
      <c r="A35" s="95" t="s">
        <v>60</v>
      </c>
      <c r="B35" s="111">
        <v>33160.649000000005</v>
      </c>
      <c r="C35" s="109">
        <v>34914.038</v>
      </c>
      <c r="D35" s="109">
        <v>35133.482</v>
      </c>
      <c r="E35" s="111">
        <v>47.38</v>
      </c>
      <c r="F35" s="109">
        <v>9.94</v>
      </c>
      <c r="G35" s="120">
        <v>25.56</v>
      </c>
    </row>
    <row r="36" spans="1:7" ht="12.75">
      <c r="A36" s="95" t="s">
        <v>61</v>
      </c>
      <c r="B36" s="111">
        <v>20</v>
      </c>
      <c r="C36" s="111" t="s">
        <v>38</v>
      </c>
      <c r="D36" s="111" t="s">
        <v>38</v>
      </c>
      <c r="E36" s="111" t="s">
        <v>38</v>
      </c>
      <c r="F36" s="111" t="s">
        <v>38</v>
      </c>
      <c r="G36" s="112" t="s">
        <v>38</v>
      </c>
    </row>
    <row r="37" spans="1:7" ht="12.75">
      <c r="A37" s="95" t="s">
        <v>77</v>
      </c>
      <c r="B37" s="111" t="s">
        <v>38</v>
      </c>
      <c r="C37" s="111" t="s">
        <v>38</v>
      </c>
      <c r="D37" s="109">
        <v>1.008</v>
      </c>
      <c r="E37" s="111" t="s">
        <v>38</v>
      </c>
      <c r="F37" s="111" t="s">
        <v>38</v>
      </c>
      <c r="G37" s="112" t="s">
        <v>38</v>
      </c>
    </row>
    <row r="38" spans="1:7" ht="12.75">
      <c r="A38" s="95" t="s">
        <v>64</v>
      </c>
      <c r="B38" s="111">
        <v>9875.784</v>
      </c>
      <c r="C38" s="109">
        <v>7748.268</v>
      </c>
      <c r="D38" s="109">
        <v>9119.155</v>
      </c>
      <c r="E38" s="111" t="s">
        <v>38</v>
      </c>
      <c r="F38" s="109">
        <v>20.412</v>
      </c>
      <c r="G38" s="112" t="s">
        <v>38</v>
      </c>
    </row>
    <row r="39" spans="1:7" ht="12.75">
      <c r="A39" s="95" t="s">
        <v>69</v>
      </c>
      <c r="B39" s="111">
        <v>5461.964</v>
      </c>
      <c r="C39" s="109">
        <v>7137.108</v>
      </c>
      <c r="D39" s="109">
        <v>4922.407</v>
      </c>
      <c r="E39" s="111">
        <v>4.667000000000001</v>
      </c>
      <c r="F39" s="109">
        <v>3.4</v>
      </c>
      <c r="G39" s="112" t="s">
        <v>38</v>
      </c>
    </row>
    <row r="40" spans="1:7" ht="12.75">
      <c r="A40" s="95" t="s">
        <v>70</v>
      </c>
      <c r="B40" s="111">
        <v>216.65</v>
      </c>
      <c r="C40" s="109">
        <v>504.45</v>
      </c>
      <c r="D40" s="109">
        <v>223.08</v>
      </c>
      <c r="E40" s="111" t="s">
        <v>38</v>
      </c>
      <c r="F40" s="109">
        <v>0.98</v>
      </c>
      <c r="G40" s="120">
        <v>2.123</v>
      </c>
    </row>
    <row r="41" spans="1:7" ht="12.75">
      <c r="A41" s="95" t="s">
        <v>71</v>
      </c>
      <c r="B41" s="111" t="s">
        <v>38</v>
      </c>
      <c r="C41" s="111" t="s">
        <v>38</v>
      </c>
      <c r="D41" s="111" t="s">
        <v>38</v>
      </c>
      <c r="E41" s="111">
        <v>5.44</v>
      </c>
      <c r="F41" s="109">
        <v>26.82</v>
      </c>
      <c r="G41" s="120">
        <v>36.99</v>
      </c>
    </row>
    <row r="42" spans="1:7" ht="12.75">
      <c r="A42" s="95" t="s">
        <v>72</v>
      </c>
      <c r="B42" s="111" t="s">
        <v>38</v>
      </c>
      <c r="C42" s="111" t="s">
        <v>38</v>
      </c>
      <c r="D42" s="111" t="s">
        <v>38</v>
      </c>
      <c r="E42" s="111" t="s">
        <v>38</v>
      </c>
      <c r="F42" s="122">
        <v>5.1</v>
      </c>
      <c r="G42" s="112" t="s">
        <v>38</v>
      </c>
    </row>
    <row r="43" spans="1:7" ht="13.5" thickBot="1">
      <c r="A43" s="114"/>
      <c r="B43" s="115"/>
      <c r="C43" s="103"/>
      <c r="D43" s="103"/>
      <c r="E43" s="115"/>
      <c r="F43" s="103"/>
      <c r="G43" s="119"/>
    </row>
    <row r="44" ht="12.75">
      <c r="A44" s="90" t="s">
        <v>63</v>
      </c>
    </row>
    <row r="45" ht="12.75">
      <c r="A45" s="90" t="s">
        <v>55</v>
      </c>
    </row>
    <row r="46" ht="12.75">
      <c r="A46" s="90" t="s">
        <v>55</v>
      </c>
    </row>
    <row r="47" ht="12.75">
      <c r="A47" s="90" t="s">
        <v>55</v>
      </c>
    </row>
    <row r="48" ht="12.75">
      <c r="A48" s="90" t="s">
        <v>55</v>
      </c>
    </row>
    <row r="49" ht="12.75">
      <c r="A49" s="90" t="s">
        <v>55</v>
      </c>
    </row>
    <row r="50" ht="12.75">
      <c r="A50" s="90" t="s">
        <v>55</v>
      </c>
    </row>
    <row r="51" ht="12.75">
      <c r="A51" s="90" t="s">
        <v>55</v>
      </c>
    </row>
    <row r="52" ht="12.75">
      <c r="A52" s="90" t="s">
        <v>55</v>
      </c>
    </row>
    <row r="53" ht="12.75">
      <c r="A53" s="90" t="s">
        <v>55</v>
      </c>
    </row>
    <row r="54" ht="12.75">
      <c r="A54" s="90" t="s">
        <v>55</v>
      </c>
    </row>
    <row r="55" ht="12.75">
      <c r="A55" s="90" t="s">
        <v>55</v>
      </c>
    </row>
    <row r="56" ht="12.75">
      <c r="A56" s="90" t="s">
        <v>55</v>
      </c>
    </row>
    <row r="57" ht="12.75">
      <c r="A57" s="90" t="s">
        <v>55</v>
      </c>
    </row>
    <row r="58" ht="12.75">
      <c r="A58" s="90" t="s">
        <v>55</v>
      </c>
    </row>
    <row r="59" ht="12.75">
      <c r="A59" s="90" t="s">
        <v>55</v>
      </c>
    </row>
    <row r="60" ht="12.75">
      <c r="A60" s="90" t="s">
        <v>55</v>
      </c>
    </row>
    <row r="61" ht="12.75">
      <c r="A61" s="90" t="s">
        <v>55</v>
      </c>
    </row>
    <row r="62" ht="12.75">
      <c r="A62" s="90" t="s">
        <v>55</v>
      </c>
    </row>
    <row r="63" ht="12.75">
      <c r="A63" s="90" t="s">
        <v>55</v>
      </c>
    </row>
    <row r="64" ht="12.75">
      <c r="A64" s="90" t="s">
        <v>55</v>
      </c>
    </row>
    <row r="65" ht="12.75">
      <c r="A65" s="90" t="s">
        <v>55</v>
      </c>
    </row>
    <row r="66" ht="12.75">
      <c r="A66" s="90" t="s">
        <v>55</v>
      </c>
    </row>
    <row r="67" ht="12.75">
      <c r="A67" s="90" t="s">
        <v>55</v>
      </c>
    </row>
    <row r="68" ht="12.75">
      <c r="A68" s="90" t="s">
        <v>55</v>
      </c>
    </row>
    <row r="69" ht="12.75">
      <c r="A69" s="90" t="s">
        <v>55</v>
      </c>
    </row>
    <row r="70" ht="12.75">
      <c r="A70" s="90" t="s">
        <v>55</v>
      </c>
    </row>
    <row r="71" ht="12.75">
      <c r="A71" s="90" t="s">
        <v>55</v>
      </c>
    </row>
    <row r="72" ht="12.75">
      <c r="A72" s="90" t="s">
        <v>55</v>
      </c>
    </row>
    <row r="73" ht="12.75">
      <c r="A73" s="90" t="s">
        <v>55</v>
      </c>
    </row>
    <row r="74" ht="12.75">
      <c r="A74" s="90" t="s">
        <v>55</v>
      </c>
    </row>
    <row r="75" ht="12.75">
      <c r="A75" s="90" t="s">
        <v>55</v>
      </c>
    </row>
    <row r="76" ht="12.75">
      <c r="A76" s="90" t="s">
        <v>55</v>
      </c>
    </row>
    <row r="77" ht="12.75">
      <c r="A77" s="90" t="s">
        <v>55</v>
      </c>
    </row>
    <row r="78" ht="12.75">
      <c r="A78" s="90" t="s">
        <v>55</v>
      </c>
    </row>
    <row r="79" ht="12.75">
      <c r="A79" s="90" t="s">
        <v>55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 transitionEvaluation="1"/>
  <dimension ref="A1:E49"/>
  <sheetViews>
    <sheetView showGridLines="0" zoomScale="75" zoomScaleNormal="75" zoomScaleSheetLayoutView="75" workbookViewId="0" topLeftCell="A1">
      <selection activeCell="A1" sqref="A1:E1"/>
    </sheetView>
  </sheetViews>
  <sheetFormatPr defaultColWidth="11.00390625" defaultRowHeight="12.75"/>
  <cols>
    <col min="1" max="1" width="38.421875" style="215" customWidth="1"/>
    <col min="2" max="5" width="23.57421875" style="215" customWidth="1"/>
    <col min="6" max="16384" width="11.00390625" style="215" customWidth="1"/>
  </cols>
  <sheetData>
    <row r="1" spans="1:5" s="214" customFormat="1" ht="18">
      <c r="A1" s="325" t="s">
        <v>0</v>
      </c>
      <c r="B1" s="325"/>
      <c r="C1" s="325"/>
      <c r="D1" s="325"/>
      <c r="E1" s="325"/>
    </row>
    <row r="3" spans="1:5" s="216" customFormat="1" ht="15">
      <c r="A3" s="326" t="s">
        <v>282</v>
      </c>
      <c r="B3" s="326"/>
      <c r="C3" s="326"/>
      <c r="D3" s="326"/>
      <c r="E3" s="326"/>
    </row>
    <row r="4" s="216" customFormat="1" ht="14.25"/>
    <row r="5" spans="1:5" ht="12.75">
      <c r="A5" s="217"/>
      <c r="B5" s="323" t="s">
        <v>2</v>
      </c>
      <c r="C5" s="323"/>
      <c r="D5" s="323" t="s">
        <v>3</v>
      </c>
      <c r="E5" s="324"/>
    </row>
    <row r="6" spans="1:5" ht="12.75">
      <c r="A6" s="218" t="s">
        <v>79</v>
      </c>
      <c r="B6" s="219" t="s">
        <v>80</v>
      </c>
      <c r="C6" s="220"/>
      <c r="D6" s="219" t="s">
        <v>80</v>
      </c>
      <c r="E6" s="221"/>
    </row>
    <row r="7" spans="1:5" ht="12.75">
      <c r="A7" s="222"/>
      <c r="B7" s="223" t="s">
        <v>83</v>
      </c>
      <c r="C7" s="236">
        <v>2001</v>
      </c>
      <c r="D7" s="223" t="s">
        <v>83</v>
      </c>
      <c r="E7" s="237">
        <v>2001</v>
      </c>
    </row>
    <row r="8" spans="1:5" ht="13.5" thickBot="1">
      <c r="A8" s="222"/>
      <c r="B8" s="223" t="s">
        <v>84</v>
      </c>
      <c r="C8" s="223" t="s">
        <v>84</v>
      </c>
      <c r="D8" s="223" t="s">
        <v>85</v>
      </c>
      <c r="E8" s="224" t="s">
        <v>85</v>
      </c>
    </row>
    <row r="9" spans="1:5" ht="12.75">
      <c r="A9" s="225" t="s">
        <v>44</v>
      </c>
      <c r="B9" s="226">
        <v>26070</v>
      </c>
      <c r="C9" s="227">
        <v>23850.63</v>
      </c>
      <c r="D9" s="226">
        <v>16196</v>
      </c>
      <c r="E9" s="228">
        <v>16194.393</v>
      </c>
    </row>
    <row r="10" spans="1:5" ht="12.75">
      <c r="A10" s="222"/>
      <c r="B10" s="229"/>
      <c r="C10" s="229"/>
      <c r="D10" s="229"/>
      <c r="E10" s="230"/>
    </row>
    <row r="11" spans="1:5" ht="12.75">
      <c r="A11" s="309" t="s">
        <v>288</v>
      </c>
      <c r="B11" s="229"/>
      <c r="C11" s="229"/>
      <c r="D11" s="229"/>
      <c r="E11" s="230"/>
    </row>
    <row r="12" spans="1:5" ht="12.75">
      <c r="A12" s="310" t="s">
        <v>45</v>
      </c>
      <c r="B12" s="311">
        <f>SUM(B13:B22)</f>
        <v>321</v>
      </c>
      <c r="C12" s="311">
        <f>SUM(C13:C22)</f>
        <v>57.529</v>
      </c>
      <c r="D12" s="311">
        <f>SUM(D13:D22)</f>
        <v>188</v>
      </c>
      <c r="E12" s="312">
        <f>SUM(E13:E22)</f>
        <v>99.222</v>
      </c>
    </row>
    <row r="13" spans="1:5" ht="12.75">
      <c r="A13" s="231" t="s">
        <v>86</v>
      </c>
      <c r="B13" s="229">
        <v>2</v>
      </c>
      <c r="C13" s="229" t="s">
        <v>38</v>
      </c>
      <c r="D13" s="229">
        <v>7</v>
      </c>
      <c r="E13" s="230" t="s">
        <v>38</v>
      </c>
    </row>
    <row r="14" spans="1:5" ht="12.75">
      <c r="A14" s="231" t="s">
        <v>88</v>
      </c>
      <c r="B14" s="229">
        <v>1</v>
      </c>
      <c r="C14" s="215">
        <v>0.5</v>
      </c>
      <c r="D14" s="229">
        <v>2</v>
      </c>
      <c r="E14" s="215">
        <v>1</v>
      </c>
    </row>
    <row r="15" spans="1:5" ht="12.75">
      <c r="A15" s="231" t="s">
        <v>90</v>
      </c>
      <c r="B15" s="229">
        <v>83</v>
      </c>
      <c r="C15" s="215">
        <v>15.4</v>
      </c>
      <c r="D15" s="229">
        <v>53</v>
      </c>
      <c r="E15" s="215">
        <v>18.4</v>
      </c>
    </row>
    <row r="16" spans="1:5" ht="12.75">
      <c r="A16" s="231" t="s">
        <v>92</v>
      </c>
      <c r="B16" s="229">
        <v>6</v>
      </c>
      <c r="C16" s="215">
        <v>2.912</v>
      </c>
      <c r="D16" s="229">
        <v>9</v>
      </c>
      <c r="E16" s="215">
        <v>8.635</v>
      </c>
    </row>
    <row r="17" spans="1:5" ht="12.75">
      <c r="A17" s="231" t="s">
        <v>93</v>
      </c>
      <c r="B17" s="229">
        <v>15</v>
      </c>
      <c r="C17" s="215">
        <v>10.91</v>
      </c>
      <c r="D17" s="229">
        <v>25</v>
      </c>
      <c r="E17" s="215">
        <v>23</v>
      </c>
    </row>
    <row r="18" spans="1:5" ht="12.75">
      <c r="A18" s="231" t="s">
        <v>94</v>
      </c>
      <c r="B18" s="229">
        <v>1</v>
      </c>
      <c r="C18" s="215">
        <v>1.5</v>
      </c>
      <c r="D18" s="229">
        <v>3</v>
      </c>
      <c r="E18" s="215">
        <v>5</v>
      </c>
    </row>
    <row r="19" spans="1:5" ht="12.75">
      <c r="A19" s="231" t="s">
        <v>95</v>
      </c>
      <c r="B19" s="229">
        <v>1</v>
      </c>
      <c r="C19" s="215">
        <v>3.7</v>
      </c>
      <c r="D19" s="229">
        <v>6</v>
      </c>
      <c r="E19" s="215">
        <v>17</v>
      </c>
    </row>
    <row r="20" spans="1:5" ht="12.75">
      <c r="A20" s="231" t="s">
        <v>96</v>
      </c>
      <c r="B20" s="229">
        <v>23</v>
      </c>
      <c r="C20" s="215">
        <v>10.317</v>
      </c>
      <c r="D20" s="229">
        <v>38</v>
      </c>
      <c r="E20" s="215">
        <v>20.032</v>
      </c>
    </row>
    <row r="21" spans="1:5" ht="12.75">
      <c r="A21" s="231" t="s">
        <v>97</v>
      </c>
      <c r="B21" s="229">
        <v>187</v>
      </c>
      <c r="C21" s="215">
        <v>11.534</v>
      </c>
      <c r="D21" s="229">
        <v>41</v>
      </c>
      <c r="E21" s="215">
        <v>6.155</v>
      </c>
    </row>
    <row r="22" spans="1:5" ht="12.75">
      <c r="A22" s="231" t="s">
        <v>99</v>
      </c>
      <c r="B22" s="229">
        <v>2</v>
      </c>
      <c r="C22" s="215">
        <v>0.756</v>
      </c>
      <c r="D22" s="229">
        <v>4</v>
      </c>
      <c r="E22" s="230" t="s">
        <v>38</v>
      </c>
    </row>
    <row r="23" spans="1:5" ht="12.75">
      <c r="A23" s="222"/>
      <c r="B23" s="229"/>
      <c r="C23" s="229"/>
      <c r="D23" s="229"/>
      <c r="E23" s="230"/>
    </row>
    <row r="24" spans="1:5" ht="12.75">
      <c r="A24" s="310" t="s">
        <v>56</v>
      </c>
      <c r="B24" s="229"/>
      <c r="C24" s="229"/>
      <c r="D24" s="229"/>
      <c r="E24" s="230"/>
    </row>
    <row r="25" spans="1:5" ht="12.75">
      <c r="A25" s="231" t="s">
        <v>100</v>
      </c>
      <c r="B25" s="229">
        <v>39</v>
      </c>
      <c r="C25" s="215">
        <v>36</v>
      </c>
      <c r="D25" s="229">
        <v>36</v>
      </c>
      <c r="E25" s="215">
        <v>24</v>
      </c>
    </row>
    <row r="26" spans="1:5" ht="12.75">
      <c r="A26" s="231" t="s">
        <v>101</v>
      </c>
      <c r="B26" s="229">
        <v>1</v>
      </c>
      <c r="C26" s="229" t="s">
        <v>38</v>
      </c>
      <c r="D26" s="229">
        <v>1</v>
      </c>
      <c r="E26" s="230" t="s">
        <v>38</v>
      </c>
    </row>
    <row r="27" spans="1:5" ht="12.75">
      <c r="A27" s="231" t="s">
        <v>103</v>
      </c>
      <c r="B27" s="229" t="s">
        <v>38</v>
      </c>
      <c r="C27" s="229" t="s">
        <v>38</v>
      </c>
      <c r="D27" s="229" t="s">
        <v>38</v>
      </c>
      <c r="E27" s="215">
        <v>0.549</v>
      </c>
    </row>
    <row r="28" spans="1:5" ht="12.75">
      <c r="A28" s="231" t="s">
        <v>104</v>
      </c>
      <c r="B28" s="229" t="s">
        <v>38</v>
      </c>
      <c r="C28" s="229" t="s">
        <v>38</v>
      </c>
      <c r="D28" s="229" t="s">
        <v>38</v>
      </c>
      <c r="E28" s="215">
        <v>1.486</v>
      </c>
    </row>
    <row r="29" spans="1:5" ht="12.75">
      <c r="A29" s="231" t="s">
        <v>105</v>
      </c>
      <c r="B29" s="229">
        <v>5</v>
      </c>
      <c r="C29" s="215">
        <v>2.884</v>
      </c>
      <c r="D29" s="229">
        <v>5</v>
      </c>
      <c r="E29" s="215">
        <v>3.538</v>
      </c>
    </row>
    <row r="30" spans="1:5" ht="12.75">
      <c r="A30" s="231" t="s">
        <v>107</v>
      </c>
      <c r="B30" s="229" t="s">
        <v>38</v>
      </c>
      <c r="C30" s="215">
        <v>2.2</v>
      </c>
      <c r="D30" s="229" t="s">
        <v>38</v>
      </c>
      <c r="E30" s="215">
        <v>4.1</v>
      </c>
    </row>
    <row r="31" spans="1:5" ht="12.75">
      <c r="A31" s="231" t="s">
        <v>108</v>
      </c>
      <c r="B31" s="229">
        <v>19</v>
      </c>
      <c r="C31" s="215">
        <v>23.071</v>
      </c>
      <c r="D31" s="229">
        <v>46</v>
      </c>
      <c r="E31" s="215">
        <v>40.9</v>
      </c>
    </row>
    <row r="32" spans="1:5" ht="12.75">
      <c r="A32" s="231" t="s">
        <v>109</v>
      </c>
      <c r="B32" s="229" t="s">
        <v>38</v>
      </c>
      <c r="C32" s="229" t="s">
        <v>38</v>
      </c>
      <c r="D32" s="229" t="s">
        <v>38</v>
      </c>
      <c r="E32" s="230" t="s">
        <v>38</v>
      </c>
    </row>
    <row r="33" spans="1:5" ht="12.75">
      <c r="A33" s="231" t="s">
        <v>110</v>
      </c>
      <c r="B33" s="229">
        <v>105</v>
      </c>
      <c r="C33" s="215">
        <v>21.303</v>
      </c>
      <c r="D33" s="229">
        <v>82</v>
      </c>
      <c r="E33" s="215">
        <v>36.492</v>
      </c>
    </row>
    <row r="34" spans="1:5" ht="12.75">
      <c r="A34" s="231" t="s">
        <v>111</v>
      </c>
      <c r="B34" s="229">
        <v>175</v>
      </c>
      <c r="C34" s="215">
        <v>175</v>
      </c>
      <c r="D34" s="229">
        <v>206</v>
      </c>
      <c r="E34" s="215">
        <v>225</v>
      </c>
    </row>
    <row r="35" spans="1:5" ht="12.75">
      <c r="A35" s="222"/>
      <c r="B35" s="229"/>
      <c r="C35" s="229"/>
      <c r="D35" s="229"/>
      <c r="E35" s="230"/>
    </row>
    <row r="36" spans="1:5" ht="12.75">
      <c r="A36" s="309" t="s">
        <v>287</v>
      </c>
      <c r="B36" s="229"/>
      <c r="C36" s="229"/>
      <c r="D36" s="229"/>
      <c r="E36" s="230"/>
    </row>
    <row r="37" spans="1:5" ht="12.75">
      <c r="A37" s="231" t="s">
        <v>112</v>
      </c>
      <c r="B37" s="229">
        <v>178</v>
      </c>
      <c r="C37" s="215">
        <v>257.05</v>
      </c>
      <c r="D37" s="229">
        <v>191</v>
      </c>
      <c r="E37" s="215">
        <v>262.985</v>
      </c>
    </row>
    <row r="38" spans="1:5" ht="12.75">
      <c r="A38" s="231" t="s">
        <v>113</v>
      </c>
      <c r="B38" s="229">
        <v>29</v>
      </c>
      <c r="C38" s="215">
        <v>47.2</v>
      </c>
      <c r="D38" s="229">
        <v>18</v>
      </c>
      <c r="E38" s="215">
        <v>50</v>
      </c>
    </row>
    <row r="39" spans="1:5" ht="12.75">
      <c r="A39" s="231" t="s">
        <v>114</v>
      </c>
      <c r="B39" s="229">
        <v>5099</v>
      </c>
      <c r="C39" s="215">
        <v>3450.35</v>
      </c>
      <c r="D39" s="229">
        <v>2430</v>
      </c>
      <c r="E39" s="215">
        <v>2453.68</v>
      </c>
    </row>
    <row r="40" spans="1:5" ht="12.75">
      <c r="A40" s="231" t="s">
        <v>115</v>
      </c>
      <c r="B40" s="229">
        <v>50</v>
      </c>
      <c r="C40" s="215">
        <v>170.2</v>
      </c>
      <c r="D40" s="229">
        <v>107</v>
      </c>
      <c r="E40" s="215">
        <v>289.2</v>
      </c>
    </row>
    <row r="41" spans="1:5" ht="12.75">
      <c r="A41" s="231" t="s">
        <v>116</v>
      </c>
      <c r="B41" s="229">
        <v>762</v>
      </c>
      <c r="C41" s="215">
        <v>505.26</v>
      </c>
      <c r="D41" s="229">
        <v>1359</v>
      </c>
      <c r="E41" s="215">
        <v>888.27</v>
      </c>
    </row>
    <row r="42" spans="1:5" ht="12.75">
      <c r="A42" s="231" t="s">
        <v>117</v>
      </c>
      <c r="B42" s="229" t="s">
        <v>38</v>
      </c>
      <c r="C42" s="229" t="s">
        <v>38</v>
      </c>
      <c r="D42" s="229" t="s">
        <v>38</v>
      </c>
      <c r="E42" s="230" t="s">
        <v>38</v>
      </c>
    </row>
    <row r="43" spans="1:5" ht="12.75">
      <c r="A43" s="231" t="s">
        <v>118</v>
      </c>
      <c r="B43" s="229">
        <v>85</v>
      </c>
      <c r="C43" s="215">
        <v>57</v>
      </c>
      <c r="D43" s="229">
        <v>142</v>
      </c>
      <c r="E43" s="215">
        <v>94.6</v>
      </c>
    </row>
    <row r="44" spans="1:5" ht="12.75">
      <c r="A44" s="231" t="s">
        <v>119</v>
      </c>
      <c r="B44" s="229">
        <v>1801</v>
      </c>
      <c r="C44" s="215">
        <v>1698.58</v>
      </c>
      <c r="D44" s="229">
        <v>1086</v>
      </c>
      <c r="E44" s="215">
        <v>1062.97</v>
      </c>
    </row>
    <row r="45" spans="1:5" ht="12.75">
      <c r="A45" s="231" t="s">
        <v>120</v>
      </c>
      <c r="B45" s="229" t="s">
        <v>38</v>
      </c>
      <c r="C45" s="229" t="s">
        <v>38</v>
      </c>
      <c r="D45" s="229" t="s">
        <v>38</v>
      </c>
      <c r="E45" s="230" t="s">
        <v>38</v>
      </c>
    </row>
    <row r="46" spans="1:5" ht="12.75">
      <c r="A46" s="231" t="s">
        <v>121</v>
      </c>
      <c r="B46" s="229" t="s">
        <v>38</v>
      </c>
      <c r="C46" s="229" t="s">
        <v>38</v>
      </c>
      <c r="D46" s="229" t="s">
        <v>38</v>
      </c>
      <c r="E46" s="230" t="s">
        <v>38</v>
      </c>
    </row>
    <row r="47" spans="1:5" ht="12.75">
      <c r="A47" s="231" t="s">
        <v>122</v>
      </c>
      <c r="B47" s="229" t="s">
        <v>38</v>
      </c>
      <c r="C47" s="229" t="s">
        <v>38</v>
      </c>
      <c r="D47" s="229" t="s">
        <v>38</v>
      </c>
      <c r="E47" s="230" t="s">
        <v>38</v>
      </c>
    </row>
    <row r="48" spans="1:5" ht="13.5" thickBot="1">
      <c r="A48" s="232"/>
      <c r="B48" s="233"/>
      <c r="C48" s="233"/>
      <c r="D48" s="233"/>
      <c r="E48" s="234"/>
    </row>
    <row r="49" ht="12.75">
      <c r="A49" s="215" t="s">
        <v>123</v>
      </c>
    </row>
  </sheetData>
  <mergeCells count="4">
    <mergeCell ref="B5:C5"/>
    <mergeCell ref="D5:E5"/>
    <mergeCell ref="A1:E1"/>
    <mergeCell ref="A3:E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1"/>
  <dimension ref="A1:H29"/>
  <sheetViews>
    <sheetView showGridLines="0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</cols>
  <sheetData>
    <row r="1" spans="1:8" s="2" customFormat="1" ht="18">
      <c r="A1" s="333" t="s">
        <v>0</v>
      </c>
      <c r="B1" s="333"/>
      <c r="C1" s="333"/>
      <c r="D1" s="333"/>
      <c r="E1" s="333"/>
      <c r="F1" s="333"/>
      <c r="G1" s="333"/>
      <c r="H1" s="333"/>
    </row>
    <row r="2" s="3" customFormat="1" ht="14.25"/>
    <row r="3" spans="1:8" s="3" customFormat="1" ht="15">
      <c r="A3" s="334" t="s">
        <v>31</v>
      </c>
      <c r="B3" s="334"/>
      <c r="C3" s="334"/>
      <c r="D3" s="334"/>
      <c r="E3" s="334"/>
      <c r="F3" s="334"/>
      <c r="G3" s="334"/>
      <c r="H3" s="334"/>
    </row>
    <row r="4" spans="1:8" s="3" customFormat="1" ht="15">
      <c r="A4" s="4"/>
      <c r="B4" s="5"/>
      <c r="C4" s="5"/>
      <c r="D4" s="5"/>
      <c r="E4" s="5"/>
      <c r="F4" s="5"/>
      <c r="G4" s="5"/>
      <c r="H4" s="5"/>
    </row>
    <row r="5" spans="1:8" ht="12.75">
      <c r="A5" s="22"/>
      <c r="B5" s="23"/>
      <c r="C5" s="23"/>
      <c r="D5" s="23"/>
      <c r="E5" s="24" t="s">
        <v>12</v>
      </c>
      <c r="F5" s="23"/>
      <c r="G5" s="25" t="s">
        <v>13</v>
      </c>
      <c r="H5" s="26"/>
    </row>
    <row r="6" spans="1:8" ht="12.75">
      <c r="A6" s="27" t="s">
        <v>5</v>
      </c>
      <c r="B6" s="24" t="s">
        <v>2</v>
      </c>
      <c r="C6" s="24" t="s">
        <v>14</v>
      </c>
      <c r="D6" s="24" t="s">
        <v>3</v>
      </c>
      <c r="E6" s="24" t="s">
        <v>15</v>
      </c>
      <c r="F6" s="24" t="s">
        <v>16</v>
      </c>
      <c r="G6" s="28" t="s">
        <v>17</v>
      </c>
      <c r="H6" s="29"/>
    </row>
    <row r="7" spans="1:8" ht="12.75">
      <c r="A7" s="22"/>
      <c r="B7" s="24" t="s">
        <v>18</v>
      </c>
      <c r="C7" s="24" t="s">
        <v>19</v>
      </c>
      <c r="D7" s="30" t="s">
        <v>20</v>
      </c>
      <c r="E7" s="24" t="s">
        <v>21</v>
      </c>
      <c r="F7" s="24" t="s">
        <v>8</v>
      </c>
      <c r="G7" s="24" t="s">
        <v>22</v>
      </c>
      <c r="H7" s="24" t="s">
        <v>23</v>
      </c>
    </row>
    <row r="8" spans="1:8" ht="13.5" thickBot="1">
      <c r="A8" s="31"/>
      <c r="B8" s="23"/>
      <c r="C8" s="23"/>
      <c r="D8" s="23"/>
      <c r="E8" s="24" t="s">
        <v>24</v>
      </c>
      <c r="F8" s="23"/>
      <c r="G8" s="23"/>
      <c r="H8" s="23"/>
    </row>
    <row r="9" spans="1:8" ht="12.75">
      <c r="A9" s="32">
        <v>1985</v>
      </c>
      <c r="B9" s="33">
        <v>52.4</v>
      </c>
      <c r="C9" s="33">
        <v>11.6</v>
      </c>
      <c r="D9" s="33">
        <v>60.7</v>
      </c>
      <c r="E9" s="33">
        <v>22.099215078191676</v>
      </c>
      <c r="F9" s="33">
        <v>13029.9424230404</v>
      </c>
      <c r="G9" s="14">
        <v>585</v>
      </c>
      <c r="H9" s="14">
        <v>1442</v>
      </c>
    </row>
    <row r="10" spans="1:8" ht="12.75">
      <c r="A10" s="36">
        <v>1986</v>
      </c>
      <c r="B10" s="37">
        <v>50.2</v>
      </c>
      <c r="C10" s="37">
        <v>11.1</v>
      </c>
      <c r="D10" s="37">
        <v>55.7</v>
      </c>
      <c r="E10" s="37">
        <v>23.619775702282645</v>
      </c>
      <c r="F10" s="37">
        <v>12987.871575733534</v>
      </c>
      <c r="G10" s="15">
        <v>1205</v>
      </c>
      <c r="H10" s="15">
        <v>648</v>
      </c>
    </row>
    <row r="11" spans="1:8" ht="12.75">
      <c r="A11" s="36">
        <v>1987</v>
      </c>
      <c r="B11" s="37">
        <v>49.1</v>
      </c>
      <c r="C11" s="37">
        <v>12.6</v>
      </c>
      <c r="D11" s="37">
        <v>61.9</v>
      </c>
      <c r="E11" s="37">
        <v>23.463512555142863</v>
      </c>
      <c r="F11" s="37">
        <v>14310.098205377855</v>
      </c>
      <c r="G11" s="15">
        <v>774</v>
      </c>
      <c r="H11" s="15">
        <v>1050</v>
      </c>
    </row>
    <row r="12" spans="1:8" ht="12.75">
      <c r="A12" s="36">
        <v>1988</v>
      </c>
      <c r="B12" s="37">
        <v>44.5</v>
      </c>
      <c r="C12" s="37">
        <v>12.1</v>
      </c>
      <c r="D12" s="37">
        <v>53.8</v>
      </c>
      <c r="E12" s="37">
        <v>24.75568857956799</v>
      </c>
      <c r="F12" s="37">
        <v>13318.56045580758</v>
      </c>
      <c r="G12" s="15">
        <v>5156</v>
      </c>
      <c r="H12" s="15">
        <v>86</v>
      </c>
    </row>
    <row r="13" spans="1:8" ht="12.75">
      <c r="A13" s="36">
        <v>1989</v>
      </c>
      <c r="B13" s="37">
        <v>41.4</v>
      </c>
      <c r="C13" s="37">
        <v>12</v>
      </c>
      <c r="D13" s="37">
        <v>49.9</v>
      </c>
      <c r="E13" s="37">
        <v>26.03584436190545</v>
      </c>
      <c r="F13" s="37">
        <v>12991.88633659082</v>
      </c>
      <c r="G13" s="15">
        <v>28859</v>
      </c>
      <c r="H13" s="15">
        <v>95</v>
      </c>
    </row>
    <row r="14" spans="1:8" ht="12.75">
      <c r="A14" s="36">
        <v>1990</v>
      </c>
      <c r="B14" s="37">
        <v>32.4</v>
      </c>
      <c r="C14" s="37">
        <v>12.1</v>
      </c>
      <c r="D14" s="37">
        <v>39.2</v>
      </c>
      <c r="E14" s="37">
        <v>22.153306167586216</v>
      </c>
      <c r="F14" s="37">
        <v>8684.096017693797</v>
      </c>
      <c r="G14" s="15">
        <v>120552</v>
      </c>
      <c r="H14" s="15">
        <v>203</v>
      </c>
    </row>
    <row r="15" spans="1:8" ht="12.75">
      <c r="A15" s="36">
        <v>1991</v>
      </c>
      <c r="B15" s="37">
        <v>23.1</v>
      </c>
      <c r="C15" s="37">
        <v>15.454545454545453</v>
      </c>
      <c r="D15" s="37">
        <v>35.7</v>
      </c>
      <c r="E15" s="37">
        <v>21.197696921616004</v>
      </c>
      <c r="F15" s="37">
        <v>7567.577801016913</v>
      </c>
      <c r="G15" s="15">
        <v>145848</v>
      </c>
      <c r="H15" s="15">
        <v>775</v>
      </c>
    </row>
    <row r="16" spans="1:8" ht="12.75">
      <c r="A16" s="36">
        <v>1992</v>
      </c>
      <c r="B16" s="37">
        <v>26.1</v>
      </c>
      <c r="C16" s="37">
        <v>12.567049808429116</v>
      </c>
      <c r="D16" s="37">
        <v>32.8</v>
      </c>
      <c r="E16" s="37">
        <v>19.388650487420815</v>
      </c>
      <c r="F16" s="37">
        <v>6359.477359874028</v>
      </c>
      <c r="G16" s="15">
        <v>118741</v>
      </c>
      <c r="H16" s="15">
        <v>521</v>
      </c>
    </row>
    <row r="17" spans="1:8" ht="12.75">
      <c r="A17" s="36">
        <v>1993</v>
      </c>
      <c r="B17" s="37">
        <v>16.9</v>
      </c>
      <c r="C17" s="37">
        <v>10.177514792899409</v>
      </c>
      <c r="D17" s="37">
        <v>17.2</v>
      </c>
      <c r="E17" s="37">
        <v>20.194006707295088</v>
      </c>
      <c r="F17" s="37">
        <v>3473.3691536547544</v>
      </c>
      <c r="G17" s="15">
        <v>104918</v>
      </c>
      <c r="H17" s="15">
        <v>1069</v>
      </c>
    </row>
    <row r="18" spans="1:8" ht="12.75">
      <c r="A18" s="36">
        <v>1994</v>
      </c>
      <c r="B18" s="37">
        <v>18.8</v>
      </c>
      <c r="C18" s="37">
        <v>8.989361702127658</v>
      </c>
      <c r="D18" s="37">
        <v>16.9</v>
      </c>
      <c r="E18" s="37">
        <v>19.947591744497736</v>
      </c>
      <c r="F18" s="37">
        <v>3371.1430048201164</v>
      </c>
      <c r="G18" s="15">
        <v>135170</v>
      </c>
      <c r="H18" s="15">
        <v>2777</v>
      </c>
    </row>
    <row r="19" spans="1:8" ht="12.75">
      <c r="A19" s="36">
        <v>1995</v>
      </c>
      <c r="B19" s="37">
        <v>15.6</v>
      </c>
      <c r="C19" s="37">
        <v>6.538461538461538</v>
      </c>
      <c r="D19" s="37">
        <v>10.2</v>
      </c>
      <c r="E19" s="37">
        <v>21.005373048213194</v>
      </c>
      <c r="F19" s="37">
        <v>2142.5480509177455</v>
      </c>
      <c r="G19" s="15">
        <v>95956</v>
      </c>
      <c r="H19" s="15">
        <v>2831</v>
      </c>
    </row>
    <row r="20" spans="1:8" ht="12.75">
      <c r="A20" s="36">
        <v>1996</v>
      </c>
      <c r="B20" s="59">
        <v>10.5</v>
      </c>
      <c r="C20" s="37">
        <v>10.666666666666666</v>
      </c>
      <c r="D20" s="59">
        <v>11.2</v>
      </c>
      <c r="E20" s="59">
        <v>22.531943793348</v>
      </c>
      <c r="F20" s="59">
        <v>2523.5777048549758</v>
      </c>
      <c r="G20" s="15">
        <v>65695</v>
      </c>
      <c r="H20" s="15">
        <v>2512</v>
      </c>
    </row>
    <row r="21" spans="1:8" ht="12.75">
      <c r="A21" s="16">
        <v>1997</v>
      </c>
      <c r="B21" s="40">
        <v>13</v>
      </c>
      <c r="C21" s="41">
        <v>10.461538461538462</v>
      </c>
      <c r="D21" s="40">
        <v>13.6</v>
      </c>
      <c r="E21" s="40">
        <v>28.055245032634957</v>
      </c>
      <c r="F21" s="40">
        <v>3815.5133244383537</v>
      </c>
      <c r="G21" s="17">
        <v>52582</v>
      </c>
      <c r="H21" s="15">
        <v>1575</v>
      </c>
    </row>
    <row r="22" spans="1:8" ht="12.75">
      <c r="A22" s="16">
        <v>1998</v>
      </c>
      <c r="B22" s="40">
        <v>8.9</v>
      </c>
      <c r="C22" s="41">
        <v>11.348314606741571</v>
      </c>
      <c r="D22" s="40">
        <v>10.1</v>
      </c>
      <c r="E22" s="40">
        <v>25.51296383109156</v>
      </c>
      <c r="F22" s="40">
        <v>2576.8093469402475</v>
      </c>
      <c r="G22" s="17">
        <v>36881</v>
      </c>
      <c r="H22" s="15">
        <v>1308</v>
      </c>
    </row>
    <row r="23" spans="1:8" ht="12.75">
      <c r="A23" s="16">
        <v>1999</v>
      </c>
      <c r="B23" s="40">
        <v>13.1</v>
      </c>
      <c r="C23" s="41">
        <f>D23/B23*10</f>
        <v>8.931297709923664</v>
      </c>
      <c r="D23" s="40">
        <v>11.7</v>
      </c>
      <c r="E23" s="40">
        <v>23.866190665079998</v>
      </c>
      <c r="F23" s="40">
        <f>D23*E23*10</f>
        <v>2792.3443078143596</v>
      </c>
      <c r="G23" s="17">
        <v>75201</v>
      </c>
      <c r="H23" s="15">
        <v>2941</v>
      </c>
    </row>
    <row r="24" spans="1:8" ht="12.75">
      <c r="A24" s="16">
        <v>2000</v>
      </c>
      <c r="B24" s="40">
        <v>12.4</v>
      </c>
      <c r="C24" s="41">
        <f>D24/B24*10</f>
        <v>10.725806451612902</v>
      </c>
      <c r="D24" s="40">
        <v>13.3</v>
      </c>
      <c r="E24" s="40">
        <v>23.22310771338935</v>
      </c>
      <c r="F24" s="40">
        <f>D24*E24*10</f>
        <v>3088.673325880784</v>
      </c>
      <c r="G24" s="212">
        <v>52116.809</v>
      </c>
      <c r="H24" s="213">
        <v>1637.105</v>
      </c>
    </row>
    <row r="25" spans="1:8" ht="12.75">
      <c r="A25" s="16">
        <v>2001</v>
      </c>
      <c r="B25" s="40">
        <v>13.867</v>
      </c>
      <c r="C25" s="41">
        <f>D25/B25*10</f>
        <v>12.793682844162399</v>
      </c>
      <c r="D25" s="40">
        <v>17.741</v>
      </c>
      <c r="E25" s="40">
        <v>23.22310771338935</v>
      </c>
      <c r="F25" s="40">
        <v>3460.2430492950134</v>
      </c>
      <c r="G25" s="212">
        <v>61722.66</v>
      </c>
      <c r="H25" s="213">
        <v>2121.966</v>
      </c>
    </row>
    <row r="26" spans="1:8" ht="13.5" thickBot="1">
      <c r="A26" s="43" t="s">
        <v>28</v>
      </c>
      <c r="B26" s="44">
        <v>37.1</v>
      </c>
      <c r="C26" s="313">
        <f>D26/B26*10</f>
        <v>11.212938005390836</v>
      </c>
      <c r="D26" s="303">
        <v>41.6</v>
      </c>
      <c r="E26" s="44">
        <v>21.38</v>
      </c>
      <c r="F26" s="44">
        <f>D26*E26*10</f>
        <v>8894.08</v>
      </c>
      <c r="G26" s="19"/>
      <c r="H26" s="20"/>
    </row>
    <row r="27" spans="1:8" ht="12.75">
      <c r="A27" s="22" t="s">
        <v>26</v>
      </c>
      <c r="B27" s="22"/>
      <c r="C27" s="22"/>
      <c r="D27" s="22"/>
      <c r="E27" s="22"/>
      <c r="F27" s="22"/>
      <c r="G27" s="22"/>
      <c r="H27" s="22"/>
    </row>
    <row r="28" spans="1:8" ht="12.75">
      <c r="A28" s="46" t="s">
        <v>27</v>
      </c>
      <c r="B28" s="22"/>
      <c r="C28" s="22"/>
      <c r="D28" s="22"/>
      <c r="E28" s="22"/>
      <c r="F28" s="22"/>
      <c r="G28" s="22"/>
      <c r="H28" s="22"/>
    </row>
    <row r="29" spans="1:4" ht="12.75">
      <c r="A29" s="22"/>
      <c r="B29" s="22"/>
      <c r="C29" s="22"/>
      <c r="D29" s="22"/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"/>
  <dimension ref="A1:J24"/>
  <sheetViews>
    <sheetView showGridLines="0" zoomScale="75" zoomScaleNormal="75" zoomScaleSheetLayoutView="75" workbookViewId="0" topLeftCell="A1">
      <selection activeCell="A1" sqref="A1:F1"/>
    </sheetView>
  </sheetViews>
  <sheetFormatPr defaultColWidth="11.421875" defaultRowHeight="12.75"/>
  <cols>
    <col min="1" max="8" width="14.7109375" style="0" customWidth="1"/>
  </cols>
  <sheetData>
    <row r="1" spans="1:8" s="2" customFormat="1" ht="18">
      <c r="A1" s="333" t="s">
        <v>0</v>
      </c>
      <c r="B1" s="333"/>
      <c r="C1" s="333"/>
      <c r="D1" s="333"/>
      <c r="E1" s="333"/>
      <c r="F1" s="333"/>
      <c r="G1" s="1"/>
      <c r="H1" s="1"/>
    </row>
    <row r="2" s="3" customFormat="1" ht="14.25"/>
    <row r="3" spans="1:8" ht="15">
      <c r="A3" s="347" t="s">
        <v>32</v>
      </c>
      <c r="B3" s="347"/>
      <c r="C3" s="347"/>
      <c r="D3" s="347"/>
      <c r="E3" s="347"/>
      <c r="F3" s="347"/>
      <c r="G3" s="22"/>
      <c r="H3" s="22"/>
    </row>
    <row r="4" spans="1:8" ht="12.75">
      <c r="A4" s="22"/>
      <c r="B4" s="48"/>
      <c r="C4" s="29"/>
      <c r="D4" s="29"/>
      <c r="E4" s="29"/>
      <c r="F4" s="29"/>
      <c r="G4" s="22"/>
      <c r="H4" s="22"/>
    </row>
    <row r="5" spans="1:8" ht="12.75">
      <c r="A5" s="50"/>
      <c r="B5" s="52"/>
      <c r="C5" s="28" t="s">
        <v>33</v>
      </c>
      <c r="D5" s="29"/>
      <c r="E5" s="28" t="s">
        <v>34</v>
      </c>
      <c r="F5" s="29"/>
      <c r="G5" s="22"/>
      <c r="H5" s="22"/>
    </row>
    <row r="6" spans="1:8" ht="12.75">
      <c r="A6" s="348" t="s">
        <v>5</v>
      </c>
      <c r="B6" s="349"/>
      <c r="C6" s="24" t="s">
        <v>2</v>
      </c>
      <c r="D6" s="24" t="s">
        <v>3</v>
      </c>
      <c r="E6" s="24" t="s">
        <v>2</v>
      </c>
      <c r="F6" s="24" t="s">
        <v>3</v>
      </c>
      <c r="G6" s="22"/>
      <c r="H6" s="22"/>
    </row>
    <row r="7" spans="1:8" ht="13.5" thickBot="1">
      <c r="A7" s="31"/>
      <c r="B7" s="61"/>
      <c r="C7" s="24" t="s">
        <v>18</v>
      </c>
      <c r="D7" s="24" t="s">
        <v>20</v>
      </c>
      <c r="E7" s="24" t="s">
        <v>18</v>
      </c>
      <c r="F7" s="24" t="s">
        <v>20</v>
      </c>
      <c r="G7" s="22"/>
      <c r="H7" s="22"/>
    </row>
    <row r="8" spans="1:8" ht="12.75">
      <c r="A8" s="327">
        <v>1985</v>
      </c>
      <c r="B8" s="319"/>
      <c r="C8" s="33">
        <v>50.7</v>
      </c>
      <c r="D8" s="33">
        <v>57.3</v>
      </c>
      <c r="E8" s="33">
        <v>1.7</v>
      </c>
      <c r="F8" s="33">
        <v>3.3</v>
      </c>
      <c r="G8" s="22"/>
      <c r="H8" s="22"/>
    </row>
    <row r="9" spans="1:8" ht="12.75">
      <c r="A9" s="345">
        <v>1986</v>
      </c>
      <c r="B9" s="346"/>
      <c r="C9" s="37">
        <v>48.4</v>
      </c>
      <c r="D9" s="37">
        <v>52.3</v>
      </c>
      <c r="E9" s="37">
        <v>1.8</v>
      </c>
      <c r="F9" s="37">
        <v>3.4</v>
      </c>
      <c r="G9" s="22"/>
      <c r="H9" s="22"/>
    </row>
    <row r="10" spans="1:8" ht="12.75">
      <c r="A10" s="345">
        <v>1987</v>
      </c>
      <c r="B10" s="346"/>
      <c r="C10" s="37">
        <v>45.2</v>
      </c>
      <c r="D10" s="37">
        <v>53.4</v>
      </c>
      <c r="E10" s="37">
        <v>3.9</v>
      </c>
      <c r="F10" s="37">
        <v>8.6</v>
      </c>
      <c r="G10" s="22"/>
      <c r="H10" s="22"/>
    </row>
    <row r="11" spans="1:8" ht="12.75">
      <c r="A11" s="345">
        <v>1988</v>
      </c>
      <c r="B11" s="346"/>
      <c r="C11" s="37">
        <v>40.3</v>
      </c>
      <c r="D11" s="37">
        <v>44.9</v>
      </c>
      <c r="E11" s="37">
        <v>4.3</v>
      </c>
      <c r="F11" s="37">
        <v>8.9</v>
      </c>
      <c r="G11" s="22"/>
      <c r="H11" s="22"/>
    </row>
    <row r="12" spans="1:8" ht="12.75">
      <c r="A12" s="345">
        <v>1989</v>
      </c>
      <c r="B12" s="346"/>
      <c r="C12" s="37">
        <v>39.5</v>
      </c>
      <c r="D12" s="37">
        <v>46.5</v>
      </c>
      <c r="E12" s="37">
        <v>1.9</v>
      </c>
      <c r="F12" s="37">
        <v>3.4</v>
      </c>
      <c r="G12" s="22"/>
      <c r="H12" s="22"/>
    </row>
    <row r="13" spans="1:8" ht="12.75">
      <c r="A13" s="345">
        <v>1990</v>
      </c>
      <c r="B13" s="346"/>
      <c r="C13" s="37">
        <v>31.2</v>
      </c>
      <c r="D13" s="37">
        <v>37.2</v>
      </c>
      <c r="E13" s="37">
        <v>1.2</v>
      </c>
      <c r="F13" s="37">
        <v>2</v>
      </c>
      <c r="G13" s="22"/>
      <c r="H13" s="22"/>
    </row>
    <row r="14" spans="1:8" ht="12.75">
      <c r="A14" s="345">
        <v>1991</v>
      </c>
      <c r="B14" s="346"/>
      <c r="C14" s="37">
        <v>27.5</v>
      </c>
      <c r="D14" s="37">
        <v>32.2</v>
      </c>
      <c r="E14" s="37">
        <v>1.5</v>
      </c>
      <c r="F14" s="37">
        <v>2.5</v>
      </c>
      <c r="G14" s="22"/>
      <c r="H14" s="22"/>
    </row>
    <row r="15" spans="1:8" ht="12.75">
      <c r="A15" s="345">
        <v>1992</v>
      </c>
      <c r="B15" s="346"/>
      <c r="C15" s="41">
        <v>25.3</v>
      </c>
      <c r="D15" s="41">
        <v>31.6</v>
      </c>
      <c r="E15" s="41">
        <v>1</v>
      </c>
      <c r="F15" s="37">
        <v>1.1</v>
      </c>
      <c r="G15" s="22"/>
      <c r="H15" s="22"/>
    </row>
    <row r="16" spans="1:8" ht="12.75">
      <c r="A16" s="345">
        <v>1993</v>
      </c>
      <c r="B16" s="346"/>
      <c r="C16" s="41">
        <v>16.1</v>
      </c>
      <c r="D16" s="41">
        <v>16</v>
      </c>
      <c r="E16" s="41">
        <v>0.8</v>
      </c>
      <c r="F16" s="37">
        <v>1.2</v>
      </c>
      <c r="G16" s="22"/>
      <c r="H16" s="22"/>
    </row>
    <row r="17" spans="1:8" ht="12.75">
      <c r="A17" s="345">
        <v>1994</v>
      </c>
      <c r="B17" s="346"/>
      <c r="C17" s="41">
        <v>18.3</v>
      </c>
      <c r="D17" s="41">
        <v>16.2</v>
      </c>
      <c r="E17" s="41">
        <v>0.5</v>
      </c>
      <c r="F17" s="37">
        <v>0.7</v>
      </c>
      <c r="G17" s="22"/>
      <c r="H17" s="22"/>
    </row>
    <row r="18" spans="1:8" ht="12.75">
      <c r="A18" s="345">
        <v>1995</v>
      </c>
      <c r="B18" s="346"/>
      <c r="C18" s="41">
        <v>15</v>
      </c>
      <c r="D18" s="41">
        <v>9.4</v>
      </c>
      <c r="E18" s="41">
        <v>0.6</v>
      </c>
      <c r="F18" s="37">
        <v>0.8</v>
      </c>
      <c r="G18" s="22"/>
      <c r="H18" s="22"/>
    </row>
    <row r="19" spans="1:8" ht="12.75">
      <c r="A19" s="345">
        <v>1996</v>
      </c>
      <c r="B19" s="346"/>
      <c r="C19" s="40">
        <v>9.9</v>
      </c>
      <c r="D19" s="40">
        <v>10.4</v>
      </c>
      <c r="E19" s="40">
        <v>0.6</v>
      </c>
      <c r="F19" s="59">
        <v>0.8</v>
      </c>
      <c r="G19" s="22"/>
      <c r="H19" s="22"/>
    </row>
    <row r="20" spans="1:10" ht="12.75">
      <c r="A20" s="345">
        <v>1997</v>
      </c>
      <c r="B20" s="346"/>
      <c r="C20" s="40">
        <v>12.4</v>
      </c>
      <c r="D20" s="40">
        <v>12.9</v>
      </c>
      <c r="E20" s="40">
        <v>0.6</v>
      </c>
      <c r="F20" s="59">
        <v>0.7</v>
      </c>
      <c r="G20" s="31"/>
      <c r="H20" s="31"/>
      <c r="I20" s="62"/>
      <c r="J20" s="62"/>
    </row>
    <row r="21" spans="1:10" ht="12.75">
      <c r="A21" s="345">
        <v>1998</v>
      </c>
      <c r="B21" s="346"/>
      <c r="C21" s="40">
        <v>8.5</v>
      </c>
      <c r="D21" s="40">
        <v>9.5</v>
      </c>
      <c r="E21" s="40">
        <v>0.4</v>
      </c>
      <c r="F21" s="59">
        <v>0.6</v>
      </c>
      <c r="G21" s="62"/>
      <c r="H21" s="62"/>
      <c r="I21" s="62"/>
      <c r="J21" s="62"/>
    </row>
    <row r="22" spans="1:10" ht="12.75">
      <c r="A22" s="345">
        <v>1999</v>
      </c>
      <c r="B22" s="346"/>
      <c r="C22" s="40">
        <v>12.6</v>
      </c>
      <c r="D22" s="40">
        <v>11.3</v>
      </c>
      <c r="E22" s="40">
        <v>0.5</v>
      </c>
      <c r="F22" s="59">
        <v>0.5</v>
      </c>
      <c r="G22" s="345"/>
      <c r="H22" s="345"/>
      <c r="I22" s="63"/>
      <c r="J22" s="63"/>
    </row>
    <row r="23" spans="1:10" ht="12.75">
      <c r="A23" s="36">
        <v>2000</v>
      </c>
      <c r="B23" s="16"/>
      <c r="C23" s="40">
        <v>11.853</v>
      </c>
      <c r="D23" s="40">
        <v>12.754</v>
      </c>
      <c r="E23" s="40">
        <v>0.592</v>
      </c>
      <c r="F23" s="59">
        <v>0.525</v>
      </c>
      <c r="G23" s="36"/>
      <c r="H23" s="36"/>
      <c r="I23" s="63"/>
      <c r="J23" s="63"/>
    </row>
    <row r="24" spans="1:10" ht="13.5" thickBot="1">
      <c r="A24" s="350">
        <v>2001</v>
      </c>
      <c r="B24" s="351"/>
      <c r="C24" s="44">
        <v>13.204</v>
      </c>
      <c r="D24" s="44">
        <v>17.013</v>
      </c>
      <c r="E24" s="44">
        <v>0.663</v>
      </c>
      <c r="F24" s="60">
        <v>0.728</v>
      </c>
      <c r="G24" s="62"/>
      <c r="H24" s="62"/>
      <c r="I24" s="62"/>
      <c r="J24" s="62"/>
    </row>
  </sheetData>
  <mergeCells count="20">
    <mergeCell ref="A1:F1"/>
    <mergeCell ref="A16:B16"/>
    <mergeCell ref="A9:B9"/>
    <mergeCell ref="A10:B10"/>
    <mergeCell ref="A11:B11"/>
    <mergeCell ref="A12:B12"/>
    <mergeCell ref="A3:F3"/>
    <mergeCell ref="A6:B6"/>
    <mergeCell ref="A8:B8"/>
    <mergeCell ref="A20:B20"/>
    <mergeCell ref="A13:B13"/>
    <mergeCell ref="A14:B14"/>
    <mergeCell ref="A15:B15"/>
    <mergeCell ref="A17:B17"/>
    <mergeCell ref="A18:B18"/>
    <mergeCell ref="A19:B19"/>
    <mergeCell ref="A22:B22"/>
    <mergeCell ref="G22:H22"/>
    <mergeCell ref="A21:B21"/>
    <mergeCell ref="A24:B24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3"/>
  <dimension ref="A1:J85"/>
  <sheetViews>
    <sheetView showGridLines="0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1" width="25.7109375" style="151" customWidth="1"/>
    <col min="2" max="16384" width="11.421875" style="151" customWidth="1"/>
  </cols>
  <sheetData>
    <row r="1" spans="1:8" s="143" customFormat="1" ht="18">
      <c r="A1" s="335" t="s">
        <v>0</v>
      </c>
      <c r="B1" s="335"/>
      <c r="C1" s="335"/>
      <c r="D1" s="335"/>
      <c r="E1" s="335"/>
      <c r="F1" s="335"/>
      <c r="G1" s="335"/>
      <c r="H1" s="335"/>
    </row>
    <row r="3" spans="1:8" s="144" customFormat="1" ht="15">
      <c r="A3" s="336" t="s">
        <v>256</v>
      </c>
      <c r="B3" s="336"/>
      <c r="C3" s="336"/>
      <c r="D3" s="336"/>
      <c r="E3" s="336"/>
      <c r="F3" s="336"/>
      <c r="G3" s="336"/>
      <c r="H3" s="336"/>
    </row>
    <row r="4" spans="1:8" s="144" customFormat="1" ht="15">
      <c r="A4" s="200"/>
      <c r="B4" s="201"/>
      <c r="C4" s="201"/>
      <c r="D4" s="201"/>
      <c r="E4" s="201"/>
      <c r="F4" s="201"/>
      <c r="G4" s="201"/>
      <c r="H4" s="201"/>
    </row>
    <row r="5" spans="1:8" ht="12.75">
      <c r="A5" s="153" t="s">
        <v>194</v>
      </c>
      <c r="B5" s="202" t="s">
        <v>2</v>
      </c>
      <c r="C5" s="203"/>
      <c r="D5" s="203"/>
      <c r="E5" s="202" t="s">
        <v>14</v>
      </c>
      <c r="F5" s="203"/>
      <c r="G5" s="185" t="s">
        <v>3</v>
      </c>
      <c r="H5" s="158" t="s">
        <v>128</v>
      </c>
    </row>
    <row r="6" spans="1:8" ht="12.75">
      <c r="A6" s="153" t="s">
        <v>195</v>
      </c>
      <c r="B6" s="155" t="s">
        <v>126</v>
      </c>
      <c r="C6" s="156"/>
      <c r="D6" s="156"/>
      <c r="E6" s="155" t="s">
        <v>127</v>
      </c>
      <c r="F6" s="156"/>
      <c r="G6" s="158" t="s">
        <v>196</v>
      </c>
      <c r="H6" s="158" t="s">
        <v>133</v>
      </c>
    </row>
    <row r="7" spans="1:8" ht="13.5" thickBot="1">
      <c r="A7" s="153"/>
      <c r="B7" s="185" t="s">
        <v>129</v>
      </c>
      <c r="C7" s="159" t="s">
        <v>130</v>
      </c>
      <c r="D7" s="158" t="s">
        <v>131</v>
      </c>
      <c r="E7" s="185" t="s">
        <v>129</v>
      </c>
      <c r="F7" s="159" t="s">
        <v>130</v>
      </c>
      <c r="G7" s="185" t="s">
        <v>17</v>
      </c>
      <c r="H7" s="185" t="s">
        <v>17</v>
      </c>
    </row>
    <row r="8" spans="1:10" ht="12.75">
      <c r="A8" s="204" t="s">
        <v>197</v>
      </c>
      <c r="B8" s="161">
        <v>63</v>
      </c>
      <c r="C8" s="111" t="s">
        <v>38</v>
      </c>
      <c r="D8" s="187">
        <v>63</v>
      </c>
      <c r="E8" s="205">
        <v>900</v>
      </c>
      <c r="F8" s="111" t="s">
        <v>38</v>
      </c>
      <c r="G8" s="161">
        <v>57</v>
      </c>
      <c r="H8" s="161">
        <v>75</v>
      </c>
      <c r="I8" s="206"/>
      <c r="J8" s="206"/>
    </row>
    <row r="9" spans="1:10" ht="12.75">
      <c r="A9" s="154" t="s">
        <v>198</v>
      </c>
      <c r="B9" s="111" t="s">
        <v>38</v>
      </c>
      <c r="C9" s="111" t="s">
        <v>38</v>
      </c>
      <c r="D9" s="111" t="s">
        <v>38</v>
      </c>
      <c r="E9" s="111" t="s">
        <v>38</v>
      </c>
      <c r="F9" s="111" t="s">
        <v>38</v>
      </c>
      <c r="G9" s="111" t="s">
        <v>38</v>
      </c>
      <c r="H9" s="112" t="s">
        <v>38</v>
      </c>
      <c r="I9" s="206"/>
      <c r="J9" s="206"/>
    </row>
    <row r="10" spans="1:10" ht="12.75">
      <c r="A10" s="154" t="s">
        <v>199</v>
      </c>
      <c r="B10" s="165">
        <v>30</v>
      </c>
      <c r="C10" s="165">
        <v>15</v>
      </c>
      <c r="D10" s="165">
        <v>45</v>
      </c>
      <c r="E10" s="165">
        <v>1500</v>
      </c>
      <c r="F10" s="165">
        <v>2500</v>
      </c>
      <c r="G10" s="165">
        <v>83</v>
      </c>
      <c r="H10" s="165">
        <v>95</v>
      </c>
      <c r="I10" s="206"/>
      <c r="J10" s="206"/>
    </row>
    <row r="11" spans="1:10" ht="12.75">
      <c r="A11" s="154" t="s">
        <v>200</v>
      </c>
      <c r="B11" s="111" t="s">
        <v>38</v>
      </c>
      <c r="C11" s="111" t="s">
        <v>38</v>
      </c>
      <c r="D11" s="111" t="s">
        <v>38</v>
      </c>
      <c r="E11" s="111" t="s">
        <v>38</v>
      </c>
      <c r="F11" s="111" t="s">
        <v>38</v>
      </c>
      <c r="G11" s="111" t="s">
        <v>38</v>
      </c>
      <c r="H11" s="112" t="s">
        <v>38</v>
      </c>
      <c r="I11" s="206"/>
      <c r="J11" s="206"/>
    </row>
    <row r="12" spans="1:10" ht="12.75">
      <c r="A12" s="163" t="s">
        <v>201</v>
      </c>
      <c r="B12" s="182">
        <v>93</v>
      </c>
      <c r="C12" s="207">
        <v>15</v>
      </c>
      <c r="D12" s="207">
        <v>108</v>
      </c>
      <c r="E12" s="208">
        <v>1094</v>
      </c>
      <c r="F12" s="207">
        <v>2500</v>
      </c>
      <c r="G12" s="182">
        <v>140</v>
      </c>
      <c r="H12" s="182">
        <v>170</v>
      </c>
      <c r="I12" s="206"/>
      <c r="J12" s="206"/>
    </row>
    <row r="13" spans="1:10" ht="12.75">
      <c r="A13" s="163"/>
      <c r="B13" s="182"/>
      <c r="C13" s="182"/>
      <c r="D13" s="207"/>
      <c r="E13" s="208"/>
      <c r="F13" s="208"/>
      <c r="G13" s="182"/>
      <c r="H13" s="182"/>
      <c r="I13" s="206"/>
      <c r="J13" s="206"/>
    </row>
    <row r="14" spans="1:10" ht="12.75">
      <c r="A14" s="163" t="s">
        <v>202</v>
      </c>
      <c r="B14" s="111" t="s">
        <v>38</v>
      </c>
      <c r="C14" s="111" t="s">
        <v>38</v>
      </c>
      <c r="D14" s="111" t="s">
        <v>38</v>
      </c>
      <c r="E14" s="111" t="s">
        <v>38</v>
      </c>
      <c r="F14" s="111" t="s">
        <v>38</v>
      </c>
      <c r="G14" s="111" t="s">
        <v>38</v>
      </c>
      <c r="H14" s="112" t="s">
        <v>38</v>
      </c>
      <c r="I14" s="206"/>
      <c r="J14" s="206"/>
    </row>
    <row r="15" spans="1:10" ht="12.75">
      <c r="A15" s="163"/>
      <c r="B15" s="182"/>
      <c r="C15" s="182"/>
      <c r="D15" s="207"/>
      <c r="E15" s="208"/>
      <c r="F15" s="208"/>
      <c r="G15" s="182"/>
      <c r="H15" s="182"/>
      <c r="I15" s="206"/>
      <c r="J15" s="206"/>
    </row>
    <row r="16" spans="1:10" ht="12.75">
      <c r="A16" s="163" t="s">
        <v>203</v>
      </c>
      <c r="B16" s="111" t="s">
        <v>38</v>
      </c>
      <c r="C16" s="111" t="s">
        <v>38</v>
      </c>
      <c r="D16" s="111" t="s">
        <v>38</v>
      </c>
      <c r="E16" s="111" t="s">
        <v>38</v>
      </c>
      <c r="F16" s="111" t="s">
        <v>38</v>
      </c>
      <c r="G16" s="111" t="s">
        <v>38</v>
      </c>
      <c r="H16" s="112" t="s">
        <v>38</v>
      </c>
      <c r="I16" s="206"/>
      <c r="J16" s="206"/>
    </row>
    <row r="17" spans="1:10" ht="12.75">
      <c r="A17" s="154"/>
      <c r="B17" s="162"/>
      <c r="C17" s="162"/>
      <c r="D17" s="165"/>
      <c r="E17" s="164"/>
      <c r="F17" s="164"/>
      <c r="G17" s="162"/>
      <c r="H17" s="162"/>
      <c r="I17" s="206"/>
      <c r="J17" s="206"/>
    </row>
    <row r="18" spans="1:10" ht="12.75">
      <c r="A18" s="154" t="s">
        <v>204</v>
      </c>
      <c r="B18" s="162">
        <v>28</v>
      </c>
      <c r="C18" s="111" t="s">
        <v>38</v>
      </c>
      <c r="D18" s="165">
        <v>28</v>
      </c>
      <c r="E18" s="164">
        <v>1600</v>
      </c>
      <c r="F18" s="111" t="s">
        <v>38</v>
      </c>
      <c r="G18" s="162">
        <v>45</v>
      </c>
      <c r="H18" s="112" t="s">
        <v>38</v>
      </c>
      <c r="I18" s="206"/>
      <c r="J18" s="206"/>
    </row>
    <row r="19" spans="1:10" ht="12.75">
      <c r="A19" s="154" t="s">
        <v>205</v>
      </c>
      <c r="B19" s="165">
        <v>1</v>
      </c>
      <c r="C19" s="111" t="s">
        <v>38</v>
      </c>
      <c r="D19" s="165">
        <v>1</v>
      </c>
      <c r="E19" s="165">
        <v>1350</v>
      </c>
      <c r="F19" s="111" t="s">
        <v>38</v>
      </c>
      <c r="G19" s="165">
        <v>1</v>
      </c>
      <c r="H19" s="112" t="s">
        <v>38</v>
      </c>
      <c r="I19" s="206"/>
      <c r="J19" s="206"/>
    </row>
    <row r="20" spans="1:10" ht="12.75">
      <c r="A20" s="154" t="s">
        <v>206</v>
      </c>
      <c r="B20" s="162">
        <v>9</v>
      </c>
      <c r="C20" s="111" t="s">
        <v>38</v>
      </c>
      <c r="D20" s="165">
        <v>9</v>
      </c>
      <c r="E20" s="164">
        <v>1250</v>
      </c>
      <c r="F20" s="111" t="s">
        <v>38</v>
      </c>
      <c r="G20" s="162">
        <v>11</v>
      </c>
      <c r="H20" s="112" t="s">
        <v>38</v>
      </c>
      <c r="I20" s="206"/>
      <c r="J20" s="206"/>
    </row>
    <row r="21" spans="1:10" ht="12.75">
      <c r="A21" s="163" t="s">
        <v>275</v>
      </c>
      <c r="B21" s="182">
        <v>38</v>
      </c>
      <c r="C21" s="111" t="s">
        <v>38</v>
      </c>
      <c r="D21" s="207">
        <v>38</v>
      </c>
      <c r="E21" s="208">
        <v>1511</v>
      </c>
      <c r="F21" s="111" t="s">
        <v>38</v>
      </c>
      <c r="G21" s="182">
        <v>57</v>
      </c>
      <c r="H21" s="112" t="s">
        <v>38</v>
      </c>
      <c r="I21" s="206"/>
      <c r="J21" s="206"/>
    </row>
    <row r="22" spans="1:10" ht="12.75">
      <c r="A22" s="163"/>
      <c r="B22" s="182"/>
      <c r="C22" s="182"/>
      <c r="D22" s="207"/>
      <c r="E22" s="208"/>
      <c r="F22" s="208"/>
      <c r="G22" s="182"/>
      <c r="H22" s="182"/>
      <c r="I22" s="206"/>
      <c r="J22" s="206"/>
    </row>
    <row r="23" spans="1:10" ht="12.75">
      <c r="A23" s="163" t="s">
        <v>207</v>
      </c>
      <c r="B23" s="182">
        <v>309</v>
      </c>
      <c r="C23" s="182">
        <v>26</v>
      </c>
      <c r="D23" s="207">
        <v>335</v>
      </c>
      <c r="E23" s="208">
        <v>2164</v>
      </c>
      <c r="F23" s="208">
        <v>2500</v>
      </c>
      <c r="G23" s="182">
        <v>734</v>
      </c>
      <c r="H23" s="182">
        <v>659</v>
      </c>
      <c r="I23" s="206"/>
      <c r="J23" s="206"/>
    </row>
    <row r="24" spans="1:10" ht="12.75">
      <c r="A24" s="163"/>
      <c r="B24" s="182"/>
      <c r="C24" s="182"/>
      <c r="D24" s="207"/>
      <c r="E24" s="208"/>
      <c r="F24" s="208"/>
      <c r="G24" s="182"/>
      <c r="H24" s="182"/>
      <c r="I24" s="206"/>
      <c r="J24" s="206"/>
    </row>
    <row r="25" spans="1:10" ht="12.75">
      <c r="A25" s="163" t="s">
        <v>208</v>
      </c>
      <c r="B25" s="182">
        <v>1</v>
      </c>
      <c r="C25" s="182">
        <v>36</v>
      </c>
      <c r="D25" s="207">
        <v>37</v>
      </c>
      <c r="E25" s="208">
        <v>1850</v>
      </c>
      <c r="F25" s="208">
        <v>2500</v>
      </c>
      <c r="G25" s="182">
        <v>92</v>
      </c>
      <c r="H25" s="182">
        <v>74</v>
      </c>
      <c r="I25" s="206"/>
      <c r="J25" s="206"/>
    </row>
    <row r="26" spans="1:10" ht="12.75">
      <c r="A26" s="154"/>
      <c r="B26" s="162"/>
      <c r="C26" s="162"/>
      <c r="D26" s="165"/>
      <c r="E26" s="164"/>
      <c r="F26" s="164"/>
      <c r="G26" s="162"/>
      <c r="H26" s="162"/>
      <c r="I26" s="206"/>
      <c r="J26" s="206"/>
    </row>
    <row r="27" spans="1:10" ht="12.75">
      <c r="A27" s="154" t="s">
        <v>209</v>
      </c>
      <c r="B27" s="111" t="s">
        <v>38</v>
      </c>
      <c r="C27" s="162">
        <v>3</v>
      </c>
      <c r="D27" s="165">
        <v>3</v>
      </c>
      <c r="E27" s="111" t="s">
        <v>38</v>
      </c>
      <c r="F27" s="164">
        <v>2886</v>
      </c>
      <c r="G27" s="162">
        <v>8</v>
      </c>
      <c r="H27" s="112" t="s">
        <v>38</v>
      </c>
      <c r="I27" s="206"/>
      <c r="J27" s="206"/>
    </row>
    <row r="28" spans="1:10" ht="12.75">
      <c r="A28" s="154" t="s">
        <v>210</v>
      </c>
      <c r="B28" s="111" t="s">
        <v>38</v>
      </c>
      <c r="C28" s="162">
        <v>22</v>
      </c>
      <c r="D28" s="165">
        <v>22</v>
      </c>
      <c r="E28" s="111" t="s">
        <v>38</v>
      </c>
      <c r="F28" s="164">
        <v>2000</v>
      </c>
      <c r="G28" s="162">
        <v>44</v>
      </c>
      <c r="H28" s="112" t="s">
        <v>38</v>
      </c>
      <c r="I28" s="206"/>
      <c r="J28" s="206"/>
    </row>
    <row r="29" spans="1:10" ht="12.75">
      <c r="A29" s="154" t="s">
        <v>211</v>
      </c>
      <c r="B29" s="111" t="s">
        <v>38</v>
      </c>
      <c r="C29" s="162">
        <v>433</v>
      </c>
      <c r="D29" s="165">
        <v>433</v>
      </c>
      <c r="E29" s="111" t="s">
        <v>38</v>
      </c>
      <c r="F29" s="164">
        <v>1900</v>
      </c>
      <c r="G29" s="162">
        <v>823</v>
      </c>
      <c r="H29" s="162">
        <v>658</v>
      </c>
      <c r="I29" s="206"/>
      <c r="J29" s="206"/>
    </row>
    <row r="30" spans="1:10" ht="12.75">
      <c r="A30" s="163" t="s">
        <v>276</v>
      </c>
      <c r="B30" s="111" t="s">
        <v>38</v>
      </c>
      <c r="C30" s="182">
        <v>458</v>
      </c>
      <c r="D30" s="207">
        <v>458</v>
      </c>
      <c r="E30" s="111" t="s">
        <v>38</v>
      </c>
      <c r="F30" s="208">
        <v>1911</v>
      </c>
      <c r="G30" s="182">
        <v>875</v>
      </c>
      <c r="H30" s="182">
        <v>658</v>
      </c>
      <c r="I30" s="206"/>
      <c r="J30" s="206"/>
    </row>
    <row r="31" spans="1:10" ht="12.75">
      <c r="A31" s="154"/>
      <c r="B31" s="162"/>
      <c r="C31" s="162"/>
      <c r="D31" s="165"/>
      <c r="E31" s="164"/>
      <c r="F31" s="164"/>
      <c r="G31" s="162"/>
      <c r="H31" s="162"/>
      <c r="I31" s="206"/>
      <c r="J31" s="206"/>
    </row>
    <row r="32" spans="1:10" ht="12.75">
      <c r="A32" s="154" t="s">
        <v>212</v>
      </c>
      <c r="B32" s="209">
        <v>112</v>
      </c>
      <c r="C32" s="209">
        <v>38</v>
      </c>
      <c r="D32" s="165">
        <v>150</v>
      </c>
      <c r="E32" s="209">
        <v>903</v>
      </c>
      <c r="F32" s="209">
        <v>2847</v>
      </c>
      <c r="G32" s="209">
        <v>209</v>
      </c>
      <c r="H32" s="209">
        <v>189</v>
      </c>
      <c r="I32" s="206"/>
      <c r="J32" s="206"/>
    </row>
    <row r="33" spans="1:10" ht="12.75">
      <c r="A33" s="154" t="s">
        <v>213</v>
      </c>
      <c r="B33" s="209">
        <v>404</v>
      </c>
      <c r="C33" s="209">
        <v>108</v>
      </c>
      <c r="D33" s="165">
        <v>512</v>
      </c>
      <c r="E33" s="209">
        <v>1502</v>
      </c>
      <c r="F33" s="209">
        <v>3000</v>
      </c>
      <c r="G33" s="164">
        <v>931</v>
      </c>
      <c r="H33" s="209">
        <v>820</v>
      </c>
      <c r="I33" s="206"/>
      <c r="J33" s="206"/>
    </row>
    <row r="34" spans="1:10" ht="12.75">
      <c r="A34" s="154" t="s">
        <v>214</v>
      </c>
      <c r="B34" s="209">
        <v>1</v>
      </c>
      <c r="C34" s="209">
        <v>9</v>
      </c>
      <c r="D34" s="165">
        <v>10</v>
      </c>
      <c r="E34" s="209">
        <v>1400</v>
      </c>
      <c r="F34" s="209">
        <v>2778</v>
      </c>
      <c r="G34" s="164">
        <v>26</v>
      </c>
      <c r="H34" s="209">
        <v>14</v>
      </c>
      <c r="I34" s="206"/>
      <c r="J34" s="206"/>
    </row>
    <row r="35" spans="1:10" ht="12.75">
      <c r="A35" s="154" t="s">
        <v>215</v>
      </c>
      <c r="B35" s="209">
        <v>30</v>
      </c>
      <c r="C35" s="209">
        <v>67</v>
      </c>
      <c r="D35" s="165">
        <v>97</v>
      </c>
      <c r="E35" s="209">
        <v>800</v>
      </c>
      <c r="F35" s="209">
        <v>2250</v>
      </c>
      <c r="G35" s="164">
        <v>175</v>
      </c>
      <c r="H35" s="209">
        <v>110</v>
      </c>
      <c r="I35" s="206"/>
      <c r="J35" s="206"/>
    </row>
    <row r="36" spans="1:10" ht="12.75">
      <c r="A36" s="163" t="s">
        <v>216</v>
      </c>
      <c r="B36" s="182">
        <v>547</v>
      </c>
      <c r="C36" s="182">
        <v>222</v>
      </c>
      <c r="D36" s="207">
        <v>769</v>
      </c>
      <c r="E36" s="208">
        <v>1341</v>
      </c>
      <c r="F36" s="208">
        <v>2738</v>
      </c>
      <c r="G36" s="182">
        <v>1341</v>
      </c>
      <c r="H36" s="182">
        <v>1133</v>
      </c>
      <c r="I36" s="206"/>
      <c r="J36" s="206"/>
    </row>
    <row r="37" spans="1:10" ht="12.75">
      <c r="A37" s="163"/>
      <c r="B37" s="182"/>
      <c r="C37" s="182"/>
      <c r="D37" s="207"/>
      <c r="E37" s="208"/>
      <c r="F37" s="208"/>
      <c r="G37" s="182"/>
      <c r="H37" s="182"/>
      <c r="I37" s="206"/>
      <c r="J37" s="206"/>
    </row>
    <row r="38" spans="1:10" ht="12.75">
      <c r="A38" s="163" t="s">
        <v>217</v>
      </c>
      <c r="B38" s="208">
        <v>1165</v>
      </c>
      <c r="C38" s="207">
        <v>200</v>
      </c>
      <c r="D38" s="207">
        <v>1365</v>
      </c>
      <c r="E38" s="208">
        <v>1500</v>
      </c>
      <c r="F38" s="207">
        <v>2000</v>
      </c>
      <c r="G38" s="208">
        <v>2148</v>
      </c>
      <c r="H38" s="208">
        <v>1504</v>
      </c>
      <c r="I38" s="206"/>
      <c r="J38" s="206"/>
    </row>
    <row r="39" spans="1:10" ht="12.75">
      <c r="A39" s="154"/>
      <c r="B39" s="162"/>
      <c r="C39" s="162"/>
      <c r="D39" s="165"/>
      <c r="E39" s="164"/>
      <c r="F39" s="164"/>
      <c r="G39" s="162"/>
      <c r="H39" s="162"/>
      <c r="I39" s="206"/>
      <c r="J39" s="206"/>
    </row>
    <row r="40" spans="1:10" ht="12.75">
      <c r="A40" s="154" t="s">
        <v>218</v>
      </c>
      <c r="B40" s="111" t="s">
        <v>38</v>
      </c>
      <c r="C40" s="111" t="s">
        <v>38</v>
      </c>
      <c r="D40" s="111" t="s">
        <v>38</v>
      </c>
      <c r="E40" s="111" t="s">
        <v>38</v>
      </c>
      <c r="F40" s="111" t="s">
        <v>38</v>
      </c>
      <c r="G40" s="111" t="s">
        <v>38</v>
      </c>
      <c r="H40" s="112" t="s">
        <v>38</v>
      </c>
      <c r="I40" s="206"/>
      <c r="J40" s="206"/>
    </row>
    <row r="41" spans="1:10" ht="12.75">
      <c r="A41" s="154" t="s">
        <v>219</v>
      </c>
      <c r="B41" s="162">
        <v>31</v>
      </c>
      <c r="C41" s="111" t="s">
        <v>38</v>
      </c>
      <c r="D41" s="165">
        <v>31</v>
      </c>
      <c r="E41" s="164">
        <v>1500</v>
      </c>
      <c r="F41" s="111" t="s">
        <v>38</v>
      </c>
      <c r="G41" s="162">
        <v>47</v>
      </c>
      <c r="H41" s="162">
        <v>55</v>
      </c>
      <c r="I41" s="206"/>
      <c r="J41" s="206"/>
    </row>
    <row r="42" spans="1:10" ht="12.75">
      <c r="A42" s="154" t="s">
        <v>220</v>
      </c>
      <c r="B42" s="111" t="s">
        <v>38</v>
      </c>
      <c r="C42" s="164">
        <v>6</v>
      </c>
      <c r="D42" s="165">
        <v>6</v>
      </c>
      <c r="E42" s="111" t="s">
        <v>38</v>
      </c>
      <c r="F42" s="164">
        <v>2000</v>
      </c>
      <c r="G42" s="164">
        <v>12</v>
      </c>
      <c r="H42" s="164">
        <v>8</v>
      </c>
      <c r="I42" s="206"/>
      <c r="J42" s="206"/>
    </row>
    <row r="43" spans="1:10" ht="12.75">
      <c r="A43" s="154" t="s">
        <v>221</v>
      </c>
      <c r="B43" s="165">
        <v>2</v>
      </c>
      <c r="C43" s="111" t="s">
        <v>38</v>
      </c>
      <c r="D43" s="165">
        <v>2</v>
      </c>
      <c r="E43" s="165">
        <v>100</v>
      </c>
      <c r="F43" s="111" t="s">
        <v>38</v>
      </c>
      <c r="G43" s="111" t="s">
        <v>38</v>
      </c>
      <c r="H43" s="112" t="s">
        <v>38</v>
      </c>
      <c r="I43" s="206"/>
      <c r="J43" s="206"/>
    </row>
    <row r="44" spans="1:10" ht="12.75">
      <c r="A44" s="154" t="s">
        <v>222</v>
      </c>
      <c r="B44" s="164">
        <v>1</v>
      </c>
      <c r="C44" s="164">
        <v>2</v>
      </c>
      <c r="D44" s="165">
        <v>3</v>
      </c>
      <c r="E44" s="164">
        <v>800</v>
      </c>
      <c r="F44" s="164">
        <v>1700</v>
      </c>
      <c r="G44" s="164">
        <v>5</v>
      </c>
      <c r="H44" s="164">
        <v>5</v>
      </c>
      <c r="I44" s="206"/>
      <c r="J44" s="206"/>
    </row>
    <row r="45" spans="1:10" ht="12.75">
      <c r="A45" s="154" t="s">
        <v>223</v>
      </c>
      <c r="B45" s="165">
        <v>1</v>
      </c>
      <c r="C45" s="165">
        <v>1</v>
      </c>
      <c r="D45" s="165">
        <v>2</v>
      </c>
      <c r="E45" s="165">
        <v>600</v>
      </c>
      <c r="F45" s="165">
        <v>2100</v>
      </c>
      <c r="G45" s="165">
        <v>3</v>
      </c>
      <c r="H45" s="165">
        <v>2</v>
      </c>
      <c r="I45" s="206"/>
      <c r="J45" s="206"/>
    </row>
    <row r="46" spans="1:10" ht="12.75">
      <c r="A46" s="154" t="s">
        <v>224</v>
      </c>
      <c r="B46" s="111" t="s">
        <v>38</v>
      </c>
      <c r="C46" s="111" t="s">
        <v>38</v>
      </c>
      <c r="D46" s="111" t="s">
        <v>38</v>
      </c>
      <c r="E46" s="111" t="s">
        <v>38</v>
      </c>
      <c r="F46" s="111" t="s">
        <v>38</v>
      </c>
      <c r="G46" s="111" t="s">
        <v>38</v>
      </c>
      <c r="H46" s="112" t="s">
        <v>38</v>
      </c>
      <c r="I46" s="206"/>
      <c r="J46" s="206"/>
    </row>
    <row r="47" spans="1:10" ht="12.75">
      <c r="A47" s="154" t="s">
        <v>225</v>
      </c>
      <c r="B47" s="165">
        <v>16</v>
      </c>
      <c r="C47" s="165">
        <v>19</v>
      </c>
      <c r="D47" s="165">
        <v>35</v>
      </c>
      <c r="E47" s="165">
        <v>1660</v>
      </c>
      <c r="F47" s="165">
        <v>2800</v>
      </c>
      <c r="G47" s="165">
        <v>80</v>
      </c>
      <c r="H47" s="112" t="s">
        <v>38</v>
      </c>
      <c r="I47" s="206"/>
      <c r="J47" s="206"/>
    </row>
    <row r="48" spans="1:10" ht="12.75">
      <c r="A48" s="154" t="s">
        <v>226</v>
      </c>
      <c r="B48" s="164">
        <v>2</v>
      </c>
      <c r="C48" s="164">
        <v>23</v>
      </c>
      <c r="D48" s="165">
        <v>25</v>
      </c>
      <c r="E48" s="164">
        <v>800</v>
      </c>
      <c r="F48" s="164">
        <v>1500</v>
      </c>
      <c r="G48" s="164">
        <v>36</v>
      </c>
      <c r="H48" s="164">
        <v>38</v>
      </c>
      <c r="I48" s="206"/>
      <c r="J48" s="206"/>
    </row>
    <row r="49" spans="1:10" ht="12.75">
      <c r="A49" s="163" t="s">
        <v>266</v>
      </c>
      <c r="B49" s="182">
        <v>53</v>
      </c>
      <c r="C49" s="182">
        <v>51</v>
      </c>
      <c r="D49" s="207">
        <v>104</v>
      </c>
      <c r="E49" s="208">
        <v>1439</v>
      </c>
      <c r="F49" s="208">
        <v>2063</v>
      </c>
      <c r="G49" s="182">
        <v>183</v>
      </c>
      <c r="H49" s="182">
        <v>108</v>
      </c>
      <c r="I49" s="206"/>
      <c r="J49" s="206"/>
    </row>
    <row r="50" spans="1:10" ht="12.75">
      <c r="A50" s="163"/>
      <c r="B50" s="182"/>
      <c r="C50" s="182"/>
      <c r="D50" s="207"/>
      <c r="E50" s="208"/>
      <c r="F50" s="208"/>
      <c r="G50" s="182"/>
      <c r="H50" s="182"/>
      <c r="I50" s="206"/>
      <c r="J50" s="206"/>
    </row>
    <row r="51" spans="1:10" ht="12.75">
      <c r="A51" s="163" t="s">
        <v>227</v>
      </c>
      <c r="B51" s="207">
        <v>8</v>
      </c>
      <c r="C51" s="208">
        <v>2</v>
      </c>
      <c r="D51" s="207">
        <v>10</v>
      </c>
      <c r="E51" s="207">
        <v>1100</v>
      </c>
      <c r="F51" s="208">
        <v>2200</v>
      </c>
      <c r="G51" s="208">
        <v>13</v>
      </c>
      <c r="H51" s="208">
        <v>10</v>
      </c>
      <c r="I51" s="206"/>
      <c r="J51" s="206"/>
    </row>
    <row r="52" spans="1:10" ht="12.75">
      <c r="A52" s="154"/>
      <c r="B52" s="162"/>
      <c r="C52" s="162"/>
      <c r="D52" s="165"/>
      <c r="E52" s="164"/>
      <c r="F52" s="164"/>
      <c r="G52" s="162"/>
      <c r="H52" s="162"/>
      <c r="I52" s="206"/>
      <c r="J52" s="206"/>
    </row>
    <row r="53" spans="1:10" ht="12.75">
      <c r="A53" s="154" t="s">
        <v>228</v>
      </c>
      <c r="B53" s="162">
        <v>27</v>
      </c>
      <c r="C53" s="162">
        <v>22</v>
      </c>
      <c r="D53" s="165">
        <v>49</v>
      </c>
      <c r="E53" s="164">
        <v>625</v>
      </c>
      <c r="F53" s="164">
        <v>1600</v>
      </c>
      <c r="G53" s="162">
        <v>52</v>
      </c>
      <c r="H53" s="162">
        <v>42</v>
      </c>
      <c r="I53" s="206"/>
      <c r="J53" s="206"/>
    </row>
    <row r="54" spans="1:10" ht="12.75">
      <c r="A54" s="154" t="s">
        <v>229</v>
      </c>
      <c r="B54" s="162">
        <v>10</v>
      </c>
      <c r="C54" s="162">
        <v>65</v>
      </c>
      <c r="D54" s="165">
        <v>75</v>
      </c>
      <c r="E54" s="164">
        <v>245</v>
      </c>
      <c r="F54" s="164">
        <v>1055</v>
      </c>
      <c r="G54" s="162">
        <v>71</v>
      </c>
      <c r="H54" s="162">
        <v>35</v>
      </c>
      <c r="I54" s="206"/>
      <c r="J54" s="206"/>
    </row>
    <row r="55" spans="1:10" ht="12.75">
      <c r="A55" s="154" t="s">
        <v>230</v>
      </c>
      <c r="B55" s="162">
        <v>1</v>
      </c>
      <c r="C55" s="165">
        <v>1</v>
      </c>
      <c r="D55" s="165">
        <v>2</v>
      </c>
      <c r="E55" s="164">
        <v>700</v>
      </c>
      <c r="F55" s="165">
        <v>1600</v>
      </c>
      <c r="G55" s="162">
        <v>2</v>
      </c>
      <c r="H55" s="112" t="s">
        <v>38</v>
      </c>
      <c r="I55" s="206"/>
      <c r="J55" s="206"/>
    </row>
    <row r="56" spans="1:10" ht="12.75">
      <c r="A56" s="154" t="s">
        <v>231</v>
      </c>
      <c r="B56" s="111" t="s">
        <v>38</v>
      </c>
      <c r="C56" s="111" t="s">
        <v>38</v>
      </c>
      <c r="D56" s="111" t="s">
        <v>38</v>
      </c>
      <c r="E56" s="111" t="s">
        <v>38</v>
      </c>
      <c r="F56" s="111" t="s">
        <v>38</v>
      </c>
      <c r="G56" s="111" t="s">
        <v>38</v>
      </c>
      <c r="H56" s="112" t="s">
        <v>38</v>
      </c>
      <c r="I56" s="206"/>
      <c r="J56" s="206"/>
    </row>
    <row r="57" spans="1:10" ht="12.75">
      <c r="A57" s="154" t="s">
        <v>232</v>
      </c>
      <c r="B57" s="162">
        <v>133</v>
      </c>
      <c r="C57" s="162">
        <v>118</v>
      </c>
      <c r="D57" s="165">
        <v>251</v>
      </c>
      <c r="E57" s="164">
        <v>755</v>
      </c>
      <c r="F57" s="164">
        <v>1700</v>
      </c>
      <c r="G57" s="162">
        <v>301</v>
      </c>
      <c r="H57" s="162">
        <v>30</v>
      </c>
      <c r="I57" s="206"/>
      <c r="J57" s="206"/>
    </row>
    <row r="58" spans="1:10" ht="12.75">
      <c r="A58" s="163" t="s">
        <v>233</v>
      </c>
      <c r="B58" s="182">
        <v>171</v>
      </c>
      <c r="C58" s="182">
        <v>206</v>
      </c>
      <c r="D58" s="207">
        <v>377</v>
      </c>
      <c r="E58" s="208">
        <v>704</v>
      </c>
      <c r="F58" s="208">
        <v>1485</v>
      </c>
      <c r="G58" s="182">
        <v>426</v>
      </c>
      <c r="H58" s="182">
        <v>107</v>
      </c>
      <c r="I58" s="206"/>
      <c r="J58" s="206"/>
    </row>
    <row r="59" spans="1:10" ht="12.75">
      <c r="A59" s="154"/>
      <c r="B59" s="162"/>
      <c r="C59" s="162"/>
      <c r="D59" s="165"/>
      <c r="E59" s="164"/>
      <c r="F59" s="164"/>
      <c r="G59" s="162"/>
      <c r="H59" s="162"/>
      <c r="I59" s="206"/>
      <c r="J59" s="206"/>
    </row>
    <row r="60" spans="1:10" ht="12.75">
      <c r="A60" s="154" t="s">
        <v>234</v>
      </c>
      <c r="B60" s="164">
        <v>2</v>
      </c>
      <c r="C60" s="164">
        <v>366</v>
      </c>
      <c r="D60" s="165">
        <v>368</v>
      </c>
      <c r="E60" s="164">
        <v>500</v>
      </c>
      <c r="F60" s="164">
        <v>1500</v>
      </c>
      <c r="G60" s="164">
        <v>550</v>
      </c>
      <c r="H60" s="112" t="s">
        <v>38</v>
      </c>
      <c r="I60" s="206"/>
      <c r="J60" s="206"/>
    </row>
    <row r="61" spans="1:10" ht="12.75">
      <c r="A61" s="154" t="s">
        <v>235</v>
      </c>
      <c r="B61" s="164">
        <v>15</v>
      </c>
      <c r="C61" s="164">
        <v>2</v>
      </c>
      <c r="D61" s="165">
        <v>17</v>
      </c>
      <c r="E61" s="209">
        <v>800</v>
      </c>
      <c r="F61" s="209">
        <v>1400</v>
      </c>
      <c r="G61" s="164">
        <v>15</v>
      </c>
      <c r="H61" s="164">
        <v>15</v>
      </c>
      <c r="I61" s="206"/>
      <c r="J61" s="206"/>
    </row>
    <row r="62" spans="1:10" ht="12.75">
      <c r="A62" s="154" t="s">
        <v>236</v>
      </c>
      <c r="B62" s="164">
        <v>1</v>
      </c>
      <c r="C62" s="164">
        <v>7</v>
      </c>
      <c r="D62" s="165">
        <v>8</v>
      </c>
      <c r="E62" s="209">
        <v>400</v>
      </c>
      <c r="F62" s="209">
        <v>2500</v>
      </c>
      <c r="G62" s="164">
        <v>18</v>
      </c>
      <c r="H62" s="164">
        <v>20</v>
      </c>
      <c r="I62" s="206"/>
      <c r="J62" s="206"/>
    </row>
    <row r="63" spans="1:10" ht="12.75">
      <c r="A63" s="163" t="s">
        <v>237</v>
      </c>
      <c r="B63" s="182">
        <v>18</v>
      </c>
      <c r="C63" s="182">
        <v>375</v>
      </c>
      <c r="D63" s="207">
        <v>393</v>
      </c>
      <c r="E63" s="208">
        <v>744</v>
      </c>
      <c r="F63" s="208">
        <v>1518</v>
      </c>
      <c r="G63" s="182">
        <v>583</v>
      </c>
      <c r="H63" s="182">
        <v>35</v>
      </c>
      <c r="I63" s="206"/>
      <c r="J63" s="206"/>
    </row>
    <row r="64" spans="1:10" ht="12.75">
      <c r="A64" s="163"/>
      <c r="B64" s="182"/>
      <c r="C64" s="182"/>
      <c r="D64" s="207"/>
      <c r="E64" s="208"/>
      <c r="F64" s="208"/>
      <c r="G64" s="182"/>
      <c r="H64" s="182"/>
      <c r="I64" s="206"/>
      <c r="J64" s="206"/>
    </row>
    <row r="65" spans="1:10" ht="12.75">
      <c r="A65" s="163" t="s">
        <v>238</v>
      </c>
      <c r="B65" s="182">
        <v>18</v>
      </c>
      <c r="C65" s="182">
        <v>156</v>
      </c>
      <c r="D65" s="207">
        <v>174</v>
      </c>
      <c r="E65" s="208">
        <v>428</v>
      </c>
      <c r="F65" s="208">
        <v>1568</v>
      </c>
      <c r="G65" s="182">
        <v>252</v>
      </c>
      <c r="H65" s="182">
        <v>10</v>
      </c>
      <c r="I65" s="206"/>
      <c r="J65" s="206"/>
    </row>
    <row r="66" spans="1:10" ht="12.75">
      <c r="A66" s="154"/>
      <c r="B66" s="162"/>
      <c r="C66" s="162"/>
      <c r="D66" s="165"/>
      <c r="E66" s="164"/>
      <c r="F66" s="164"/>
      <c r="G66" s="162"/>
      <c r="H66" s="162"/>
      <c r="I66" s="206"/>
      <c r="J66" s="206"/>
    </row>
    <row r="67" spans="1:10" ht="12.75">
      <c r="A67" s="154" t="s">
        <v>239</v>
      </c>
      <c r="B67" s="164">
        <v>400</v>
      </c>
      <c r="C67" s="111" t="s">
        <v>38</v>
      </c>
      <c r="D67" s="165">
        <v>400</v>
      </c>
      <c r="E67" s="164">
        <v>500</v>
      </c>
      <c r="F67" s="111" t="s">
        <v>38</v>
      </c>
      <c r="G67" s="164">
        <v>200</v>
      </c>
      <c r="H67" s="112" t="s">
        <v>38</v>
      </c>
      <c r="I67" s="206"/>
      <c r="J67" s="206"/>
    </row>
    <row r="68" spans="1:10" ht="12.75">
      <c r="A68" s="154" t="s">
        <v>240</v>
      </c>
      <c r="B68" s="164">
        <v>100</v>
      </c>
      <c r="C68" s="111" t="s">
        <v>38</v>
      </c>
      <c r="D68" s="165">
        <v>100</v>
      </c>
      <c r="E68" s="164">
        <v>500</v>
      </c>
      <c r="F68" s="111" t="s">
        <v>38</v>
      </c>
      <c r="G68" s="164">
        <v>50</v>
      </c>
      <c r="H68" s="112" t="s">
        <v>38</v>
      </c>
      <c r="I68" s="206"/>
      <c r="J68" s="206"/>
    </row>
    <row r="69" spans="1:10" ht="12.75">
      <c r="A69" s="163" t="s">
        <v>241</v>
      </c>
      <c r="B69" s="182">
        <v>500</v>
      </c>
      <c r="C69" s="111" t="s">
        <v>38</v>
      </c>
      <c r="D69" s="207">
        <v>500</v>
      </c>
      <c r="E69" s="208">
        <v>500</v>
      </c>
      <c r="F69" s="111" t="s">
        <v>38</v>
      </c>
      <c r="G69" s="182">
        <v>250</v>
      </c>
      <c r="H69" s="112" t="s">
        <v>38</v>
      </c>
      <c r="I69" s="206"/>
      <c r="J69" s="206"/>
    </row>
    <row r="70" spans="1:10" ht="12.75">
      <c r="A70" s="154"/>
      <c r="B70" s="162"/>
      <c r="C70" s="162"/>
      <c r="D70" s="165"/>
      <c r="E70" s="164"/>
      <c r="F70" s="164"/>
      <c r="G70" s="162"/>
      <c r="H70" s="162"/>
      <c r="I70" s="206"/>
      <c r="J70" s="206"/>
    </row>
    <row r="71" spans="1:10" ht="12.75">
      <c r="A71" s="154" t="s">
        <v>242</v>
      </c>
      <c r="B71" s="111" t="s">
        <v>38</v>
      </c>
      <c r="C71" s="162">
        <v>5</v>
      </c>
      <c r="D71" s="165">
        <v>5</v>
      </c>
      <c r="E71" s="111" t="s">
        <v>38</v>
      </c>
      <c r="F71" s="164">
        <v>1500</v>
      </c>
      <c r="G71" s="162">
        <v>8</v>
      </c>
      <c r="H71" s="162">
        <v>4</v>
      </c>
      <c r="I71" s="206"/>
      <c r="J71" s="206"/>
    </row>
    <row r="72" spans="1:10" ht="12.75">
      <c r="A72" s="154" t="s">
        <v>243</v>
      </c>
      <c r="B72" s="162">
        <v>1580</v>
      </c>
      <c r="C72" s="162">
        <v>65</v>
      </c>
      <c r="D72" s="165">
        <v>1645</v>
      </c>
      <c r="E72" s="164">
        <v>700</v>
      </c>
      <c r="F72" s="164">
        <v>1200</v>
      </c>
      <c r="G72" s="162">
        <v>1184</v>
      </c>
      <c r="H72" s="112" t="s">
        <v>38</v>
      </c>
      <c r="I72" s="206"/>
      <c r="J72" s="206"/>
    </row>
    <row r="73" spans="1:10" ht="12.75">
      <c r="A73" s="154" t="s">
        <v>244</v>
      </c>
      <c r="B73" s="164">
        <v>1439</v>
      </c>
      <c r="C73" s="164">
        <v>689</v>
      </c>
      <c r="D73" s="165">
        <v>2128</v>
      </c>
      <c r="E73" s="164">
        <v>1350</v>
      </c>
      <c r="F73" s="164">
        <v>2000</v>
      </c>
      <c r="G73" s="164">
        <v>3321</v>
      </c>
      <c r="H73" s="164">
        <v>3653</v>
      </c>
      <c r="I73" s="206"/>
      <c r="J73" s="206"/>
    </row>
    <row r="74" spans="1:10" ht="12.75">
      <c r="A74" s="154" t="s">
        <v>245</v>
      </c>
      <c r="B74" s="162">
        <v>40</v>
      </c>
      <c r="C74" s="162">
        <v>65</v>
      </c>
      <c r="D74" s="165">
        <v>105</v>
      </c>
      <c r="E74" s="164">
        <v>150</v>
      </c>
      <c r="F74" s="164">
        <v>880</v>
      </c>
      <c r="G74" s="162">
        <v>63</v>
      </c>
      <c r="H74" s="162">
        <v>69</v>
      </c>
      <c r="I74" s="206"/>
      <c r="J74" s="206"/>
    </row>
    <row r="75" spans="1:10" ht="12.75">
      <c r="A75" s="154" t="s">
        <v>246</v>
      </c>
      <c r="B75" s="162">
        <v>36</v>
      </c>
      <c r="C75" s="162">
        <v>13</v>
      </c>
      <c r="D75" s="165">
        <v>49</v>
      </c>
      <c r="E75" s="164">
        <v>750</v>
      </c>
      <c r="F75" s="164">
        <v>1200</v>
      </c>
      <c r="G75" s="162">
        <v>43</v>
      </c>
      <c r="H75" s="112" t="s">
        <v>38</v>
      </c>
      <c r="I75" s="206"/>
      <c r="J75" s="206"/>
    </row>
    <row r="76" spans="1:10" ht="12.75">
      <c r="A76" s="154" t="s">
        <v>247</v>
      </c>
      <c r="B76" s="162">
        <v>94</v>
      </c>
      <c r="C76" s="162">
        <v>142</v>
      </c>
      <c r="D76" s="165">
        <v>236</v>
      </c>
      <c r="E76" s="164">
        <v>800</v>
      </c>
      <c r="F76" s="164">
        <v>1280</v>
      </c>
      <c r="G76" s="162">
        <v>257</v>
      </c>
      <c r="H76" s="162">
        <v>193</v>
      </c>
      <c r="I76" s="206"/>
      <c r="J76" s="206"/>
    </row>
    <row r="77" spans="1:10" ht="12.75">
      <c r="A77" s="154" t="s">
        <v>248</v>
      </c>
      <c r="B77" s="162">
        <v>2731</v>
      </c>
      <c r="C77" s="162">
        <v>574</v>
      </c>
      <c r="D77" s="165">
        <v>3305</v>
      </c>
      <c r="E77" s="164">
        <v>600</v>
      </c>
      <c r="F77" s="164">
        <v>1900</v>
      </c>
      <c r="G77" s="162">
        <v>2729</v>
      </c>
      <c r="H77" s="162">
        <v>136</v>
      </c>
      <c r="I77" s="206"/>
      <c r="J77" s="206"/>
    </row>
    <row r="78" spans="1:10" ht="12.75">
      <c r="A78" s="154" t="s">
        <v>249</v>
      </c>
      <c r="B78" s="164">
        <v>1265</v>
      </c>
      <c r="C78" s="164">
        <v>437</v>
      </c>
      <c r="D78" s="165">
        <v>1702</v>
      </c>
      <c r="E78" s="164">
        <v>1525</v>
      </c>
      <c r="F78" s="164">
        <v>2500</v>
      </c>
      <c r="G78" s="164">
        <v>3022</v>
      </c>
      <c r="H78" s="164">
        <v>151</v>
      </c>
      <c r="I78" s="206"/>
      <c r="J78" s="206"/>
    </row>
    <row r="79" spans="1:10" ht="12.75">
      <c r="A79" s="163" t="s">
        <v>277</v>
      </c>
      <c r="B79" s="182">
        <v>7185</v>
      </c>
      <c r="C79" s="182">
        <v>1990</v>
      </c>
      <c r="D79" s="207">
        <v>9175</v>
      </c>
      <c r="E79" s="208">
        <v>936</v>
      </c>
      <c r="F79" s="208">
        <v>1960</v>
      </c>
      <c r="G79" s="182">
        <v>10627</v>
      </c>
      <c r="H79" s="182">
        <v>4206</v>
      </c>
      <c r="I79" s="206"/>
      <c r="J79" s="206"/>
    </row>
    <row r="80" spans="1:10" ht="12.75">
      <c r="A80" s="154"/>
      <c r="B80" s="162"/>
      <c r="C80" s="162"/>
      <c r="D80" s="165"/>
      <c r="E80" s="164"/>
      <c r="F80" s="164"/>
      <c r="G80" s="162"/>
      <c r="H80" s="162"/>
      <c r="I80" s="206"/>
      <c r="J80" s="206"/>
    </row>
    <row r="81" spans="1:10" ht="12.75">
      <c r="A81" s="154" t="s">
        <v>250</v>
      </c>
      <c r="B81" s="165">
        <v>2</v>
      </c>
      <c r="C81" s="111" t="s">
        <v>38</v>
      </c>
      <c r="D81" s="165">
        <v>2</v>
      </c>
      <c r="E81" s="165">
        <v>300</v>
      </c>
      <c r="F81" s="111" t="s">
        <v>38</v>
      </c>
      <c r="G81" s="162">
        <v>1</v>
      </c>
      <c r="H81" s="112" t="s">
        <v>38</v>
      </c>
      <c r="I81" s="206"/>
      <c r="J81" s="206"/>
    </row>
    <row r="82" spans="1:10" ht="12.75">
      <c r="A82" s="154" t="s">
        <v>251</v>
      </c>
      <c r="B82" s="162">
        <v>12</v>
      </c>
      <c r="C82" s="162">
        <v>10</v>
      </c>
      <c r="D82" s="165">
        <v>22</v>
      </c>
      <c r="E82" s="164">
        <v>600</v>
      </c>
      <c r="F82" s="164">
        <v>1200</v>
      </c>
      <c r="G82" s="162">
        <v>19</v>
      </c>
      <c r="H82" s="162">
        <v>14</v>
      </c>
      <c r="I82" s="206"/>
      <c r="J82" s="206"/>
    </row>
    <row r="83" spans="1:10" ht="12.75">
      <c r="A83" s="163" t="s">
        <v>252</v>
      </c>
      <c r="B83" s="182">
        <v>14</v>
      </c>
      <c r="C83" s="182">
        <v>10</v>
      </c>
      <c r="D83" s="207">
        <v>24</v>
      </c>
      <c r="E83" s="208">
        <v>557</v>
      </c>
      <c r="F83" s="208">
        <v>1200</v>
      </c>
      <c r="G83" s="182">
        <v>20</v>
      </c>
      <c r="H83" s="182">
        <v>14</v>
      </c>
      <c r="I83" s="206"/>
      <c r="J83" s="206"/>
    </row>
    <row r="84" spans="1:10" ht="12.75">
      <c r="A84" s="163"/>
      <c r="B84" s="182"/>
      <c r="C84" s="182"/>
      <c r="D84" s="182"/>
      <c r="E84" s="208"/>
      <c r="F84" s="208"/>
      <c r="G84" s="182"/>
      <c r="H84" s="182"/>
      <c r="I84" s="206"/>
      <c r="J84" s="206"/>
    </row>
    <row r="85" spans="1:10" ht="13.5" thickBot="1">
      <c r="A85" s="168" t="s">
        <v>253</v>
      </c>
      <c r="B85" s="169">
        <v>10120</v>
      </c>
      <c r="C85" s="169">
        <v>3747</v>
      </c>
      <c r="D85" s="169">
        <v>13867</v>
      </c>
      <c r="E85" s="210">
        <v>1039.547233201581</v>
      </c>
      <c r="F85" s="210">
        <v>1926.1689351481184</v>
      </c>
      <c r="G85" s="169">
        <v>17741</v>
      </c>
      <c r="H85" s="169">
        <v>8688</v>
      </c>
      <c r="I85" s="206"/>
      <c r="J85" s="206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/>
  <dimension ref="A1:F85"/>
  <sheetViews>
    <sheetView showGridLines="0" zoomScale="75" zoomScaleNormal="75" zoomScaleSheetLayoutView="75" workbookViewId="0" topLeftCell="A1">
      <selection activeCell="A1" sqref="A1:E1"/>
    </sheetView>
  </sheetViews>
  <sheetFormatPr defaultColWidth="11.421875" defaultRowHeight="12.75"/>
  <cols>
    <col min="1" max="1" width="33.7109375" style="151" customWidth="1"/>
    <col min="2" max="5" width="15.7109375" style="151" customWidth="1"/>
    <col min="6" max="16384" width="11.421875" style="151" customWidth="1"/>
  </cols>
  <sheetData>
    <row r="1" spans="1:5" s="143" customFormat="1" ht="18">
      <c r="A1" s="335" t="s">
        <v>0</v>
      </c>
      <c r="B1" s="335"/>
      <c r="C1" s="335"/>
      <c r="D1" s="335"/>
      <c r="E1" s="335"/>
    </row>
    <row r="3" spans="1:5" s="144" customFormat="1" ht="15">
      <c r="A3" s="336" t="s">
        <v>257</v>
      </c>
      <c r="B3" s="336"/>
      <c r="C3" s="336"/>
      <c r="D3" s="336"/>
      <c r="E3" s="336"/>
    </row>
    <row r="4" spans="1:5" s="144" customFormat="1" ht="15">
      <c r="A4" s="200"/>
      <c r="B4" s="201"/>
      <c r="C4" s="201"/>
      <c r="D4" s="201"/>
      <c r="E4" s="5"/>
    </row>
    <row r="5" spans="1:5" ht="12.75">
      <c r="A5" s="153" t="s">
        <v>194</v>
      </c>
      <c r="B5" s="155" t="s">
        <v>33</v>
      </c>
      <c r="C5" s="156"/>
      <c r="D5" s="155" t="s">
        <v>34</v>
      </c>
      <c r="E5" s="156"/>
    </row>
    <row r="6" spans="1:5" ht="12.75">
      <c r="A6" s="153" t="s">
        <v>195</v>
      </c>
      <c r="B6" s="185" t="s">
        <v>2</v>
      </c>
      <c r="C6" s="158" t="s">
        <v>3</v>
      </c>
      <c r="D6" s="185" t="s">
        <v>2</v>
      </c>
      <c r="E6" s="158" t="s">
        <v>3</v>
      </c>
    </row>
    <row r="7" spans="1:5" ht="13.5" thickBot="1">
      <c r="A7" s="153"/>
      <c r="B7" s="181" t="s">
        <v>126</v>
      </c>
      <c r="C7" s="235" t="s">
        <v>17</v>
      </c>
      <c r="D7" s="158" t="s">
        <v>126</v>
      </c>
      <c r="E7" s="185" t="s">
        <v>17</v>
      </c>
    </row>
    <row r="8" spans="1:6" ht="12.75">
      <c r="A8" s="160" t="s">
        <v>197</v>
      </c>
      <c r="B8" s="111" t="s">
        <v>38</v>
      </c>
      <c r="C8" s="111" t="s">
        <v>38</v>
      </c>
      <c r="D8" s="161">
        <v>63</v>
      </c>
      <c r="E8" s="161">
        <v>57</v>
      </c>
      <c r="F8" s="206"/>
    </row>
    <row r="9" spans="1:6" ht="12.75">
      <c r="A9" s="154" t="s">
        <v>198</v>
      </c>
      <c r="B9" s="111" t="s">
        <v>38</v>
      </c>
      <c r="C9" s="111" t="s">
        <v>38</v>
      </c>
      <c r="D9" s="111" t="s">
        <v>38</v>
      </c>
      <c r="E9" s="112" t="s">
        <v>38</v>
      </c>
      <c r="F9" s="206"/>
    </row>
    <row r="10" spans="1:6" ht="12.75">
      <c r="A10" s="154" t="s">
        <v>199</v>
      </c>
      <c r="B10" s="111" t="s">
        <v>38</v>
      </c>
      <c r="C10" s="111" t="s">
        <v>38</v>
      </c>
      <c r="D10" s="165">
        <v>45</v>
      </c>
      <c r="E10" s="165">
        <v>83</v>
      </c>
      <c r="F10" s="206"/>
    </row>
    <row r="11" spans="1:6" ht="12.75">
      <c r="A11" s="154" t="s">
        <v>200</v>
      </c>
      <c r="B11" s="111" t="s">
        <v>38</v>
      </c>
      <c r="C11" s="111" t="s">
        <v>38</v>
      </c>
      <c r="D11" s="111" t="s">
        <v>38</v>
      </c>
      <c r="E11" s="112" t="s">
        <v>38</v>
      </c>
      <c r="F11" s="206"/>
    </row>
    <row r="12" spans="1:6" ht="12.75">
      <c r="A12" s="163" t="s">
        <v>201</v>
      </c>
      <c r="B12" s="111" t="s">
        <v>38</v>
      </c>
      <c r="C12" s="111" t="s">
        <v>38</v>
      </c>
      <c r="D12" s="182">
        <v>108</v>
      </c>
      <c r="E12" s="182">
        <v>140</v>
      </c>
      <c r="F12" s="206"/>
    </row>
    <row r="13" spans="1:6" ht="12.75">
      <c r="A13" s="163"/>
      <c r="B13" s="182"/>
      <c r="C13" s="182"/>
      <c r="D13" s="182"/>
      <c r="E13" s="182"/>
      <c r="F13" s="206"/>
    </row>
    <row r="14" spans="1:6" ht="12.75">
      <c r="A14" s="163" t="s">
        <v>202</v>
      </c>
      <c r="B14" s="111" t="s">
        <v>38</v>
      </c>
      <c r="C14" s="111" t="s">
        <v>38</v>
      </c>
      <c r="D14" s="111" t="s">
        <v>38</v>
      </c>
      <c r="E14" s="112" t="s">
        <v>38</v>
      </c>
      <c r="F14" s="206"/>
    </row>
    <row r="15" spans="1:6" ht="12.75">
      <c r="A15" s="163"/>
      <c r="B15" s="182"/>
      <c r="C15" s="182"/>
      <c r="D15" s="182"/>
      <c r="E15" s="182"/>
      <c r="F15" s="206"/>
    </row>
    <row r="16" spans="1:6" ht="12.75">
      <c r="A16" s="163" t="s">
        <v>203</v>
      </c>
      <c r="B16" s="111" t="s">
        <v>38</v>
      </c>
      <c r="C16" s="111" t="s">
        <v>38</v>
      </c>
      <c r="D16" s="111" t="s">
        <v>38</v>
      </c>
      <c r="E16" s="112" t="s">
        <v>38</v>
      </c>
      <c r="F16" s="206"/>
    </row>
    <row r="17" spans="1:6" ht="12.75">
      <c r="A17" s="154"/>
      <c r="B17" s="162"/>
      <c r="C17" s="162"/>
      <c r="D17" s="162"/>
      <c r="E17" s="162"/>
      <c r="F17" s="206"/>
    </row>
    <row r="18" spans="1:6" ht="12.75">
      <c r="A18" s="154" t="s">
        <v>204</v>
      </c>
      <c r="B18" s="162">
        <v>28</v>
      </c>
      <c r="C18" s="162">
        <v>45</v>
      </c>
      <c r="D18" s="111" t="s">
        <v>38</v>
      </c>
      <c r="E18" s="112" t="s">
        <v>38</v>
      </c>
      <c r="F18" s="206"/>
    </row>
    <row r="19" spans="1:6" ht="12.75">
      <c r="A19" s="154" t="s">
        <v>205</v>
      </c>
      <c r="B19" s="165">
        <v>1</v>
      </c>
      <c r="C19" s="165">
        <v>1</v>
      </c>
      <c r="D19" s="111" t="s">
        <v>38</v>
      </c>
      <c r="E19" s="112" t="s">
        <v>38</v>
      </c>
      <c r="F19" s="206"/>
    </row>
    <row r="20" spans="1:6" ht="12.75">
      <c r="A20" s="154" t="s">
        <v>206</v>
      </c>
      <c r="B20" s="162">
        <v>9</v>
      </c>
      <c r="C20" s="162">
        <v>11</v>
      </c>
      <c r="D20" s="111" t="s">
        <v>38</v>
      </c>
      <c r="E20" s="112" t="s">
        <v>38</v>
      </c>
      <c r="F20" s="206"/>
    </row>
    <row r="21" spans="1:6" ht="12.75">
      <c r="A21" s="163" t="s">
        <v>275</v>
      </c>
      <c r="B21" s="182">
        <v>38</v>
      </c>
      <c r="C21" s="182">
        <v>57</v>
      </c>
      <c r="D21" s="111" t="s">
        <v>38</v>
      </c>
      <c r="E21" s="112" t="s">
        <v>38</v>
      </c>
      <c r="F21" s="206"/>
    </row>
    <row r="22" spans="1:6" ht="12.75">
      <c r="A22" s="163"/>
      <c r="B22" s="182"/>
      <c r="C22" s="182"/>
      <c r="D22" s="182"/>
      <c r="E22" s="182"/>
      <c r="F22" s="206"/>
    </row>
    <row r="23" spans="1:6" ht="12.75">
      <c r="A23" s="163" t="s">
        <v>207</v>
      </c>
      <c r="B23" s="182">
        <v>335</v>
      </c>
      <c r="C23" s="182">
        <v>734</v>
      </c>
      <c r="D23" s="111" t="s">
        <v>38</v>
      </c>
      <c r="E23" s="112" t="s">
        <v>38</v>
      </c>
      <c r="F23" s="206"/>
    </row>
    <row r="24" spans="1:6" ht="12.75">
      <c r="A24" s="163"/>
      <c r="B24" s="182"/>
      <c r="C24" s="182"/>
      <c r="D24" s="182"/>
      <c r="E24" s="182"/>
      <c r="F24" s="206"/>
    </row>
    <row r="25" spans="1:6" ht="12.75">
      <c r="A25" s="163" t="s">
        <v>208</v>
      </c>
      <c r="B25" s="182">
        <v>34</v>
      </c>
      <c r="C25" s="182">
        <v>85</v>
      </c>
      <c r="D25" s="207">
        <v>3</v>
      </c>
      <c r="E25" s="207">
        <v>7</v>
      </c>
      <c r="F25" s="206"/>
    </row>
    <row r="26" spans="1:6" ht="12.75">
      <c r="A26" s="154"/>
      <c r="B26" s="162"/>
      <c r="C26" s="162"/>
      <c r="D26" s="162"/>
      <c r="E26" s="162"/>
      <c r="F26" s="206"/>
    </row>
    <row r="27" spans="1:6" ht="12.75">
      <c r="A27" s="154" t="s">
        <v>209</v>
      </c>
      <c r="B27" s="162">
        <v>3</v>
      </c>
      <c r="C27" s="162">
        <v>8</v>
      </c>
      <c r="D27" s="111" t="s">
        <v>38</v>
      </c>
      <c r="E27" s="112" t="s">
        <v>38</v>
      </c>
      <c r="F27" s="206"/>
    </row>
    <row r="28" spans="1:6" ht="12.75">
      <c r="A28" s="154" t="s">
        <v>210</v>
      </c>
      <c r="B28" s="162">
        <v>22</v>
      </c>
      <c r="C28" s="162">
        <v>44</v>
      </c>
      <c r="D28" s="111" t="s">
        <v>38</v>
      </c>
      <c r="E28" s="112" t="s">
        <v>38</v>
      </c>
      <c r="F28" s="206"/>
    </row>
    <row r="29" spans="1:6" ht="12.75">
      <c r="A29" s="154" t="s">
        <v>211</v>
      </c>
      <c r="B29" s="162">
        <v>433</v>
      </c>
      <c r="C29" s="162">
        <v>823</v>
      </c>
      <c r="D29" s="111" t="s">
        <v>38</v>
      </c>
      <c r="E29" s="112" t="s">
        <v>38</v>
      </c>
      <c r="F29" s="206"/>
    </row>
    <row r="30" spans="1:6" ht="12.75">
      <c r="A30" s="163" t="s">
        <v>276</v>
      </c>
      <c r="B30" s="182">
        <v>458</v>
      </c>
      <c r="C30" s="182">
        <v>875</v>
      </c>
      <c r="D30" s="111" t="s">
        <v>38</v>
      </c>
      <c r="E30" s="112" t="s">
        <v>38</v>
      </c>
      <c r="F30" s="206"/>
    </row>
    <row r="31" spans="1:6" ht="12.75">
      <c r="A31" s="154"/>
      <c r="B31" s="162"/>
      <c r="C31" s="162"/>
      <c r="D31" s="162"/>
      <c r="E31" s="162"/>
      <c r="F31" s="206"/>
    </row>
    <row r="32" spans="1:6" ht="12.75">
      <c r="A32" s="154" t="s">
        <v>212</v>
      </c>
      <c r="B32" s="209">
        <v>150</v>
      </c>
      <c r="C32" s="209">
        <v>209</v>
      </c>
      <c r="D32" s="111" t="s">
        <v>38</v>
      </c>
      <c r="E32" s="112" t="s">
        <v>38</v>
      </c>
      <c r="F32" s="206"/>
    </row>
    <row r="33" spans="1:6" ht="12.75">
      <c r="A33" s="154" t="s">
        <v>213</v>
      </c>
      <c r="B33" s="209">
        <v>512</v>
      </c>
      <c r="C33" s="209">
        <v>931</v>
      </c>
      <c r="D33" s="111" t="s">
        <v>38</v>
      </c>
      <c r="E33" s="112" t="s">
        <v>38</v>
      </c>
      <c r="F33" s="206"/>
    </row>
    <row r="34" spans="1:6" ht="12.75">
      <c r="A34" s="154" t="s">
        <v>214</v>
      </c>
      <c r="B34" s="209">
        <v>10</v>
      </c>
      <c r="C34" s="209">
        <v>26</v>
      </c>
      <c r="D34" s="111" t="s">
        <v>38</v>
      </c>
      <c r="E34" s="112" t="s">
        <v>38</v>
      </c>
      <c r="F34" s="206"/>
    </row>
    <row r="35" spans="1:6" ht="12.75">
      <c r="A35" s="154" t="s">
        <v>215</v>
      </c>
      <c r="B35" s="111" t="s">
        <v>38</v>
      </c>
      <c r="C35" s="111" t="s">
        <v>38</v>
      </c>
      <c r="D35" s="165">
        <v>97</v>
      </c>
      <c r="E35" s="165">
        <v>175</v>
      </c>
      <c r="F35" s="206"/>
    </row>
    <row r="36" spans="1:6" ht="12.75">
      <c r="A36" s="163" t="s">
        <v>216</v>
      </c>
      <c r="B36" s="182">
        <v>672</v>
      </c>
      <c r="C36" s="182">
        <v>1166</v>
      </c>
      <c r="D36" s="207">
        <v>97</v>
      </c>
      <c r="E36" s="207">
        <v>175</v>
      </c>
      <c r="F36" s="206"/>
    </row>
    <row r="37" spans="1:6" ht="12.75">
      <c r="A37" s="163"/>
      <c r="B37" s="182"/>
      <c r="C37" s="182"/>
      <c r="D37" s="182"/>
      <c r="E37" s="182"/>
      <c r="F37" s="206"/>
    </row>
    <row r="38" spans="1:6" ht="12.75">
      <c r="A38" s="163" t="s">
        <v>217</v>
      </c>
      <c r="B38" s="208">
        <v>1165</v>
      </c>
      <c r="C38" s="208">
        <v>2127</v>
      </c>
      <c r="D38" s="208">
        <v>200</v>
      </c>
      <c r="E38" s="208">
        <v>21</v>
      </c>
      <c r="F38" s="206"/>
    </row>
    <row r="39" spans="1:6" ht="12.75">
      <c r="A39" s="154"/>
      <c r="B39" s="162"/>
      <c r="C39" s="162"/>
      <c r="D39" s="162"/>
      <c r="E39" s="162"/>
      <c r="F39" s="206"/>
    </row>
    <row r="40" spans="1:6" ht="12.75">
      <c r="A40" s="154" t="s">
        <v>218</v>
      </c>
      <c r="B40" s="111" t="s">
        <v>38</v>
      </c>
      <c r="C40" s="111" t="s">
        <v>38</v>
      </c>
      <c r="D40" s="111" t="s">
        <v>38</v>
      </c>
      <c r="E40" s="112" t="s">
        <v>38</v>
      </c>
      <c r="F40" s="206"/>
    </row>
    <row r="41" spans="1:6" ht="12.75">
      <c r="A41" s="154" t="s">
        <v>219</v>
      </c>
      <c r="B41" s="162">
        <v>31</v>
      </c>
      <c r="C41" s="162">
        <v>47</v>
      </c>
      <c r="D41" s="111" t="s">
        <v>38</v>
      </c>
      <c r="E41" s="112" t="s">
        <v>38</v>
      </c>
      <c r="F41" s="206"/>
    </row>
    <row r="42" spans="1:6" ht="12.75">
      <c r="A42" s="154" t="s">
        <v>220</v>
      </c>
      <c r="B42" s="164">
        <v>6</v>
      </c>
      <c r="C42" s="164">
        <v>12</v>
      </c>
      <c r="D42" s="111" t="s">
        <v>38</v>
      </c>
      <c r="E42" s="112" t="s">
        <v>38</v>
      </c>
      <c r="F42" s="206"/>
    </row>
    <row r="43" spans="1:6" ht="12.75">
      <c r="A43" s="154" t="s">
        <v>221</v>
      </c>
      <c r="B43" s="165">
        <v>2</v>
      </c>
      <c r="C43" s="165" t="s">
        <v>145</v>
      </c>
      <c r="D43" s="111" t="s">
        <v>38</v>
      </c>
      <c r="E43" s="112" t="s">
        <v>38</v>
      </c>
      <c r="F43" s="206"/>
    </row>
    <row r="44" spans="1:6" ht="12.75">
      <c r="A44" s="154" t="s">
        <v>222</v>
      </c>
      <c r="B44" s="164">
        <v>2</v>
      </c>
      <c r="C44" s="164">
        <v>3</v>
      </c>
      <c r="D44" s="165">
        <v>1</v>
      </c>
      <c r="E44" s="165">
        <v>2</v>
      </c>
      <c r="F44" s="206"/>
    </row>
    <row r="45" spans="1:6" ht="12.75">
      <c r="A45" s="154" t="s">
        <v>223</v>
      </c>
      <c r="B45" s="111" t="s">
        <v>38</v>
      </c>
      <c r="C45" s="111" t="s">
        <v>38</v>
      </c>
      <c r="D45" s="165">
        <v>2</v>
      </c>
      <c r="E45" s="165">
        <v>3</v>
      </c>
      <c r="F45" s="206"/>
    </row>
    <row r="46" spans="1:6" ht="12.75">
      <c r="A46" s="154" t="s">
        <v>224</v>
      </c>
      <c r="B46" s="111" t="s">
        <v>38</v>
      </c>
      <c r="C46" s="111" t="s">
        <v>38</v>
      </c>
      <c r="D46" s="111" t="s">
        <v>38</v>
      </c>
      <c r="E46" s="112" t="s">
        <v>38</v>
      </c>
      <c r="F46" s="206"/>
    </row>
    <row r="47" spans="1:6" ht="12.75">
      <c r="A47" s="154" t="s">
        <v>225</v>
      </c>
      <c r="B47" s="111" t="s">
        <v>38</v>
      </c>
      <c r="C47" s="111" t="s">
        <v>38</v>
      </c>
      <c r="D47" s="165">
        <v>35</v>
      </c>
      <c r="E47" s="165">
        <v>80</v>
      </c>
      <c r="F47" s="206"/>
    </row>
    <row r="48" spans="1:6" ht="12.75">
      <c r="A48" s="154" t="s">
        <v>226</v>
      </c>
      <c r="B48" s="164">
        <v>25</v>
      </c>
      <c r="C48" s="164">
        <v>36</v>
      </c>
      <c r="D48" s="111" t="s">
        <v>38</v>
      </c>
      <c r="E48" s="112" t="s">
        <v>38</v>
      </c>
      <c r="F48" s="206"/>
    </row>
    <row r="49" spans="1:6" ht="12.75">
      <c r="A49" s="163" t="s">
        <v>266</v>
      </c>
      <c r="B49" s="182">
        <v>66</v>
      </c>
      <c r="C49" s="182">
        <v>98</v>
      </c>
      <c r="D49" s="207">
        <v>38</v>
      </c>
      <c r="E49" s="207">
        <v>85</v>
      </c>
      <c r="F49" s="206"/>
    </row>
    <row r="50" spans="1:6" ht="12.75">
      <c r="A50" s="163"/>
      <c r="B50" s="182"/>
      <c r="C50" s="182"/>
      <c r="D50" s="182"/>
      <c r="E50" s="182"/>
      <c r="F50" s="206"/>
    </row>
    <row r="51" spans="1:6" ht="12.75">
      <c r="A51" s="163" t="s">
        <v>227</v>
      </c>
      <c r="B51" s="182">
        <v>10</v>
      </c>
      <c r="C51" s="182">
        <v>13</v>
      </c>
      <c r="D51" s="111" t="s">
        <v>38</v>
      </c>
      <c r="E51" s="112" t="s">
        <v>38</v>
      </c>
      <c r="F51" s="206"/>
    </row>
    <row r="52" spans="1:6" ht="12.75">
      <c r="A52" s="154"/>
      <c r="B52" s="162"/>
      <c r="C52" s="162"/>
      <c r="D52" s="162"/>
      <c r="E52" s="162"/>
      <c r="F52" s="206"/>
    </row>
    <row r="53" spans="1:6" ht="12.75">
      <c r="A53" s="154" t="s">
        <v>228</v>
      </c>
      <c r="B53" s="162">
        <v>49</v>
      </c>
      <c r="C53" s="162">
        <v>52</v>
      </c>
      <c r="D53" s="111" t="s">
        <v>38</v>
      </c>
      <c r="E53" s="112" t="s">
        <v>38</v>
      </c>
      <c r="F53" s="206"/>
    </row>
    <row r="54" spans="1:6" ht="12.75">
      <c r="A54" s="154" t="s">
        <v>229</v>
      </c>
      <c r="B54" s="162">
        <v>75</v>
      </c>
      <c r="C54" s="162">
        <v>71</v>
      </c>
      <c r="D54" s="111" t="s">
        <v>38</v>
      </c>
      <c r="E54" s="112" t="s">
        <v>38</v>
      </c>
      <c r="F54" s="206"/>
    </row>
    <row r="55" spans="1:6" ht="12.75">
      <c r="A55" s="154" t="s">
        <v>230</v>
      </c>
      <c r="B55" s="162">
        <v>2</v>
      </c>
      <c r="C55" s="162">
        <v>2</v>
      </c>
      <c r="D55" s="111" t="s">
        <v>38</v>
      </c>
      <c r="E55" s="112" t="s">
        <v>38</v>
      </c>
      <c r="F55" s="206"/>
    </row>
    <row r="56" spans="1:6" ht="12.75">
      <c r="A56" s="154" t="s">
        <v>231</v>
      </c>
      <c r="B56" s="165" t="s">
        <v>145</v>
      </c>
      <c r="C56" s="165" t="s">
        <v>145</v>
      </c>
      <c r="D56" s="111" t="s">
        <v>38</v>
      </c>
      <c r="E56" s="112" t="s">
        <v>38</v>
      </c>
      <c r="F56" s="206"/>
    </row>
    <row r="57" spans="1:6" ht="12.75">
      <c r="A57" s="154" t="s">
        <v>232</v>
      </c>
      <c r="B57" s="165">
        <v>251</v>
      </c>
      <c r="C57" s="165">
        <v>301</v>
      </c>
      <c r="D57" s="111" t="s">
        <v>38</v>
      </c>
      <c r="E57" s="112" t="s">
        <v>38</v>
      </c>
      <c r="F57" s="206"/>
    </row>
    <row r="58" spans="1:6" ht="12.75">
      <c r="A58" s="163" t="s">
        <v>233</v>
      </c>
      <c r="B58" s="182">
        <v>377</v>
      </c>
      <c r="C58" s="182">
        <v>426</v>
      </c>
      <c r="D58" s="111" t="s">
        <v>38</v>
      </c>
      <c r="E58" s="112" t="s">
        <v>38</v>
      </c>
      <c r="F58" s="206"/>
    </row>
    <row r="59" spans="1:6" ht="12.75">
      <c r="A59" s="154"/>
      <c r="B59" s="162"/>
      <c r="C59" s="162"/>
      <c r="D59" s="162"/>
      <c r="E59" s="162"/>
      <c r="F59" s="206"/>
    </row>
    <row r="60" spans="1:6" ht="12.75">
      <c r="A60" s="154" t="s">
        <v>234</v>
      </c>
      <c r="B60" s="164">
        <v>368</v>
      </c>
      <c r="C60" s="164">
        <v>550</v>
      </c>
      <c r="D60" s="111" t="s">
        <v>38</v>
      </c>
      <c r="E60" s="112" t="s">
        <v>38</v>
      </c>
      <c r="F60" s="206"/>
    </row>
    <row r="61" spans="1:6" ht="12.75">
      <c r="A61" s="154" t="s">
        <v>235</v>
      </c>
      <c r="B61" s="164">
        <v>6</v>
      </c>
      <c r="C61" s="164">
        <v>5</v>
      </c>
      <c r="D61" s="164">
        <v>11</v>
      </c>
      <c r="E61" s="164">
        <v>10</v>
      </c>
      <c r="F61" s="206"/>
    </row>
    <row r="62" spans="1:6" ht="12.75">
      <c r="A62" s="154" t="s">
        <v>236</v>
      </c>
      <c r="B62" s="111" t="s">
        <v>38</v>
      </c>
      <c r="C62" s="111" t="s">
        <v>38</v>
      </c>
      <c r="D62" s="164">
        <v>8</v>
      </c>
      <c r="E62" s="164">
        <v>18</v>
      </c>
      <c r="F62" s="206"/>
    </row>
    <row r="63" spans="1:6" ht="12.75">
      <c r="A63" s="163" t="s">
        <v>237</v>
      </c>
      <c r="B63" s="182">
        <v>374</v>
      </c>
      <c r="C63" s="182">
        <v>555</v>
      </c>
      <c r="D63" s="182">
        <v>19</v>
      </c>
      <c r="E63" s="182">
        <v>28</v>
      </c>
      <c r="F63" s="206"/>
    </row>
    <row r="64" spans="1:6" ht="12.75">
      <c r="A64" s="163"/>
      <c r="B64" s="182"/>
      <c r="C64" s="182"/>
      <c r="D64" s="182"/>
      <c r="E64" s="182"/>
      <c r="F64" s="206"/>
    </row>
    <row r="65" spans="1:6" ht="12.75">
      <c r="A65" s="163" t="s">
        <v>238</v>
      </c>
      <c r="B65" s="111" t="s">
        <v>38</v>
      </c>
      <c r="C65" s="111" t="s">
        <v>38</v>
      </c>
      <c r="D65" s="182">
        <v>174</v>
      </c>
      <c r="E65" s="182">
        <v>252</v>
      </c>
      <c r="F65" s="206"/>
    </row>
    <row r="66" spans="1:6" ht="12.75">
      <c r="A66" s="154"/>
      <c r="B66" s="162"/>
      <c r="C66" s="162"/>
      <c r="D66" s="162"/>
      <c r="E66" s="162"/>
      <c r="F66" s="206"/>
    </row>
    <row r="67" spans="1:6" ht="12.75">
      <c r="A67" s="154" t="s">
        <v>239</v>
      </c>
      <c r="B67" s="162">
        <v>400</v>
      </c>
      <c r="C67" s="162">
        <v>200</v>
      </c>
      <c r="D67" s="111" t="s">
        <v>38</v>
      </c>
      <c r="E67" s="112" t="s">
        <v>38</v>
      </c>
      <c r="F67" s="206"/>
    </row>
    <row r="68" spans="1:6" ht="12.75">
      <c r="A68" s="154" t="s">
        <v>240</v>
      </c>
      <c r="B68" s="162">
        <v>100</v>
      </c>
      <c r="C68" s="162">
        <v>50</v>
      </c>
      <c r="D68" s="111" t="s">
        <v>38</v>
      </c>
      <c r="E68" s="112" t="s">
        <v>38</v>
      </c>
      <c r="F68" s="206"/>
    </row>
    <row r="69" spans="1:6" ht="12.75">
      <c r="A69" s="163" t="s">
        <v>241</v>
      </c>
      <c r="B69" s="182">
        <v>500</v>
      </c>
      <c r="C69" s="182">
        <v>250</v>
      </c>
      <c r="D69" s="111" t="s">
        <v>38</v>
      </c>
      <c r="E69" s="112" t="s">
        <v>38</v>
      </c>
      <c r="F69" s="206"/>
    </row>
    <row r="70" spans="1:6" ht="12.75">
      <c r="A70" s="154"/>
      <c r="B70" s="162"/>
      <c r="C70" s="162"/>
      <c r="D70" s="162"/>
      <c r="E70" s="162"/>
      <c r="F70" s="206"/>
    </row>
    <row r="71" spans="1:6" ht="12.75">
      <c r="A71" s="154" t="s">
        <v>242</v>
      </c>
      <c r="B71" s="162">
        <v>5</v>
      </c>
      <c r="C71" s="162">
        <v>8</v>
      </c>
      <c r="D71" s="111" t="s">
        <v>38</v>
      </c>
      <c r="E71" s="112" t="s">
        <v>38</v>
      </c>
      <c r="F71" s="206"/>
    </row>
    <row r="72" spans="1:6" ht="12.75">
      <c r="A72" s="154" t="s">
        <v>243</v>
      </c>
      <c r="B72" s="162">
        <v>1645</v>
      </c>
      <c r="C72" s="162">
        <v>1184</v>
      </c>
      <c r="D72" s="111" t="s">
        <v>38</v>
      </c>
      <c r="E72" s="112" t="s">
        <v>38</v>
      </c>
      <c r="F72" s="206"/>
    </row>
    <row r="73" spans="1:6" ht="12.75">
      <c r="A73" s="154" t="s">
        <v>244</v>
      </c>
      <c r="B73" s="162">
        <v>2128</v>
      </c>
      <c r="C73" s="162">
        <v>3321</v>
      </c>
      <c r="D73" s="111" t="s">
        <v>38</v>
      </c>
      <c r="E73" s="112" t="s">
        <v>38</v>
      </c>
      <c r="F73" s="206"/>
    </row>
    <row r="74" spans="1:6" ht="12.75">
      <c r="A74" s="154" t="s">
        <v>245</v>
      </c>
      <c r="B74" s="162">
        <v>105</v>
      </c>
      <c r="C74" s="162">
        <v>63</v>
      </c>
      <c r="D74" s="111" t="s">
        <v>38</v>
      </c>
      <c r="E74" s="112" t="s">
        <v>38</v>
      </c>
      <c r="F74" s="206"/>
    </row>
    <row r="75" spans="1:6" ht="12.75">
      <c r="A75" s="154" t="s">
        <v>246</v>
      </c>
      <c r="B75" s="162">
        <v>49</v>
      </c>
      <c r="C75" s="162">
        <v>43</v>
      </c>
      <c r="D75" s="111" t="s">
        <v>38</v>
      </c>
      <c r="E75" s="112" t="s">
        <v>38</v>
      </c>
      <c r="F75" s="206"/>
    </row>
    <row r="76" spans="1:6" ht="12.75">
      <c r="A76" s="154" t="s">
        <v>247</v>
      </c>
      <c r="B76" s="162">
        <v>236</v>
      </c>
      <c r="C76" s="162">
        <v>257</v>
      </c>
      <c r="D76" s="111" t="s">
        <v>38</v>
      </c>
      <c r="E76" s="112" t="s">
        <v>38</v>
      </c>
      <c r="F76" s="206"/>
    </row>
    <row r="77" spans="1:6" ht="12.75">
      <c r="A77" s="154" t="s">
        <v>248</v>
      </c>
      <c r="B77" s="162">
        <v>3305</v>
      </c>
      <c r="C77" s="162">
        <v>2729</v>
      </c>
      <c r="D77" s="111" t="s">
        <v>38</v>
      </c>
      <c r="E77" s="112" t="s">
        <v>38</v>
      </c>
      <c r="F77" s="206"/>
    </row>
    <row r="78" spans="1:6" ht="12.75">
      <c r="A78" s="154" t="s">
        <v>249</v>
      </c>
      <c r="B78" s="164">
        <v>1702</v>
      </c>
      <c r="C78" s="164">
        <v>3022</v>
      </c>
      <c r="D78" s="111" t="s">
        <v>38</v>
      </c>
      <c r="E78" s="112" t="s">
        <v>38</v>
      </c>
      <c r="F78" s="206"/>
    </row>
    <row r="79" spans="1:6" ht="12.75">
      <c r="A79" s="163" t="s">
        <v>277</v>
      </c>
      <c r="B79" s="182">
        <v>9175</v>
      </c>
      <c r="C79" s="182">
        <v>10627</v>
      </c>
      <c r="D79" s="111" t="s">
        <v>38</v>
      </c>
      <c r="E79" s="112" t="s">
        <v>38</v>
      </c>
      <c r="F79" s="206"/>
    </row>
    <row r="80" spans="1:6" ht="12.75">
      <c r="A80" s="154"/>
      <c r="B80" s="162"/>
      <c r="C80" s="162"/>
      <c r="D80" s="162"/>
      <c r="E80" s="162"/>
      <c r="F80" s="206"/>
    </row>
    <row r="81" spans="1:6" ht="12.75">
      <c r="A81" s="154" t="s">
        <v>250</v>
      </c>
      <c r="B81" s="111" t="s">
        <v>38</v>
      </c>
      <c r="C81" s="111" t="s">
        <v>38</v>
      </c>
      <c r="D81" s="165">
        <v>2</v>
      </c>
      <c r="E81" s="165">
        <v>1</v>
      </c>
      <c r="F81" s="206"/>
    </row>
    <row r="82" spans="1:6" ht="12.75">
      <c r="A82" s="154" t="s">
        <v>251</v>
      </c>
      <c r="B82" s="111" t="s">
        <v>38</v>
      </c>
      <c r="C82" s="111" t="s">
        <v>38</v>
      </c>
      <c r="D82" s="162">
        <v>22</v>
      </c>
      <c r="E82" s="162">
        <v>19</v>
      </c>
      <c r="F82" s="206"/>
    </row>
    <row r="83" spans="1:6" ht="12.75">
      <c r="A83" s="163" t="s">
        <v>252</v>
      </c>
      <c r="B83" s="111" t="s">
        <v>38</v>
      </c>
      <c r="C83" s="111" t="s">
        <v>38</v>
      </c>
      <c r="D83" s="182">
        <v>24</v>
      </c>
      <c r="E83" s="182">
        <v>20</v>
      </c>
      <c r="F83" s="206"/>
    </row>
    <row r="84" spans="1:6" ht="12.75">
      <c r="A84" s="163"/>
      <c r="B84" s="182"/>
      <c r="C84" s="182"/>
      <c r="D84" s="182"/>
      <c r="E84" s="182"/>
      <c r="F84" s="206"/>
    </row>
    <row r="85" spans="1:6" ht="13.5" thickBot="1">
      <c r="A85" s="168" t="s">
        <v>253</v>
      </c>
      <c r="B85" s="169">
        <v>13204</v>
      </c>
      <c r="C85" s="169">
        <v>17013</v>
      </c>
      <c r="D85" s="169">
        <v>663</v>
      </c>
      <c r="E85" s="169">
        <v>728</v>
      </c>
      <c r="F85" s="206"/>
    </row>
  </sheetData>
  <mergeCells count="2">
    <mergeCell ref="A3:E3"/>
    <mergeCell ref="A1:E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8"/>
  <dimension ref="A1:J82"/>
  <sheetViews>
    <sheetView showGridLines="0" zoomScale="75" zoomScaleNormal="75" zoomScaleSheetLayoutView="75" workbookViewId="0" topLeftCell="A1">
      <selection activeCell="A1" sqref="A1:G1"/>
    </sheetView>
  </sheetViews>
  <sheetFormatPr defaultColWidth="11.421875" defaultRowHeight="12.75"/>
  <cols>
    <col min="1" max="1" width="34.57421875" style="104" customWidth="1"/>
    <col min="2" max="7" width="12.7109375" style="104" customWidth="1"/>
    <col min="8" max="10" width="11.421875" style="104" customWidth="1"/>
    <col min="11" max="16384" width="11.421875" style="90" customWidth="1"/>
  </cols>
  <sheetData>
    <row r="1" spans="1:10" s="89" customFormat="1" ht="18">
      <c r="A1" s="352" t="s">
        <v>0</v>
      </c>
      <c r="B1" s="352"/>
      <c r="C1" s="352"/>
      <c r="D1" s="352"/>
      <c r="E1" s="352"/>
      <c r="F1" s="352"/>
      <c r="G1" s="352"/>
      <c r="H1" s="105"/>
      <c r="I1" s="105"/>
      <c r="J1" s="105"/>
    </row>
    <row r="3" spans="1:10" s="80" customFormat="1" ht="15">
      <c r="A3" s="353" t="s">
        <v>291</v>
      </c>
      <c r="B3" s="353"/>
      <c r="C3" s="353"/>
      <c r="D3" s="353"/>
      <c r="E3" s="353"/>
      <c r="F3" s="353"/>
      <c r="G3" s="353"/>
      <c r="H3" s="96"/>
      <c r="I3" s="96"/>
      <c r="J3" s="96"/>
    </row>
    <row r="4" spans="1:10" s="80" customFormat="1" ht="14.25">
      <c r="A4" s="96"/>
      <c r="B4" s="96"/>
      <c r="C4" s="96"/>
      <c r="D4" s="96"/>
      <c r="E4" s="96"/>
      <c r="F4" s="96"/>
      <c r="G4" s="96"/>
      <c r="H4" s="96"/>
      <c r="I4" s="96"/>
      <c r="J4" s="96"/>
    </row>
    <row r="5" spans="1:7" ht="12.75">
      <c r="A5" s="357" t="s">
        <v>43</v>
      </c>
      <c r="B5" s="356" t="s">
        <v>22</v>
      </c>
      <c r="C5" s="356"/>
      <c r="D5" s="356"/>
      <c r="E5" s="356" t="s">
        <v>23</v>
      </c>
      <c r="F5" s="356"/>
      <c r="G5" s="322"/>
    </row>
    <row r="6" spans="1:7" ht="13.5" thickBot="1">
      <c r="A6" s="358"/>
      <c r="B6" s="299">
        <v>1999</v>
      </c>
      <c r="C6" s="299">
        <v>2000</v>
      </c>
      <c r="D6" s="299">
        <v>2001</v>
      </c>
      <c r="E6" s="299">
        <v>1999</v>
      </c>
      <c r="F6" s="299">
        <v>2000</v>
      </c>
      <c r="G6" s="300">
        <v>2001</v>
      </c>
    </row>
    <row r="7" spans="1:10" ht="12.75">
      <c r="A7" s="91" t="s">
        <v>44</v>
      </c>
      <c r="B7" s="92">
        <v>75201.0451</v>
      </c>
      <c r="C7" s="92">
        <v>52116.809</v>
      </c>
      <c r="D7" s="92">
        <v>61722.66</v>
      </c>
      <c r="E7" s="92">
        <v>2941.3625000000006</v>
      </c>
      <c r="F7" s="92">
        <v>1637.105</v>
      </c>
      <c r="G7" s="101">
        <v>2121.966</v>
      </c>
      <c r="H7" s="106"/>
      <c r="I7" s="99"/>
      <c r="J7" s="99"/>
    </row>
    <row r="8" spans="1:10" ht="12.75">
      <c r="A8" s="93"/>
      <c r="B8" s="94"/>
      <c r="C8" s="94"/>
      <c r="D8" s="94"/>
      <c r="E8" s="94"/>
      <c r="F8" s="94"/>
      <c r="G8" s="121"/>
      <c r="H8" s="106"/>
      <c r="I8" s="99"/>
      <c r="J8" s="99"/>
    </row>
    <row r="9" spans="1:10" ht="12.75">
      <c r="A9" s="314" t="s">
        <v>288</v>
      </c>
      <c r="B9" s="98"/>
      <c r="C9" s="98"/>
      <c r="D9" s="98"/>
      <c r="E9" s="98"/>
      <c r="F9" s="98"/>
      <c r="G9" s="118"/>
      <c r="H9" s="106"/>
      <c r="I9" s="99"/>
      <c r="J9" s="99"/>
    </row>
    <row r="10" spans="1:10" ht="12.75">
      <c r="A10" s="305" t="s">
        <v>45</v>
      </c>
      <c r="B10" s="315">
        <v>59471.1341</v>
      </c>
      <c r="C10" s="315">
        <f>SUM(C11:C19)</f>
        <v>48883.102</v>
      </c>
      <c r="D10" s="315">
        <f>SUM(D11:D19)</f>
        <v>56292.199</v>
      </c>
      <c r="E10" s="315">
        <v>2852.1015</v>
      </c>
      <c r="F10" s="315">
        <f>SUM(F11:F19)</f>
        <v>1464.465</v>
      </c>
      <c r="G10" s="316">
        <f>SUM(G11:G19)</f>
        <v>1867.611</v>
      </c>
      <c r="H10" s="106"/>
      <c r="I10" s="99"/>
      <c r="J10" s="99"/>
    </row>
    <row r="11" spans="1:10" ht="12.75">
      <c r="A11" s="95" t="s">
        <v>46</v>
      </c>
      <c r="B11" s="98" t="s">
        <v>38</v>
      </c>
      <c r="C11" s="98" t="s">
        <v>38</v>
      </c>
      <c r="D11" s="98" t="s">
        <v>38</v>
      </c>
      <c r="E11" s="98" t="s">
        <v>38</v>
      </c>
      <c r="F11" s="122">
        <v>9.313</v>
      </c>
      <c r="G11" s="308">
        <v>6.904</v>
      </c>
      <c r="H11" s="106"/>
      <c r="I11" s="99"/>
      <c r="J11" s="99"/>
    </row>
    <row r="12" spans="1:10" ht="12.75">
      <c r="A12" s="95" t="s">
        <v>47</v>
      </c>
      <c r="B12" s="98">
        <v>56.322</v>
      </c>
      <c r="C12" s="122">
        <v>55.148</v>
      </c>
      <c r="D12" s="122">
        <v>43.921</v>
      </c>
      <c r="E12" s="98">
        <v>6.3</v>
      </c>
      <c r="F12" s="122">
        <v>2.011</v>
      </c>
      <c r="G12" s="308">
        <v>1.352</v>
      </c>
      <c r="H12" s="106"/>
      <c r="I12" s="99"/>
      <c r="J12" s="99"/>
    </row>
    <row r="13" spans="1:10" ht="12.75">
      <c r="A13" s="95" t="s">
        <v>48</v>
      </c>
      <c r="B13" s="98" t="s">
        <v>38</v>
      </c>
      <c r="C13" s="98" t="s">
        <v>38</v>
      </c>
      <c r="D13" s="98" t="s">
        <v>38</v>
      </c>
      <c r="E13" s="98" t="s">
        <v>38</v>
      </c>
      <c r="F13" s="98" t="s">
        <v>38</v>
      </c>
      <c r="G13" s="118" t="s">
        <v>38</v>
      </c>
      <c r="H13" s="106"/>
      <c r="I13" s="99"/>
      <c r="J13" s="99"/>
    </row>
    <row r="14" spans="1:10" ht="12.75">
      <c r="A14" s="95" t="s">
        <v>49</v>
      </c>
      <c r="B14" s="98">
        <v>21800.128</v>
      </c>
      <c r="C14" s="122">
        <v>13183.264</v>
      </c>
      <c r="D14" s="122">
        <v>11316.94</v>
      </c>
      <c r="E14" s="98">
        <v>729.518</v>
      </c>
      <c r="F14" s="122">
        <v>957.671</v>
      </c>
      <c r="G14" s="308">
        <v>1343.41</v>
      </c>
      <c r="H14" s="106"/>
      <c r="I14" s="99"/>
      <c r="J14" s="99"/>
    </row>
    <row r="15" spans="1:10" ht="12.75">
      <c r="A15" s="95" t="s">
        <v>50</v>
      </c>
      <c r="B15" s="98" t="s">
        <v>38</v>
      </c>
      <c r="C15" s="98" t="s">
        <v>38</v>
      </c>
      <c r="D15" s="122">
        <v>4.475</v>
      </c>
      <c r="E15" s="98">
        <v>14.01</v>
      </c>
      <c r="F15" s="122">
        <v>16.5</v>
      </c>
      <c r="G15" s="308">
        <v>18.32</v>
      </c>
      <c r="H15" s="106"/>
      <c r="I15" s="99"/>
      <c r="J15" s="99"/>
    </row>
    <row r="16" spans="1:10" ht="12.75">
      <c r="A16" s="95" t="s">
        <v>51</v>
      </c>
      <c r="B16" s="98">
        <v>78.367</v>
      </c>
      <c r="C16" s="98" t="s">
        <v>38</v>
      </c>
      <c r="D16" s="98" t="s">
        <v>38</v>
      </c>
      <c r="E16" s="98">
        <v>104.67</v>
      </c>
      <c r="F16" s="122">
        <v>137.319</v>
      </c>
      <c r="G16" s="308">
        <v>178.914</v>
      </c>
      <c r="H16" s="106"/>
      <c r="I16" s="99"/>
      <c r="J16" s="99"/>
    </row>
    <row r="17" spans="1:10" ht="12.75">
      <c r="A17" s="95" t="s">
        <v>52</v>
      </c>
      <c r="B17" s="98">
        <v>50.606100000000005</v>
      </c>
      <c r="C17" s="122">
        <v>21.041</v>
      </c>
      <c r="D17" s="122">
        <v>42.759</v>
      </c>
      <c r="E17" s="98" t="s">
        <v>38</v>
      </c>
      <c r="F17" s="122">
        <v>3.1</v>
      </c>
      <c r="G17" s="308">
        <v>14.198</v>
      </c>
      <c r="H17" s="106"/>
      <c r="I17" s="99"/>
      <c r="J17" s="99"/>
    </row>
    <row r="18" spans="1:10" ht="12.75">
      <c r="A18" s="95" t="s">
        <v>53</v>
      </c>
      <c r="B18" s="98" t="s">
        <v>38</v>
      </c>
      <c r="C18" s="98" t="s">
        <v>38</v>
      </c>
      <c r="D18" s="98" t="s">
        <v>38</v>
      </c>
      <c r="E18" s="98">
        <v>1703.2795</v>
      </c>
      <c r="F18" s="122">
        <v>330.109</v>
      </c>
      <c r="G18" s="308">
        <v>285.761</v>
      </c>
      <c r="H18" s="106"/>
      <c r="I18" s="99"/>
      <c r="J18" s="99"/>
    </row>
    <row r="19" spans="1:10" ht="12.75">
      <c r="A19" s="95" t="s">
        <v>54</v>
      </c>
      <c r="B19" s="98">
        <v>37485.711</v>
      </c>
      <c r="C19" s="122">
        <v>35623.649</v>
      </c>
      <c r="D19" s="122">
        <v>44884.104</v>
      </c>
      <c r="E19" s="98">
        <v>294.324</v>
      </c>
      <c r="F19" s="122">
        <v>8.442</v>
      </c>
      <c r="G19" s="308">
        <v>18.752</v>
      </c>
      <c r="H19" s="106"/>
      <c r="I19" s="99"/>
      <c r="J19" s="99"/>
    </row>
    <row r="20" spans="1:7" ht="12.75">
      <c r="A20" s="93" t="s">
        <v>55</v>
      </c>
      <c r="B20" s="98"/>
      <c r="C20" s="98"/>
      <c r="D20" s="98"/>
      <c r="E20" s="98"/>
      <c r="F20" s="98"/>
      <c r="G20" s="118"/>
    </row>
    <row r="21" spans="1:7" ht="12.75">
      <c r="A21" s="305" t="s">
        <v>56</v>
      </c>
      <c r="B21" s="98"/>
      <c r="C21" s="98"/>
      <c r="D21" s="98"/>
      <c r="E21" s="98"/>
      <c r="F21" s="98"/>
      <c r="G21" s="118"/>
    </row>
    <row r="22" spans="1:7" ht="12.75">
      <c r="A22" s="95" t="s">
        <v>57</v>
      </c>
      <c r="B22" s="98" t="s">
        <v>38</v>
      </c>
      <c r="C22" s="98" t="s">
        <v>38</v>
      </c>
      <c r="D22" s="98" t="s">
        <v>38</v>
      </c>
      <c r="E22" s="98">
        <v>20</v>
      </c>
      <c r="F22" s="98" t="s">
        <v>38</v>
      </c>
      <c r="G22" s="118" t="s">
        <v>38</v>
      </c>
    </row>
    <row r="23" spans="1:7" ht="12.75">
      <c r="A23" s="95" t="s">
        <v>58</v>
      </c>
      <c r="B23" s="98">
        <v>10558.282</v>
      </c>
      <c r="C23" s="98" t="s">
        <v>38</v>
      </c>
      <c r="D23" s="98" t="s">
        <v>38</v>
      </c>
      <c r="E23" s="98" t="s">
        <v>38</v>
      </c>
      <c r="F23" s="98" t="s">
        <v>38</v>
      </c>
      <c r="G23" s="118" t="s">
        <v>38</v>
      </c>
    </row>
    <row r="24" spans="1:7" ht="12.75">
      <c r="A24" s="95" t="s">
        <v>59</v>
      </c>
      <c r="B24" s="98">
        <v>44</v>
      </c>
      <c r="C24" s="98" t="s">
        <v>38</v>
      </c>
      <c r="D24" s="122">
        <v>9</v>
      </c>
      <c r="E24" s="98" t="s">
        <v>38</v>
      </c>
      <c r="F24" s="122">
        <v>14</v>
      </c>
      <c r="G24" s="308">
        <v>20.04</v>
      </c>
    </row>
    <row r="25" spans="1:7" ht="12.75">
      <c r="A25" s="107"/>
      <c r="B25" s="98"/>
      <c r="C25" s="98"/>
      <c r="D25" s="98"/>
      <c r="E25" s="98"/>
      <c r="F25" s="98"/>
      <c r="G25" s="118"/>
    </row>
    <row r="26" spans="1:7" ht="12.75">
      <c r="A26" s="314" t="s">
        <v>287</v>
      </c>
      <c r="B26" s="98"/>
      <c r="C26" s="98"/>
      <c r="D26" s="98"/>
      <c r="E26" s="98"/>
      <c r="F26" s="98"/>
      <c r="G26" s="118"/>
    </row>
    <row r="27" spans="1:7" ht="12.75">
      <c r="A27" s="95" t="s">
        <v>60</v>
      </c>
      <c r="B27" s="98" t="s">
        <v>38</v>
      </c>
      <c r="C27" s="98" t="s">
        <v>38</v>
      </c>
      <c r="D27" s="98" t="s">
        <v>38</v>
      </c>
      <c r="E27" s="98">
        <v>3</v>
      </c>
      <c r="F27" s="122">
        <v>4</v>
      </c>
      <c r="G27" s="118" t="s">
        <v>38</v>
      </c>
    </row>
    <row r="28" spans="1:7" ht="12.75">
      <c r="A28" s="95" t="s">
        <v>61</v>
      </c>
      <c r="B28" s="98">
        <v>2041.09</v>
      </c>
      <c r="C28" s="109">
        <v>1431.6</v>
      </c>
      <c r="D28" s="109">
        <v>1047.81</v>
      </c>
      <c r="E28" s="98" t="s">
        <v>38</v>
      </c>
      <c r="F28" s="98" t="s">
        <v>38</v>
      </c>
      <c r="G28" s="118" t="s">
        <v>38</v>
      </c>
    </row>
    <row r="29" spans="1:7" ht="12.75">
      <c r="A29" s="95" t="s">
        <v>64</v>
      </c>
      <c r="B29" s="98" t="s">
        <v>38</v>
      </c>
      <c r="C29" s="98" t="s">
        <v>38</v>
      </c>
      <c r="D29" s="109">
        <v>4115.28</v>
      </c>
      <c r="E29" s="98" t="s">
        <v>38</v>
      </c>
      <c r="F29" s="98" t="s">
        <v>38</v>
      </c>
      <c r="G29" s="118" t="s">
        <v>38</v>
      </c>
    </row>
    <row r="30" spans="1:7" ht="12.75">
      <c r="A30" s="95" t="s">
        <v>62</v>
      </c>
      <c r="B30" s="98" t="s">
        <v>38</v>
      </c>
      <c r="C30" s="98" t="s">
        <v>38</v>
      </c>
      <c r="D30" s="98" t="s">
        <v>38</v>
      </c>
      <c r="E30" s="98">
        <v>3</v>
      </c>
      <c r="F30" s="98" t="s">
        <v>38</v>
      </c>
      <c r="G30" s="118" t="s">
        <v>38</v>
      </c>
    </row>
    <row r="31" spans="1:7" ht="13.5" thickBot="1">
      <c r="A31" s="108"/>
      <c r="B31" s="103"/>
      <c r="C31" s="103"/>
      <c r="D31" s="103"/>
      <c r="E31" s="103"/>
      <c r="F31" s="103"/>
      <c r="G31" s="119"/>
    </row>
    <row r="32" ht="12.75">
      <c r="A32" s="104" t="s">
        <v>63</v>
      </c>
    </row>
    <row r="34" ht="12.75">
      <c r="A34" s="104" t="s">
        <v>55</v>
      </c>
    </row>
    <row r="35" ht="12.75">
      <c r="A35" s="104" t="s">
        <v>55</v>
      </c>
    </row>
    <row r="36" ht="12.75">
      <c r="A36" s="104" t="s">
        <v>55</v>
      </c>
    </row>
    <row r="37" ht="12.75">
      <c r="A37" s="104" t="s">
        <v>55</v>
      </c>
    </row>
    <row r="38" ht="12.75">
      <c r="A38" s="104" t="s">
        <v>55</v>
      </c>
    </row>
    <row r="39" ht="12.75">
      <c r="A39" s="104" t="s">
        <v>55</v>
      </c>
    </row>
    <row r="40" ht="12.75">
      <c r="A40" s="104" t="s">
        <v>55</v>
      </c>
    </row>
    <row r="41" ht="12.75">
      <c r="A41" s="104" t="s">
        <v>55</v>
      </c>
    </row>
    <row r="42" ht="12.75">
      <c r="A42" s="104" t="s">
        <v>55</v>
      </c>
    </row>
    <row r="43" ht="12.75">
      <c r="A43" s="104" t="s">
        <v>55</v>
      </c>
    </row>
    <row r="44" ht="12.75">
      <c r="A44" s="104" t="s">
        <v>55</v>
      </c>
    </row>
    <row r="45" ht="12.75">
      <c r="A45" s="104" t="s">
        <v>55</v>
      </c>
    </row>
    <row r="46" ht="12.75">
      <c r="A46" s="104" t="s">
        <v>55</v>
      </c>
    </row>
    <row r="47" ht="12.75">
      <c r="A47" s="104" t="s">
        <v>55</v>
      </c>
    </row>
    <row r="48" ht="12.75">
      <c r="A48" s="104" t="s">
        <v>55</v>
      </c>
    </row>
    <row r="49" ht="12.75">
      <c r="A49" s="104" t="s">
        <v>55</v>
      </c>
    </row>
    <row r="50" ht="12.75">
      <c r="A50" s="104" t="s">
        <v>55</v>
      </c>
    </row>
    <row r="51" ht="12.75">
      <c r="A51" s="104" t="s">
        <v>55</v>
      </c>
    </row>
    <row r="52" ht="12.75">
      <c r="A52" s="104" t="s">
        <v>55</v>
      </c>
    </row>
    <row r="53" ht="12.75">
      <c r="A53" s="104" t="s">
        <v>55</v>
      </c>
    </row>
    <row r="54" ht="12.75">
      <c r="A54" s="104" t="s">
        <v>55</v>
      </c>
    </row>
    <row r="55" ht="12.75">
      <c r="A55" s="104" t="s">
        <v>55</v>
      </c>
    </row>
    <row r="56" ht="12.75">
      <c r="A56" s="104" t="s">
        <v>55</v>
      </c>
    </row>
    <row r="57" ht="12.75">
      <c r="A57" s="104" t="s">
        <v>55</v>
      </c>
    </row>
    <row r="58" ht="12.75">
      <c r="A58" s="104" t="s">
        <v>55</v>
      </c>
    </row>
    <row r="59" ht="12.75">
      <c r="A59" s="104" t="s">
        <v>55</v>
      </c>
    </row>
    <row r="60" ht="12.75">
      <c r="A60" s="104" t="s">
        <v>55</v>
      </c>
    </row>
    <row r="61" ht="12.75">
      <c r="A61" s="104" t="s">
        <v>55</v>
      </c>
    </row>
    <row r="62" ht="12.75">
      <c r="A62" s="104" t="s">
        <v>55</v>
      </c>
    </row>
    <row r="63" ht="12.75">
      <c r="A63" s="104" t="s">
        <v>55</v>
      </c>
    </row>
    <row r="64" ht="12.75">
      <c r="A64" s="104" t="s">
        <v>55</v>
      </c>
    </row>
    <row r="65" ht="12.75">
      <c r="A65" s="104" t="s">
        <v>55</v>
      </c>
    </row>
    <row r="66" ht="12.75">
      <c r="A66" s="104" t="s">
        <v>55</v>
      </c>
    </row>
    <row r="67" ht="12.75">
      <c r="A67" s="104" t="s">
        <v>55</v>
      </c>
    </row>
    <row r="68" ht="12.75">
      <c r="A68" s="104" t="s">
        <v>55</v>
      </c>
    </row>
    <row r="69" ht="12.75">
      <c r="A69" s="104" t="s">
        <v>55</v>
      </c>
    </row>
    <row r="70" ht="12.75">
      <c r="A70" s="104" t="s">
        <v>55</v>
      </c>
    </row>
    <row r="71" ht="12.75">
      <c r="A71" s="104" t="s">
        <v>55</v>
      </c>
    </row>
    <row r="72" ht="12.75">
      <c r="A72" s="104" t="s">
        <v>55</v>
      </c>
    </row>
    <row r="73" ht="12.75">
      <c r="A73" s="104" t="s">
        <v>55</v>
      </c>
    </row>
    <row r="74" ht="12.75">
      <c r="A74" s="104" t="s">
        <v>55</v>
      </c>
    </row>
    <row r="75" ht="12.75">
      <c r="A75" s="104" t="s">
        <v>55</v>
      </c>
    </row>
    <row r="76" ht="12.75">
      <c r="A76" s="104" t="s">
        <v>55</v>
      </c>
    </row>
    <row r="77" ht="12.75">
      <c r="A77" s="104" t="s">
        <v>55</v>
      </c>
    </row>
    <row r="78" ht="12.75">
      <c r="A78" s="104" t="s">
        <v>55</v>
      </c>
    </row>
    <row r="79" ht="12.75">
      <c r="A79" s="104" t="s">
        <v>55</v>
      </c>
    </row>
    <row r="80" ht="12.75">
      <c r="A80" s="104" t="s">
        <v>55</v>
      </c>
    </row>
    <row r="81" ht="12.75">
      <c r="A81" s="104" t="s">
        <v>55</v>
      </c>
    </row>
    <row r="82" ht="12.75">
      <c r="A82" s="104" t="s">
        <v>55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5" transitionEvaluation="1"/>
  <dimension ref="A1:E40"/>
  <sheetViews>
    <sheetView showGridLines="0" zoomScale="75" zoomScaleNormal="75" zoomScaleSheetLayoutView="75" workbookViewId="0" topLeftCell="A1">
      <selection activeCell="A1" sqref="A1:E1"/>
    </sheetView>
  </sheetViews>
  <sheetFormatPr defaultColWidth="11.00390625" defaultRowHeight="12.75"/>
  <cols>
    <col min="1" max="1" width="38.421875" style="240" customWidth="1"/>
    <col min="2" max="5" width="23.57421875" style="240" customWidth="1"/>
    <col min="6" max="16384" width="11.00390625" style="240" customWidth="1"/>
  </cols>
  <sheetData>
    <row r="1" spans="1:5" s="238" customFormat="1" ht="18">
      <c r="A1" s="361" t="s">
        <v>0</v>
      </c>
      <c r="B1" s="361"/>
      <c r="C1" s="361"/>
      <c r="D1" s="361"/>
      <c r="E1" s="361"/>
    </row>
    <row r="3" spans="1:5" s="242" customFormat="1" ht="15">
      <c r="A3" s="362" t="s">
        <v>283</v>
      </c>
      <c r="B3" s="362"/>
      <c r="C3" s="362"/>
      <c r="D3" s="362"/>
      <c r="E3" s="362"/>
    </row>
    <row r="4" s="242" customFormat="1" ht="14.25"/>
    <row r="5" spans="1:5" ht="12.75">
      <c r="A5" s="244"/>
      <c r="B5" s="359" t="s">
        <v>2</v>
      </c>
      <c r="C5" s="359"/>
      <c r="D5" s="359" t="s">
        <v>3</v>
      </c>
      <c r="E5" s="360"/>
    </row>
    <row r="6" spans="1:5" ht="12.75">
      <c r="A6" s="245" t="s">
        <v>79</v>
      </c>
      <c r="B6" s="246" t="s">
        <v>80</v>
      </c>
      <c r="C6" s="247"/>
      <c r="D6" s="246" t="s">
        <v>80</v>
      </c>
      <c r="E6" s="248"/>
    </row>
    <row r="7" spans="1:5" ht="12.75">
      <c r="A7" s="249"/>
      <c r="B7" s="250" t="s">
        <v>83</v>
      </c>
      <c r="C7" s="251">
        <v>2001</v>
      </c>
      <c r="D7" s="250" t="s">
        <v>83</v>
      </c>
      <c r="E7" s="252">
        <v>2001</v>
      </c>
    </row>
    <row r="8" spans="1:5" ht="13.5" thickBot="1">
      <c r="A8" s="249"/>
      <c r="B8" s="250" t="s">
        <v>84</v>
      </c>
      <c r="C8" s="250" t="s">
        <v>84</v>
      </c>
      <c r="D8" s="250" t="s">
        <v>85</v>
      </c>
      <c r="E8" s="253" t="s">
        <v>85</v>
      </c>
    </row>
    <row r="9" spans="1:5" ht="12.75">
      <c r="A9" s="254" t="s">
        <v>44</v>
      </c>
      <c r="B9" s="255">
        <v>2610</v>
      </c>
      <c r="C9" s="255">
        <v>2747.023</v>
      </c>
      <c r="D9" s="255">
        <v>3807</v>
      </c>
      <c r="E9" s="256">
        <v>4115.568</v>
      </c>
    </row>
    <row r="10" spans="1:5" ht="12.75">
      <c r="A10" s="249"/>
      <c r="B10" s="257"/>
      <c r="C10" s="257"/>
      <c r="D10" s="257"/>
      <c r="E10" s="258"/>
    </row>
    <row r="11" spans="1:5" ht="12.75">
      <c r="A11" s="317" t="s">
        <v>288</v>
      </c>
      <c r="B11" s="257"/>
      <c r="C11" s="257"/>
      <c r="D11" s="257"/>
      <c r="E11" s="258"/>
    </row>
    <row r="12" spans="1:5" ht="12.75">
      <c r="A12" s="318" t="s">
        <v>45</v>
      </c>
      <c r="B12" s="284">
        <f>SUM(B13:B21)</f>
        <v>244</v>
      </c>
      <c r="C12" s="284">
        <f>SUM(C13:C21)</f>
        <v>156.92700000000002</v>
      </c>
      <c r="D12" s="284">
        <f>SUM(D13:D21)</f>
        <v>481</v>
      </c>
      <c r="E12" s="320">
        <f>SUM(E13:E21)</f>
        <v>356.12</v>
      </c>
    </row>
    <row r="13" spans="1:5" ht="12.75">
      <c r="A13" s="259" t="s">
        <v>86</v>
      </c>
      <c r="B13" s="257">
        <v>39</v>
      </c>
      <c r="C13" s="240">
        <v>21</v>
      </c>
      <c r="D13" s="257">
        <v>135</v>
      </c>
      <c r="E13" s="240">
        <v>81</v>
      </c>
    </row>
    <row r="14" spans="1:5" ht="12.75">
      <c r="A14" s="259" t="s">
        <v>87</v>
      </c>
      <c r="B14" s="257">
        <v>9</v>
      </c>
      <c r="C14" s="240">
        <v>2.789</v>
      </c>
      <c r="D14" s="257">
        <v>29</v>
      </c>
      <c r="E14" s="240">
        <v>7.431</v>
      </c>
    </row>
    <row r="15" spans="1:5" ht="12.75">
      <c r="A15" s="259" t="s">
        <v>88</v>
      </c>
      <c r="B15" s="257">
        <v>1</v>
      </c>
      <c r="C15" s="257" t="s">
        <v>38</v>
      </c>
      <c r="D15" s="257">
        <v>3</v>
      </c>
      <c r="E15" s="240">
        <v>1.3</v>
      </c>
    </row>
    <row r="16" spans="1:5" ht="12.75">
      <c r="A16" s="259" t="s">
        <v>90</v>
      </c>
      <c r="B16" s="257">
        <v>34</v>
      </c>
      <c r="C16" s="240">
        <v>14</v>
      </c>
      <c r="D16" s="257">
        <v>42</v>
      </c>
      <c r="E16" s="240">
        <v>14.9</v>
      </c>
    </row>
    <row r="17" spans="1:5" ht="12.75">
      <c r="A17" s="259" t="s">
        <v>92</v>
      </c>
      <c r="B17" s="257">
        <v>24</v>
      </c>
      <c r="C17" s="240">
        <v>45</v>
      </c>
      <c r="D17" s="257">
        <v>90</v>
      </c>
      <c r="E17" s="240">
        <v>158</v>
      </c>
    </row>
    <row r="18" spans="1:5" ht="12.75">
      <c r="A18" s="259" t="s">
        <v>93</v>
      </c>
      <c r="B18" s="257">
        <v>4</v>
      </c>
      <c r="C18" s="240">
        <v>2.5</v>
      </c>
      <c r="D18" s="257">
        <v>6</v>
      </c>
      <c r="E18" s="240">
        <v>5</v>
      </c>
    </row>
    <row r="19" spans="1:5" ht="12.75">
      <c r="A19" s="259" t="s">
        <v>94</v>
      </c>
      <c r="B19" s="257">
        <v>8</v>
      </c>
      <c r="C19" s="240">
        <v>0.7</v>
      </c>
      <c r="D19" s="257">
        <v>27</v>
      </c>
      <c r="E19" s="240">
        <v>4.413</v>
      </c>
    </row>
    <row r="20" spans="1:5" ht="12.75">
      <c r="A20" s="259" t="s">
        <v>96</v>
      </c>
      <c r="B20" s="257">
        <v>105</v>
      </c>
      <c r="C20" s="240">
        <v>46.938</v>
      </c>
      <c r="D20" s="257">
        <v>133</v>
      </c>
      <c r="E20" s="240">
        <v>69.076</v>
      </c>
    </row>
    <row r="21" spans="1:5" ht="12.75">
      <c r="A21" s="259" t="s">
        <v>97</v>
      </c>
      <c r="B21" s="257">
        <v>20</v>
      </c>
      <c r="C21" s="240">
        <v>24</v>
      </c>
      <c r="D21" s="257">
        <v>16</v>
      </c>
      <c r="E21" s="240">
        <v>15</v>
      </c>
    </row>
    <row r="22" spans="1:5" ht="12.75">
      <c r="A22" s="249"/>
      <c r="B22" s="257"/>
      <c r="C22" s="257"/>
      <c r="D22" s="257"/>
      <c r="E22" s="258"/>
    </row>
    <row r="23" spans="1:5" ht="12.75">
      <c r="A23" s="318" t="s">
        <v>56</v>
      </c>
      <c r="B23" s="257"/>
      <c r="C23" s="257"/>
      <c r="D23" s="257"/>
      <c r="E23" s="258"/>
    </row>
    <row r="24" spans="1:5" ht="12.75">
      <c r="A24" s="259" t="s">
        <v>101</v>
      </c>
      <c r="B24" s="257">
        <v>1</v>
      </c>
      <c r="C24" s="257" t="s">
        <v>38</v>
      </c>
      <c r="D24" s="257">
        <v>1</v>
      </c>
      <c r="E24" s="258" t="s">
        <v>38</v>
      </c>
    </row>
    <row r="25" spans="1:5" ht="12.75">
      <c r="A25" s="259" t="s">
        <v>102</v>
      </c>
      <c r="B25" s="257" t="s">
        <v>38</v>
      </c>
      <c r="C25" s="240">
        <v>3.5</v>
      </c>
      <c r="D25" s="257" t="s">
        <v>38</v>
      </c>
      <c r="E25" s="240">
        <v>15.4</v>
      </c>
    </row>
    <row r="26" spans="1:5" ht="12.75">
      <c r="A26" s="259" t="s">
        <v>105</v>
      </c>
      <c r="B26" s="257">
        <v>1</v>
      </c>
      <c r="C26" s="257" t="s">
        <v>38</v>
      </c>
      <c r="D26" s="257">
        <v>1</v>
      </c>
      <c r="E26" s="258" t="s">
        <v>38</v>
      </c>
    </row>
    <row r="27" spans="1:5" ht="12.75">
      <c r="A27" s="259" t="s">
        <v>109</v>
      </c>
      <c r="B27" s="257" t="s">
        <v>38</v>
      </c>
      <c r="C27" s="240">
        <v>3.2</v>
      </c>
      <c r="D27" s="257" t="s">
        <v>38</v>
      </c>
      <c r="E27" s="240">
        <v>4.7</v>
      </c>
    </row>
    <row r="28" spans="1:5" ht="12.75">
      <c r="A28" s="259" t="s">
        <v>110</v>
      </c>
      <c r="B28" s="257" t="s">
        <v>38</v>
      </c>
      <c r="C28" s="257" t="s">
        <v>38</v>
      </c>
      <c r="D28" s="257" t="s">
        <v>38</v>
      </c>
      <c r="E28" s="258" t="s">
        <v>38</v>
      </c>
    </row>
    <row r="29" spans="1:5" ht="12.75">
      <c r="A29" s="259" t="s">
        <v>111</v>
      </c>
      <c r="B29" s="257">
        <v>39</v>
      </c>
      <c r="C29" s="240">
        <v>19</v>
      </c>
      <c r="D29" s="257">
        <v>73</v>
      </c>
      <c r="E29" s="240">
        <v>35</v>
      </c>
    </row>
    <row r="30" spans="1:5" ht="12.75">
      <c r="A30" s="249"/>
      <c r="B30" s="257"/>
      <c r="C30" s="257"/>
      <c r="D30" s="257"/>
      <c r="E30" s="258"/>
    </row>
    <row r="31" spans="1:5" ht="12.75">
      <c r="A31" s="317" t="s">
        <v>287</v>
      </c>
      <c r="B31" s="257"/>
      <c r="C31" s="257"/>
      <c r="D31" s="257"/>
      <c r="E31" s="258"/>
    </row>
    <row r="32" spans="1:5" ht="12.75">
      <c r="A32" s="259" t="s">
        <v>112</v>
      </c>
      <c r="B32" s="257">
        <v>1</v>
      </c>
      <c r="C32" s="240">
        <v>1.6</v>
      </c>
      <c r="D32" s="257">
        <v>10</v>
      </c>
      <c r="E32" s="240">
        <v>14.5</v>
      </c>
    </row>
    <row r="33" spans="1:5" ht="12.75">
      <c r="A33" s="259" t="s">
        <v>113</v>
      </c>
      <c r="B33" s="257">
        <v>54</v>
      </c>
      <c r="C33" s="240">
        <v>180</v>
      </c>
      <c r="D33" s="257">
        <v>66</v>
      </c>
      <c r="E33" s="240">
        <v>350</v>
      </c>
    </row>
    <row r="34" spans="1:5" ht="12.75">
      <c r="A34" s="259" t="s">
        <v>114</v>
      </c>
      <c r="B34" s="257">
        <v>108</v>
      </c>
      <c r="C34" s="240">
        <v>25.086</v>
      </c>
      <c r="D34" s="257">
        <v>29</v>
      </c>
      <c r="E34" s="240">
        <v>7.809</v>
      </c>
    </row>
    <row r="35" spans="1:5" ht="12.75">
      <c r="A35" s="259" t="s">
        <v>115</v>
      </c>
      <c r="B35" s="257">
        <v>20</v>
      </c>
      <c r="C35" s="240">
        <v>19</v>
      </c>
      <c r="D35" s="257">
        <v>15</v>
      </c>
      <c r="E35" s="240">
        <v>12.5</v>
      </c>
    </row>
    <row r="36" spans="1:5" ht="12.75">
      <c r="A36" s="259" t="s">
        <v>118</v>
      </c>
      <c r="B36" s="257">
        <v>1</v>
      </c>
      <c r="C36" s="257" t="s">
        <v>38</v>
      </c>
      <c r="D36" s="257">
        <v>1</v>
      </c>
      <c r="E36" s="258" t="s">
        <v>38</v>
      </c>
    </row>
    <row r="37" spans="1:5" ht="12.75">
      <c r="A37" s="259" t="s">
        <v>119</v>
      </c>
      <c r="B37" s="257">
        <v>21</v>
      </c>
      <c r="C37" s="240">
        <v>7.5</v>
      </c>
      <c r="D37" s="257">
        <v>21</v>
      </c>
      <c r="E37" s="240">
        <v>6.5</v>
      </c>
    </row>
    <row r="38" spans="1:5" ht="12.75">
      <c r="A38" s="259" t="s">
        <v>122</v>
      </c>
      <c r="B38" s="257" t="s">
        <v>38</v>
      </c>
      <c r="C38" s="257" t="s">
        <v>38</v>
      </c>
      <c r="D38" s="257">
        <v>1</v>
      </c>
      <c r="E38" s="258" t="s">
        <v>38</v>
      </c>
    </row>
    <row r="39" spans="1:5" ht="13.5" thickBot="1">
      <c r="A39" s="260"/>
      <c r="B39" s="261"/>
      <c r="C39" s="261"/>
      <c r="D39" s="261"/>
      <c r="E39" s="262"/>
    </row>
    <row r="40" ht="12.75">
      <c r="A40" s="240" t="s">
        <v>123</v>
      </c>
    </row>
  </sheetData>
  <mergeCells count="4">
    <mergeCell ref="B5:C5"/>
    <mergeCell ref="D5:E5"/>
    <mergeCell ref="A1:E1"/>
    <mergeCell ref="A3:E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6"/>
  <dimension ref="A1:H28"/>
  <sheetViews>
    <sheetView showGridLines="0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</cols>
  <sheetData>
    <row r="1" spans="1:8" s="2" customFormat="1" ht="18">
      <c r="A1" s="333" t="s">
        <v>0</v>
      </c>
      <c r="B1" s="333"/>
      <c r="C1" s="333"/>
      <c r="D1" s="333"/>
      <c r="E1" s="333"/>
      <c r="F1" s="333"/>
      <c r="G1" s="333"/>
      <c r="H1" s="333"/>
    </row>
    <row r="2" s="3" customFormat="1" ht="14.25"/>
    <row r="3" spans="1:8" s="3" customFormat="1" ht="15">
      <c r="A3" s="334" t="s">
        <v>35</v>
      </c>
      <c r="B3" s="334"/>
      <c r="C3" s="334"/>
      <c r="D3" s="334"/>
      <c r="E3" s="334"/>
      <c r="F3" s="334"/>
      <c r="G3" s="334"/>
      <c r="H3" s="334"/>
    </row>
    <row r="4" spans="1:8" s="3" customFormat="1" ht="15">
      <c r="A4" s="4"/>
      <c r="B4" s="5"/>
      <c r="C4" s="5"/>
      <c r="D4" s="5"/>
      <c r="E4" s="5"/>
      <c r="F4" s="5"/>
      <c r="G4" s="5"/>
      <c r="H4" s="5"/>
    </row>
    <row r="5" spans="1:8" ht="12.75">
      <c r="A5" s="22"/>
      <c r="B5" s="23"/>
      <c r="C5" s="23"/>
      <c r="D5" s="23"/>
      <c r="E5" s="24" t="s">
        <v>12</v>
      </c>
      <c r="F5" s="23"/>
      <c r="G5" s="25" t="s">
        <v>13</v>
      </c>
      <c r="H5" s="26"/>
    </row>
    <row r="6" spans="1:8" ht="12.75">
      <c r="A6" s="27" t="s">
        <v>5</v>
      </c>
      <c r="B6" s="24" t="s">
        <v>2</v>
      </c>
      <c r="C6" s="24" t="s">
        <v>14</v>
      </c>
      <c r="D6" s="24" t="s">
        <v>3</v>
      </c>
      <c r="E6" s="24" t="s">
        <v>15</v>
      </c>
      <c r="F6" s="24" t="s">
        <v>16</v>
      </c>
      <c r="G6" s="28" t="s">
        <v>17</v>
      </c>
      <c r="H6" s="29"/>
    </row>
    <row r="7" spans="1:8" ht="12.75">
      <c r="A7" s="22"/>
      <c r="B7" s="24" t="s">
        <v>18</v>
      </c>
      <c r="C7" s="24" t="s">
        <v>19</v>
      </c>
      <c r="D7" s="30" t="s">
        <v>20</v>
      </c>
      <c r="E7" s="24" t="s">
        <v>21</v>
      </c>
      <c r="F7" s="24" t="s">
        <v>8</v>
      </c>
      <c r="G7" s="24" t="s">
        <v>22</v>
      </c>
      <c r="H7" s="24" t="s">
        <v>23</v>
      </c>
    </row>
    <row r="8" spans="1:8" ht="13.5" thickBot="1">
      <c r="A8" s="31"/>
      <c r="B8" s="23"/>
      <c r="C8" s="23"/>
      <c r="D8" s="23"/>
      <c r="E8" s="24" t="s">
        <v>24</v>
      </c>
      <c r="F8" s="23"/>
      <c r="G8" s="23"/>
      <c r="H8" s="23"/>
    </row>
    <row r="9" spans="1:8" ht="12.75">
      <c r="A9" s="32">
        <v>1985</v>
      </c>
      <c r="B9" s="33">
        <v>60.9</v>
      </c>
      <c r="C9" s="33">
        <v>8</v>
      </c>
      <c r="D9" s="33">
        <v>48.5</v>
      </c>
      <c r="E9" s="34">
        <v>76.78530645607204</v>
      </c>
      <c r="F9" s="35">
        <v>36403.30316252569</v>
      </c>
      <c r="G9" s="14">
        <v>23954</v>
      </c>
      <c r="H9" s="14">
        <v>2963</v>
      </c>
    </row>
    <row r="10" spans="1:8" ht="12.75">
      <c r="A10" s="36">
        <v>1986</v>
      </c>
      <c r="B10" s="37">
        <v>66.6</v>
      </c>
      <c r="C10" s="37">
        <v>6.1</v>
      </c>
      <c r="D10" s="37">
        <v>40.7</v>
      </c>
      <c r="E10" s="38">
        <v>76.32252713569652</v>
      </c>
      <c r="F10" s="39">
        <v>32322.430973759816</v>
      </c>
      <c r="G10" s="15">
        <v>37562</v>
      </c>
      <c r="H10" s="15">
        <v>740</v>
      </c>
    </row>
    <row r="11" spans="1:8" ht="12.75">
      <c r="A11" s="36">
        <v>1987</v>
      </c>
      <c r="B11" s="37">
        <v>94.1</v>
      </c>
      <c r="C11" s="37">
        <v>5.8</v>
      </c>
      <c r="D11" s="37">
        <v>54.4</v>
      </c>
      <c r="E11" s="38">
        <v>43.52529659947352</v>
      </c>
      <c r="F11" s="39">
        <v>26318.320050965827</v>
      </c>
      <c r="G11" s="15">
        <v>29959</v>
      </c>
      <c r="H11" s="15">
        <v>942</v>
      </c>
    </row>
    <row r="12" spans="1:8" ht="12.75">
      <c r="A12" s="36">
        <v>1988</v>
      </c>
      <c r="B12" s="37">
        <v>68.1</v>
      </c>
      <c r="C12" s="37">
        <v>6.9</v>
      </c>
      <c r="D12" s="37">
        <v>47.3</v>
      </c>
      <c r="E12" s="38">
        <v>45.49661630185232</v>
      </c>
      <c r="F12" s="39">
        <v>21519.89951077615</v>
      </c>
      <c r="G12" s="15">
        <v>31405</v>
      </c>
      <c r="H12" s="15">
        <v>1444</v>
      </c>
    </row>
    <row r="13" spans="1:8" ht="12.75">
      <c r="A13" s="36">
        <v>1989</v>
      </c>
      <c r="B13" s="37">
        <v>45.8</v>
      </c>
      <c r="C13" s="37">
        <v>6.6</v>
      </c>
      <c r="D13" s="37">
        <v>30.1</v>
      </c>
      <c r="E13" s="38">
        <v>41.07316721358769</v>
      </c>
      <c r="F13" s="39">
        <v>12363.023331289894</v>
      </c>
      <c r="G13" s="15">
        <v>26285</v>
      </c>
      <c r="H13" s="15">
        <v>4673</v>
      </c>
    </row>
    <row r="14" spans="1:8" ht="12.75">
      <c r="A14" s="36">
        <v>1990</v>
      </c>
      <c r="B14" s="37">
        <v>45.3</v>
      </c>
      <c r="C14" s="37">
        <v>5.8</v>
      </c>
      <c r="D14" s="37">
        <v>26.4</v>
      </c>
      <c r="E14" s="38">
        <v>42.924284495089736</v>
      </c>
      <c r="F14" s="39">
        <v>11332.011106703689</v>
      </c>
      <c r="G14" s="15">
        <v>33818</v>
      </c>
      <c r="H14" s="15">
        <v>4048</v>
      </c>
    </row>
    <row r="15" spans="1:8" ht="12.75">
      <c r="A15" s="36">
        <v>1991</v>
      </c>
      <c r="B15" s="37">
        <v>41.4</v>
      </c>
      <c r="C15" s="37">
        <v>4.903381642512078</v>
      </c>
      <c r="D15" s="37">
        <v>20.3</v>
      </c>
      <c r="E15" s="38">
        <v>60.5880302429291</v>
      </c>
      <c r="F15" s="39">
        <v>12299.370139314608</v>
      </c>
      <c r="G15" s="15">
        <v>44716</v>
      </c>
      <c r="H15" s="15">
        <v>2999</v>
      </c>
    </row>
    <row r="16" spans="1:8" ht="12.75">
      <c r="A16" s="36">
        <v>1992</v>
      </c>
      <c r="B16" s="37">
        <v>33.2</v>
      </c>
      <c r="C16" s="37">
        <v>3.192771084337349</v>
      </c>
      <c r="D16" s="37">
        <v>10.6</v>
      </c>
      <c r="E16" s="38">
        <v>54.60795980431046</v>
      </c>
      <c r="F16" s="39">
        <v>5788.443739256909</v>
      </c>
      <c r="G16" s="15">
        <v>62507</v>
      </c>
      <c r="H16" s="15">
        <v>830</v>
      </c>
    </row>
    <row r="17" spans="1:8" ht="12.75">
      <c r="A17" s="36">
        <v>1993</v>
      </c>
      <c r="B17" s="37">
        <v>28.3</v>
      </c>
      <c r="C17" s="37">
        <v>6.819787985865724</v>
      </c>
      <c r="D17" s="37">
        <v>19.3</v>
      </c>
      <c r="E17" s="38">
        <v>51.061988388446146</v>
      </c>
      <c r="F17" s="39">
        <v>9854.963758970105</v>
      </c>
      <c r="G17" s="15">
        <v>66430</v>
      </c>
      <c r="H17" s="15">
        <v>930</v>
      </c>
    </row>
    <row r="18" spans="1:8" ht="12.75">
      <c r="A18" s="36">
        <v>1994</v>
      </c>
      <c r="B18" s="37">
        <v>30.5</v>
      </c>
      <c r="C18" s="37">
        <v>5.573770491803279</v>
      </c>
      <c r="D18" s="37">
        <v>17</v>
      </c>
      <c r="E18" s="38">
        <v>43.3329727260707</v>
      </c>
      <c r="F18" s="39">
        <v>7366.60536343202</v>
      </c>
      <c r="G18" s="15">
        <v>73081</v>
      </c>
      <c r="H18" s="15">
        <v>757</v>
      </c>
    </row>
    <row r="19" spans="1:8" ht="12.75">
      <c r="A19" s="16">
        <v>1995</v>
      </c>
      <c r="B19" s="41">
        <v>36.8</v>
      </c>
      <c r="C19" s="41">
        <v>1.6032608695652175</v>
      </c>
      <c r="D19" s="41">
        <v>5.9</v>
      </c>
      <c r="E19" s="64">
        <v>60.13126104359742</v>
      </c>
      <c r="F19" s="65">
        <v>3547.7444015722476</v>
      </c>
      <c r="G19" s="17">
        <v>65511</v>
      </c>
      <c r="H19" s="15">
        <v>1997</v>
      </c>
    </row>
    <row r="20" spans="1:8" ht="12.75">
      <c r="A20" s="16">
        <v>1996</v>
      </c>
      <c r="B20" s="40">
        <v>41.1</v>
      </c>
      <c r="C20" s="41">
        <v>6.618004866180049</v>
      </c>
      <c r="D20" s="40">
        <v>27.2</v>
      </c>
      <c r="E20" s="42">
        <v>49.583498611662044</v>
      </c>
      <c r="F20" s="17">
        <v>13486.711622372075</v>
      </c>
      <c r="G20" s="17">
        <v>57265</v>
      </c>
      <c r="H20" s="15">
        <v>2211</v>
      </c>
    </row>
    <row r="21" spans="1:8" ht="12.75">
      <c r="A21" s="16">
        <v>1997</v>
      </c>
      <c r="B21" s="40">
        <v>32.9</v>
      </c>
      <c r="C21" s="41">
        <v>5.136778115501519</v>
      </c>
      <c r="D21" s="40">
        <v>16.9</v>
      </c>
      <c r="E21" s="42">
        <v>47.70834084598464</v>
      </c>
      <c r="F21" s="17">
        <v>8065.582440830358</v>
      </c>
      <c r="G21" s="17">
        <v>48272</v>
      </c>
      <c r="H21" s="15">
        <v>1475</v>
      </c>
    </row>
    <row r="22" spans="1:8" ht="12.75">
      <c r="A22" s="16">
        <v>1998</v>
      </c>
      <c r="B22" s="40">
        <v>27.2</v>
      </c>
      <c r="C22" s="41">
        <v>5.845588235294118</v>
      </c>
      <c r="D22" s="40">
        <v>15.9</v>
      </c>
      <c r="E22" s="42">
        <v>41.529936412919355</v>
      </c>
      <c r="F22" s="17">
        <v>6605.123027177767</v>
      </c>
      <c r="G22" s="17">
        <v>53641</v>
      </c>
      <c r="H22" s="15">
        <v>2270</v>
      </c>
    </row>
    <row r="23" spans="1:8" ht="12.75">
      <c r="A23" s="16">
        <v>1999</v>
      </c>
      <c r="B23" s="40">
        <v>21.2</v>
      </c>
      <c r="C23" s="41">
        <f>D23/B23*10</f>
        <v>4.339622641509433</v>
      </c>
      <c r="D23" s="40">
        <v>9.2</v>
      </c>
      <c r="E23" s="42">
        <v>47.04121741011864</v>
      </c>
      <c r="F23" s="17">
        <f>D23*E23*10</f>
        <v>4327.792001730914</v>
      </c>
      <c r="G23" s="17">
        <v>52292</v>
      </c>
      <c r="H23" s="15">
        <v>2487</v>
      </c>
    </row>
    <row r="24" spans="1:8" ht="12.75">
      <c r="A24" s="16">
        <v>2000</v>
      </c>
      <c r="B24" s="40">
        <v>24.424</v>
      </c>
      <c r="C24" s="41">
        <f>D24/B24*10</f>
        <v>8.998526039960694</v>
      </c>
      <c r="D24" s="40">
        <v>21.978</v>
      </c>
      <c r="E24" s="42">
        <v>46.464245789910215</v>
      </c>
      <c r="F24" s="17">
        <f>D24*E24*10</f>
        <v>10211.911939706468</v>
      </c>
      <c r="G24" s="212">
        <v>51635.347</v>
      </c>
      <c r="H24" s="213">
        <v>3088.507</v>
      </c>
    </row>
    <row r="25" spans="1:8" ht="12.75">
      <c r="A25" s="16">
        <v>2001</v>
      </c>
      <c r="B25" s="40">
        <v>27.564</v>
      </c>
      <c r="C25" s="41">
        <f>D25/B25*10</f>
        <v>6.9249746045566685</v>
      </c>
      <c r="D25" s="40">
        <v>19.088</v>
      </c>
      <c r="E25" s="42">
        <v>44.97</v>
      </c>
      <c r="F25" s="17">
        <f>D25*E25*10</f>
        <v>8583.8736</v>
      </c>
      <c r="G25" s="212">
        <v>48966.965</v>
      </c>
      <c r="H25" s="213">
        <v>1415.913</v>
      </c>
    </row>
    <row r="26" spans="1:8" ht="13.5" thickBot="1">
      <c r="A26" s="43" t="s">
        <v>28</v>
      </c>
      <c r="B26" s="303">
        <v>29.7</v>
      </c>
      <c r="C26" s="313">
        <f>D26/B26*10</f>
        <v>8.047138047138047</v>
      </c>
      <c r="D26" s="303">
        <v>23.9</v>
      </c>
      <c r="E26" s="45">
        <v>42.77</v>
      </c>
      <c r="F26" s="19">
        <f>D26*E26*10</f>
        <v>10222.029999999999</v>
      </c>
      <c r="G26" s="19"/>
      <c r="H26" s="20"/>
    </row>
    <row r="27" spans="1:8" ht="12.75">
      <c r="A27" s="22" t="s">
        <v>26</v>
      </c>
      <c r="B27" s="22"/>
      <c r="C27" s="22"/>
      <c r="D27" s="22"/>
      <c r="E27" s="22"/>
      <c r="F27" s="22"/>
      <c r="G27" s="22"/>
      <c r="H27" s="22"/>
    </row>
    <row r="28" ht="12.75">
      <c r="A28" t="s">
        <v>27</v>
      </c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7"/>
  <dimension ref="A1:H85"/>
  <sheetViews>
    <sheetView showGridLines="0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1" width="25.7109375" style="151" customWidth="1"/>
    <col min="2" max="16384" width="11.421875" style="151" customWidth="1"/>
  </cols>
  <sheetData>
    <row r="1" spans="1:8" s="143" customFormat="1" ht="18">
      <c r="A1" s="335" t="s">
        <v>0</v>
      </c>
      <c r="B1" s="335"/>
      <c r="C1" s="335"/>
      <c r="D1" s="335"/>
      <c r="E1" s="335"/>
      <c r="F1" s="335"/>
      <c r="G1" s="335"/>
      <c r="H1" s="335"/>
    </row>
    <row r="3" spans="1:8" s="144" customFormat="1" ht="15">
      <c r="A3" s="336" t="s">
        <v>258</v>
      </c>
      <c r="B3" s="336"/>
      <c r="C3" s="336"/>
      <c r="D3" s="336"/>
      <c r="E3" s="336"/>
      <c r="F3" s="336"/>
      <c r="G3" s="336"/>
      <c r="H3" s="336"/>
    </row>
    <row r="4" spans="1:8" s="144" customFormat="1" ht="15">
      <c r="A4" s="200"/>
      <c r="B4" s="201"/>
      <c r="C4" s="201"/>
      <c r="D4" s="201"/>
      <c r="E4" s="201"/>
      <c r="F4" s="201"/>
      <c r="G4" s="201"/>
      <c r="H4" s="201"/>
    </row>
    <row r="5" spans="1:8" ht="12.75">
      <c r="A5" s="153" t="s">
        <v>194</v>
      </c>
      <c r="B5" s="202" t="s">
        <v>2</v>
      </c>
      <c r="C5" s="203"/>
      <c r="D5" s="203"/>
      <c r="E5" s="202" t="s">
        <v>14</v>
      </c>
      <c r="F5" s="203"/>
      <c r="G5" s="185" t="s">
        <v>3</v>
      </c>
      <c r="H5" s="158" t="s">
        <v>128</v>
      </c>
    </row>
    <row r="6" spans="1:8" ht="12.75">
      <c r="A6" s="153" t="s">
        <v>195</v>
      </c>
      <c r="B6" s="155" t="s">
        <v>126</v>
      </c>
      <c r="C6" s="156"/>
      <c r="D6" s="156"/>
      <c r="E6" s="155" t="s">
        <v>127</v>
      </c>
      <c r="F6" s="156"/>
      <c r="G6" s="158" t="s">
        <v>196</v>
      </c>
      <c r="H6" s="158" t="s">
        <v>133</v>
      </c>
    </row>
    <row r="7" spans="1:8" ht="13.5" thickBot="1">
      <c r="A7" s="153"/>
      <c r="B7" s="191" t="s">
        <v>129</v>
      </c>
      <c r="C7" s="181" t="s">
        <v>130</v>
      </c>
      <c r="D7" s="181" t="s">
        <v>131</v>
      </c>
      <c r="E7" s="191" t="s">
        <v>129</v>
      </c>
      <c r="F7" s="181" t="s">
        <v>130</v>
      </c>
      <c r="G7" s="191" t="s">
        <v>17</v>
      </c>
      <c r="H7" s="191" t="s">
        <v>17</v>
      </c>
    </row>
    <row r="8" spans="1:8" ht="12.75">
      <c r="A8" s="204" t="s">
        <v>197</v>
      </c>
      <c r="B8" s="257" t="s">
        <v>38</v>
      </c>
      <c r="C8" s="257" t="s">
        <v>38</v>
      </c>
      <c r="D8" s="257" t="s">
        <v>38</v>
      </c>
      <c r="E8" s="257" t="s">
        <v>38</v>
      </c>
      <c r="F8" s="257" t="s">
        <v>38</v>
      </c>
      <c r="G8" s="257" t="s">
        <v>38</v>
      </c>
      <c r="H8" s="258" t="s">
        <v>38</v>
      </c>
    </row>
    <row r="9" spans="1:8" ht="12.75">
      <c r="A9" s="154" t="s">
        <v>198</v>
      </c>
      <c r="B9" s="257" t="s">
        <v>38</v>
      </c>
      <c r="C9" s="257" t="s">
        <v>38</v>
      </c>
      <c r="D9" s="257" t="s">
        <v>38</v>
      </c>
      <c r="E9" s="257" t="s">
        <v>38</v>
      </c>
      <c r="F9" s="257" t="s">
        <v>38</v>
      </c>
      <c r="G9" s="257" t="s">
        <v>38</v>
      </c>
      <c r="H9" s="258" t="s">
        <v>38</v>
      </c>
    </row>
    <row r="10" spans="1:8" ht="12.75">
      <c r="A10" s="154" t="s">
        <v>199</v>
      </c>
      <c r="B10" s="257" t="s">
        <v>38</v>
      </c>
      <c r="C10" s="257" t="s">
        <v>38</v>
      </c>
      <c r="D10" s="257" t="s">
        <v>38</v>
      </c>
      <c r="E10" s="257" t="s">
        <v>38</v>
      </c>
      <c r="F10" s="257" t="s">
        <v>38</v>
      </c>
      <c r="G10" s="257" t="s">
        <v>38</v>
      </c>
      <c r="H10" s="258" t="s">
        <v>38</v>
      </c>
    </row>
    <row r="11" spans="1:8" ht="12.75">
      <c r="A11" s="154" t="s">
        <v>200</v>
      </c>
      <c r="B11" s="257" t="s">
        <v>38</v>
      </c>
      <c r="C11" s="257" t="s">
        <v>38</v>
      </c>
      <c r="D11" s="257" t="s">
        <v>38</v>
      </c>
      <c r="E11" s="257" t="s">
        <v>38</v>
      </c>
      <c r="F11" s="257" t="s">
        <v>38</v>
      </c>
      <c r="G11" s="257" t="s">
        <v>38</v>
      </c>
      <c r="H11" s="258" t="s">
        <v>38</v>
      </c>
    </row>
    <row r="12" spans="1:8" ht="12.75">
      <c r="A12" s="163" t="s">
        <v>201</v>
      </c>
      <c r="B12" s="257" t="s">
        <v>38</v>
      </c>
      <c r="C12" s="257" t="s">
        <v>38</v>
      </c>
      <c r="D12" s="257" t="s">
        <v>38</v>
      </c>
      <c r="E12" s="257" t="s">
        <v>38</v>
      </c>
      <c r="F12" s="257" t="s">
        <v>38</v>
      </c>
      <c r="G12" s="257" t="s">
        <v>38</v>
      </c>
      <c r="H12" s="258" t="s">
        <v>38</v>
      </c>
    </row>
    <row r="13" spans="1:8" ht="12.75">
      <c r="A13" s="163"/>
      <c r="B13" s="182"/>
      <c r="C13" s="182"/>
      <c r="D13" s="207"/>
      <c r="E13" s="208"/>
      <c r="F13" s="208"/>
      <c r="G13" s="182"/>
      <c r="H13" s="182"/>
    </row>
    <row r="14" spans="1:8" ht="12.75">
      <c r="A14" s="163" t="s">
        <v>202</v>
      </c>
      <c r="B14" s="257" t="s">
        <v>38</v>
      </c>
      <c r="C14" s="257" t="s">
        <v>38</v>
      </c>
      <c r="D14" s="257" t="s">
        <v>38</v>
      </c>
      <c r="E14" s="257" t="s">
        <v>38</v>
      </c>
      <c r="F14" s="257" t="s">
        <v>38</v>
      </c>
      <c r="G14" s="257" t="s">
        <v>38</v>
      </c>
      <c r="H14" s="258" t="s">
        <v>38</v>
      </c>
    </row>
    <row r="15" spans="1:8" ht="12.75">
      <c r="A15" s="163"/>
      <c r="B15" s="182"/>
      <c r="C15" s="182"/>
      <c r="D15" s="207"/>
      <c r="E15" s="208"/>
      <c r="F15" s="208"/>
      <c r="G15" s="182"/>
      <c r="H15" s="182"/>
    </row>
    <row r="16" spans="1:8" ht="12.75">
      <c r="A16" s="163" t="s">
        <v>203</v>
      </c>
      <c r="B16" s="257" t="s">
        <v>38</v>
      </c>
      <c r="C16" s="257" t="s">
        <v>38</v>
      </c>
      <c r="D16" s="257" t="s">
        <v>38</v>
      </c>
      <c r="E16" s="257" t="s">
        <v>38</v>
      </c>
      <c r="F16" s="257" t="s">
        <v>38</v>
      </c>
      <c r="G16" s="257" t="s">
        <v>38</v>
      </c>
      <c r="H16" s="258" t="s">
        <v>38</v>
      </c>
    </row>
    <row r="17" spans="1:8" ht="12.75">
      <c r="A17" s="154"/>
      <c r="B17" s="162"/>
      <c r="C17" s="162"/>
      <c r="D17" s="165"/>
      <c r="E17" s="164"/>
      <c r="F17" s="164"/>
      <c r="G17" s="162"/>
      <c r="H17" s="162"/>
    </row>
    <row r="18" spans="1:8" ht="12.75">
      <c r="A18" s="154" t="s">
        <v>204</v>
      </c>
      <c r="B18" s="165">
        <v>4</v>
      </c>
      <c r="C18" s="257" t="s">
        <v>38</v>
      </c>
      <c r="D18" s="165">
        <v>4</v>
      </c>
      <c r="E18" s="165">
        <v>900</v>
      </c>
      <c r="F18" s="257" t="s">
        <v>38</v>
      </c>
      <c r="G18" s="165">
        <v>4</v>
      </c>
      <c r="H18" s="258" t="s">
        <v>38</v>
      </c>
    </row>
    <row r="19" spans="1:8" ht="12.75">
      <c r="A19" s="154" t="s">
        <v>205</v>
      </c>
      <c r="B19" s="165">
        <v>1</v>
      </c>
      <c r="C19" s="257" t="s">
        <v>38</v>
      </c>
      <c r="D19" s="165">
        <v>1</v>
      </c>
      <c r="E19" s="165">
        <v>800</v>
      </c>
      <c r="F19" s="257" t="s">
        <v>38</v>
      </c>
      <c r="G19" s="165">
        <v>1</v>
      </c>
      <c r="H19" s="258" t="s">
        <v>38</v>
      </c>
    </row>
    <row r="20" spans="1:8" ht="12.75">
      <c r="A20" s="154" t="s">
        <v>206</v>
      </c>
      <c r="B20" s="162">
        <v>1</v>
      </c>
      <c r="C20" s="257" t="s">
        <v>38</v>
      </c>
      <c r="D20" s="165">
        <v>1</v>
      </c>
      <c r="E20" s="164">
        <v>900</v>
      </c>
      <c r="F20" s="257" t="s">
        <v>38</v>
      </c>
      <c r="G20" s="162">
        <v>1</v>
      </c>
      <c r="H20" s="258" t="s">
        <v>38</v>
      </c>
    </row>
    <row r="21" spans="1:8" ht="12.75">
      <c r="A21" s="163" t="s">
        <v>275</v>
      </c>
      <c r="B21" s="182">
        <v>6</v>
      </c>
      <c r="C21" s="257" t="s">
        <v>38</v>
      </c>
      <c r="D21" s="207">
        <v>6</v>
      </c>
      <c r="E21" s="208">
        <v>883</v>
      </c>
      <c r="F21" s="257" t="s">
        <v>38</v>
      </c>
      <c r="G21" s="182">
        <v>6</v>
      </c>
      <c r="H21" s="258" t="s">
        <v>38</v>
      </c>
    </row>
    <row r="22" spans="1:8" ht="12.75">
      <c r="A22" s="163"/>
      <c r="B22" s="182"/>
      <c r="C22" s="182"/>
      <c r="D22" s="207"/>
      <c r="E22" s="208"/>
      <c r="F22" s="208"/>
      <c r="G22" s="182"/>
      <c r="H22" s="182"/>
    </row>
    <row r="23" spans="1:8" ht="12.75">
      <c r="A23" s="163" t="s">
        <v>207</v>
      </c>
      <c r="B23" s="257" t="s">
        <v>38</v>
      </c>
      <c r="C23" s="182">
        <v>2</v>
      </c>
      <c r="D23" s="207">
        <v>2</v>
      </c>
      <c r="E23" s="257" t="s">
        <v>38</v>
      </c>
      <c r="F23" s="208">
        <v>1390</v>
      </c>
      <c r="G23" s="182">
        <v>3</v>
      </c>
      <c r="H23" s="258" t="s">
        <v>38</v>
      </c>
    </row>
    <row r="24" spans="1:8" ht="12.75">
      <c r="A24" s="163"/>
      <c r="B24" s="182"/>
      <c r="C24" s="182"/>
      <c r="D24" s="207"/>
      <c r="E24" s="208"/>
      <c r="F24" s="208"/>
      <c r="G24" s="182"/>
      <c r="H24" s="182"/>
    </row>
    <row r="25" spans="1:8" ht="12.75">
      <c r="A25" s="163" t="s">
        <v>208</v>
      </c>
      <c r="B25" s="257" t="s">
        <v>38</v>
      </c>
      <c r="C25" s="257" t="s">
        <v>38</v>
      </c>
      <c r="D25" s="257" t="s">
        <v>38</v>
      </c>
      <c r="E25" s="257" t="s">
        <v>38</v>
      </c>
      <c r="F25" s="257" t="s">
        <v>38</v>
      </c>
      <c r="G25" s="257" t="s">
        <v>38</v>
      </c>
      <c r="H25" s="258" t="s">
        <v>38</v>
      </c>
    </row>
    <row r="26" spans="1:8" ht="12.75">
      <c r="A26" s="154"/>
      <c r="B26" s="162"/>
      <c r="C26" s="162"/>
      <c r="D26" s="165"/>
      <c r="E26" s="164"/>
      <c r="F26" s="164"/>
      <c r="G26" s="162"/>
      <c r="H26" s="162"/>
    </row>
    <row r="27" spans="1:8" ht="12.75">
      <c r="A27" s="154" t="s">
        <v>209</v>
      </c>
      <c r="B27" s="162">
        <v>42</v>
      </c>
      <c r="C27" s="257" t="s">
        <v>38</v>
      </c>
      <c r="D27" s="165">
        <v>42</v>
      </c>
      <c r="E27" s="164">
        <v>380</v>
      </c>
      <c r="F27" s="257" t="s">
        <v>38</v>
      </c>
      <c r="G27" s="162">
        <v>16</v>
      </c>
      <c r="H27" s="258" t="s">
        <v>38</v>
      </c>
    </row>
    <row r="28" spans="1:8" ht="12.75">
      <c r="A28" s="154" t="s">
        <v>210</v>
      </c>
      <c r="B28" s="165">
        <v>68</v>
      </c>
      <c r="C28" s="257" t="s">
        <v>38</v>
      </c>
      <c r="D28" s="165">
        <v>68</v>
      </c>
      <c r="E28" s="165">
        <v>950</v>
      </c>
      <c r="F28" s="257" t="s">
        <v>38</v>
      </c>
      <c r="G28" s="165">
        <v>65</v>
      </c>
      <c r="H28" s="258" t="s">
        <v>38</v>
      </c>
    </row>
    <row r="29" spans="1:8" ht="12.75">
      <c r="A29" s="154" t="s">
        <v>211</v>
      </c>
      <c r="B29" s="165">
        <v>212</v>
      </c>
      <c r="C29" s="165">
        <v>24</v>
      </c>
      <c r="D29" s="165">
        <v>236</v>
      </c>
      <c r="E29" s="165">
        <v>500</v>
      </c>
      <c r="F29" s="165">
        <v>1500</v>
      </c>
      <c r="G29" s="165">
        <v>142</v>
      </c>
      <c r="H29" s="165">
        <v>114</v>
      </c>
    </row>
    <row r="30" spans="1:8" ht="12.75">
      <c r="A30" s="163" t="s">
        <v>276</v>
      </c>
      <c r="B30" s="182">
        <v>322</v>
      </c>
      <c r="C30" s="207">
        <v>24</v>
      </c>
      <c r="D30" s="207">
        <v>346</v>
      </c>
      <c r="E30" s="208">
        <v>579</v>
      </c>
      <c r="F30" s="207">
        <v>1500</v>
      </c>
      <c r="G30" s="182">
        <v>223</v>
      </c>
      <c r="H30" s="207">
        <v>114</v>
      </c>
    </row>
    <row r="31" spans="1:8" ht="12.75">
      <c r="A31" s="154"/>
      <c r="B31" s="162"/>
      <c r="C31" s="162"/>
      <c r="D31" s="165"/>
      <c r="E31" s="164"/>
      <c r="F31" s="164"/>
      <c r="G31" s="162"/>
      <c r="H31" s="162"/>
    </row>
    <row r="32" spans="1:8" ht="12.75">
      <c r="A32" s="154" t="s">
        <v>212</v>
      </c>
      <c r="B32" s="209">
        <v>3</v>
      </c>
      <c r="C32" s="257" t="s">
        <v>38</v>
      </c>
      <c r="D32" s="165">
        <v>3</v>
      </c>
      <c r="E32" s="209">
        <v>841</v>
      </c>
      <c r="F32" s="257" t="s">
        <v>38</v>
      </c>
      <c r="G32" s="209">
        <v>3</v>
      </c>
      <c r="H32" s="209">
        <v>3</v>
      </c>
    </row>
    <row r="33" spans="1:8" ht="12.75">
      <c r="A33" s="154" t="s">
        <v>213</v>
      </c>
      <c r="B33" s="257" t="s">
        <v>38</v>
      </c>
      <c r="C33" s="257" t="s">
        <v>38</v>
      </c>
      <c r="D33" s="257" t="s">
        <v>38</v>
      </c>
      <c r="E33" s="257" t="s">
        <v>38</v>
      </c>
      <c r="F33" s="257" t="s">
        <v>38</v>
      </c>
      <c r="G33" s="257" t="s">
        <v>38</v>
      </c>
      <c r="H33" s="258" t="s">
        <v>38</v>
      </c>
    </row>
    <row r="34" spans="1:8" ht="12.75">
      <c r="A34" s="154" t="s">
        <v>214</v>
      </c>
      <c r="B34" s="257" t="s">
        <v>38</v>
      </c>
      <c r="C34" s="165">
        <v>4</v>
      </c>
      <c r="D34" s="165">
        <v>4</v>
      </c>
      <c r="E34" s="257" t="s">
        <v>38</v>
      </c>
      <c r="F34" s="165">
        <v>1000</v>
      </c>
      <c r="G34" s="164">
        <v>4</v>
      </c>
      <c r="H34" s="209">
        <v>3</v>
      </c>
    </row>
    <row r="35" spans="1:8" ht="12.75">
      <c r="A35" s="154" t="s">
        <v>215</v>
      </c>
      <c r="B35" s="209">
        <v>2</v>
      </c>
      <c r="C35" s="257" t="s">
        <v>38</v>
      </c>
      <c r="D35" s="165">
        <v>2</v>
      </c>
      <c r="E35" s="209">
        <v>1000</v>
      </c>
      <c r="F35" s="257" t="s">
        <v>38</v>
      </c>
      <c r="G35" s="164">
        <v>2</v>
      </c>
      <c r="H35" s="209">
        <v>1</v>
      </c>
    </row>
    <row r="36" spans="1:8" ht="12.75">
      <c r="A36" s="163" t="s">
        <v>216</v>
      </c>
      <c r="B36" s="182">
        <v>5</v>
      </c>
      <c r="C36" s="182">
        <v>4</v>
      </c>
      <c r="D36" s="207">
        <v>9</v>
      </c>
      <c r="E36" s="208">
        <v>905</v>
      </c>
      <c r="F36" s="208">
        <v>1000</v>
      </c>
      <c r="G36" s="182">
        <v>9</v>
      </c>
      <c r="H36" s="182">
        <v>7</v>
      </c>
    </row>
    <row r="37" spans="1:8" ht="12.75">
      <c r="A37" s="163"/>
      <c r="B37" s="182"/>
      <c r="C37" s="182"/>
      <c r="D37" s="207"/>
      <c r="E37" s="208"/>
      <c r="F37" s="208"/>
      <c r="G37" s="182"/>
      <c r="H37" s="182"/>
    </row>
    <row r="38" spans="1:8" ht="12.75">
      <c r="A38" s="163" t="s">
        <v>217</v>
      </c>
      <c r="B38" s="208">
        <v>5</v>
      </c>
      <c r="C38" s="257" t="s">
        <v>38</v>
      </c>
      <c r="D38" s="207">
        <v>5</v>
      </c>
      <c r="E38" s="208">
        <v>650</v>
      </c>
      <c r="F38" s="257" t="s">
        <v>38</v>
      </c>
      <c r="G38" s="208">
        <v>3</v>
      </c>
      <c r="H38" s="208">
        <v>2</v>
      </c>
    </row>
    <row r="39" spans="1:8" ht="12.75">
      <c r="A39" s="154"/>
      <c r="B39" s="162"/>
      <c r="C39" s="162"/>
      <c r="D39" s="165"/>
      <c r="E39" s="164"/>
      <c r="F39" s="164"/>
      <c r="G39" s="162"/>
      <c r="H39" s="162"/>
    </row>
    <row r="40" spans="1:8" ht="12.75">
      <c r="A40" s="154" t="s">
        <v>218</v>
      </c>
      <c r="B40" s="164">
        <v>43</v>
      </c>
      <c r="C40" s="257" t="s">
        <v>38</v>
      </c>
      <c r="D40" s="165">
        <v>43</v>
      </c>
      <c r="E40" s="164">
        <v>500</v>
      </c>
      <c r="F40" s="257" t="s">
        <v>38</v>
      </c>
      <c r="G40" s="164">
        <v>22</v>
      </c>
      <c r="H40" s="164">
        <v>11</v>
      </c>
    </row>
    <row r="41" spans="1:8" ht="12.75">
      <c r="A41" s="154" t="s">
        <v>219</v>
      </c>
      <c r="B41" s="162">
        <v>32</v>
      </c>
      <c r="C41" s="257" t="s">
        <v>38</v>
      </c>
      <c r="D41" s="165">
        <v>32</v>
      </c>
      <c r="E41" s="164">
        <v>800</v>
      </c>
      <c r="F41" s="257" t="s">
        <v>38</v>
      </c>
      <c r="G41" s="162">
        <v>26</v>
      </c>
      <c r="H41" s="162">
        <v>20</v>
      </c>
    </row>
    <row r="42" spans="1:8" ht="12.75">
      <c r="A42" s="154" t="s">
        <v>220</v>
      </c>
      <c r="B42" s="164">
        <v>191</v>
      </c>
      <c r="C42" s="164">
        <v>9</v>
      </c>
      <c r="D42" s="165">
        <v>200</v>
      </c>
      <c r="E42" s="164">
        <v>360</v>
      </c>
      <c r="F42" s="164">
        <v>1250</v>
      </c>
      <c r="G42" s="164">
        <v>80</v>
      </c>
      <c r="H42" s="164">
        <v>41</v>
      </c>
    </row>
    <row r="43" spans="1:8" ht="12.75">
      <c r="A43" s="154" t="s">
        <v>221</v>
      </c>
      <c r="B43" s="164">
        <v>81</v>
      </c>
      <c r="C43" s="257" t="s">
        <v>38</v>
      </c>
      <c r="D43" s="165">
        <v>81</v>
      </c>
      <c r="E43" s="164">
        <v>200</v>
      </c>
      <c r="F43" s="257" t="s">
        <v>38</v>
      </c>
      <c r="G43" s="164">
        <v>16</v>
      </c>
      <c r="H43" s="164">
        <v>10</v>
      </c>
    </row>
    <row r="44" spans="1:8" ht="12.75">
      <c r="A44" s="154" t="s">
        <v>222</v>
      </c>
      <c r="B44" s="164">
        <v>1591</v>
      </c>
      <c r="C44" s="165">
        <v>15</v>
      </c>
      <c r="D44" s="165">
        <v>1606</v>
      </c>
      <c r="E44" s="164">
        <v>500</v>
      </c>
      <c r="F44" s="165">
        <v>1300</v>
      </c>
      <c r="G44" s="164">
        <v>815</v>
      </c>
      <c r="H44" s="164">
        <v>978</v>
      </c>
    </row>
    <row r="45" spans="1:8" ht="12.75">
      <c r="A45" s="154" t="s">
        <v>223</v>
      </c>
      <c r="B45" s="164">
        <v>13</v>
      </c>
      <c r="C45" s="257" t="s">
        <v>38</v>
      </c>
      <c r="D45" s="165">
        <v>13</v>
      </c>
      <c r="E45" s="164">
        <v>300</v>
      </c>
      <c r="F45" s="257" t="s">
        <v>38</v>
      </c>
      <c r="G45" s="164">
        <v>4</v>
      </c>
      <c r="H45" s="164">
        <v>2</v>
      </c>
    </row>
    <row r="46" spans="1:8" ht="12.75">
      <c r="A46" s="154" t="s">
        <v>224</v>
      </c>
      <c r="B46" s="164">
        <v>13</v>
      </c>
      <c r="C46" s="257" t="s">
        <v>38</v>
      </c>
      <c r="D46" s="165">
        <v>13</v>
      </c>
      <c r="E46" s="164">
        <v>700</v>
      </c>
      <c r="F46" s="257" t="s">
        <v>38</v>
      </c>
      <c r="G46" s="164">
        <v>9</v>
      </c>
      <c r="H46" s="165">
        <v>9</v>
      </c>
    </row>
    <row r="47" spans="1:8" ht="12.75">
      <c r="A47" s="154" t="s">
        <v>225</v>
      </c>
      <c r="B47" s="164">
        <v>1538</v>
      </c>
      <c r="C47" s="165">
        <v>16</v>
      </c>
      <c r="D47" s="165">
        <v>1554</v>
      </c>
      <c r="E47" s="164">
        <v>600</v>
      </c>
      <c r="F47" s="165">
        <v>1000</v>
      </c>
      <c r="G47" s="164">
        <v>939</v>
      </c>
      <c r="H47" s="258" t="s">
        <v>38</v>
      </c>
    </row>
    <row r="48" spans="1:8" ht="12.75">
      <c r="A48" s="154" t="s">
        <v>226</v>
      </c>
      <c r="B48" s="164">
        <v>22</v>
      </c>
      <c r="C48" s="165">
        <v>4</v>
      </c>
      <c r="D48" s="165">
        <v>26</v>
      </c>
      <c r="E48" s="164">
        <v>1000</v>
      </c>
      <c r="F48" s="165">
        <v>2000</v>
      </c>
      <c r="G48" s="164">
        <v>30</v>
      </c>
      <c r="H48" s="164">
        <v>16</v>
      </c>
    </row>
    <row r="49" spans="1:8" ht="12.75">
      <c r="A49" s="163" t="s">
        <v>266</v>
      </c>
      <c r="B49" s="182">
        <v>3524</v>
      </c>
      <c r="C49" s="182">
        <v>44</v>
      </c>
      <c r="D49" s="207">
        <v>3568</v>
      </c>
      <c r="E49" s="208">
        <v>535</v>
      </c>
      <c r="F49" s="208">
        <v>1244</v>
      </c>
      <c r="G49" s="182">
        <v>1941</v>
      </c>
      <c r="H49" s="182">
        <v>1087</v>
      </c>
    </row>
    <row r="50" spans="1:8" ht="12.75">
      <c r="A50" s="163"/>
      <c r="B50" s="182"/>
      <c r="C50" s="182"/>
      <c r="D50" s="207"/>
      <c r="E50" s="208"/>
      <c r="F50" s="208"/>
      <c r="G50" s="182"/>
      <c r="H50" s="182"/>
    </row>
    <row r="51" spans="1:8" ht="12.75">
      <c r="A51" s="163" t="s">
        <v>227</v>
      </c>
      <c r="B51" s="208">
        <v>1773</v>
      </c>
      <c r="C51" s="208">
        <v>7</v>
      </c>
      <c r="D51" s="207">
        <v>1780</v>
      </c>
      <c r="E51" s="208">
        <v>600</v>
      </c>
      <c r="F51" s="208">
        <v>1100</v>
      </c>
      <c r="G51" s="208">
        <v>1071</v>
      </c>
      <c r="H51" s="208">
        <v>857</v>
      </c>
    </row>
    <row r="52" spans="1:8" ht="12.75">
      <c r="A52" s="154"/>
      <c r="B52" s="162"/>
      <c r="C52" s="162"/>
      <c r="D52" s="165"/>
      <c r="E52" s="164"/>
      <c r="F52" s="164"/>
      <c r="G52" s="162"/>
      <c r="H52" s="162"/>
    </row>
    <row r="53" spans="1:8" ht="12.75">
      <c r="A53" s="154" t="s">
        <v>228</v>
      </c>
      <c r="B53" s="162">
        <v>3549</v>
      </c>
      <c r="C53" s="162">
        <v>185</v>
      </c>
      <c r="D53" s="165">
        <v>3734</v>
      </c>
      <c r="E53" s="164">
        <v>410</v>
      </c>
      <c r="F53" s="164">
        <v>1100</v>
      </c>
      <c r="G53" s="162">
        <v>1659</v>
      </c>
      <c r="H53" s="162">
        <v>962</v>
      </c>
    </row>
    <row r="54" spans="1:8" ht="12.75">
      <c r="A54" s="154" t="s">
        <v>229</v>
      </c>
      <c r="B54" s="162">
        <v>1848</v>
      </c>
      <c r="C54" s="162">
        <v>38</v>
      </c>
      <c r="D54" s="165">
        <v>1886</v>
      </c>
      <c r="E54" s="164">
        <v>257</v>
      </c>
      <c r="F54" s="164">
        <v>1055</v>
      </c>
      <c r="G54" s="162">
        <v>515</v>
      </c>
      <c r="H54" s="162">
        <v>250</v>
      </c>
    </row>
    <row r="55" spans="1:8" ht="12.75">
      <c r="A55" s="154" t="s">
        <v>230</v>
      </c>
      <c r="B55" s="162">
        <v>6463</v>
      </c>
      <c r="C55" s="162">
        <v>40</v>
      </c>
      <c r="D55" s="165">
        <v>6503</v>
      </c>
      <c r="E55" s="164">
        <v>850</v>
      </c>
      <c r="F55" s="164">
        <v>1600</v>
      </c>
      <c r="G55" s="162">
        <v>5558</v>
      </c>
      <c r="H55" s="162">
        <v>2779</v>
      </c>
    </row>
    <row r="56" spans="1:8" ht="12.75">
      <c r="A56" s="154" t="s">
        <v>231</v>
      </c>
      <c r="B56" s="162">
        <v>282</v>
      </c>
      <c r="C56" s="165" t="s">
        <v>145</v>
      </c>
      <c r="D56" s="165">
        <v>282</v>
      </c>
      <c r="E56" s="164">
        <v>570</v>
      </c>
      <c r="F56" s="165">
        <v>2000</v>
      </c>
      <c r="G56" s="162">
        <v>161</v>
      </c>
      <c r="H56" s="162">
        <v>96</v>
      </c>
    </row>
    <row r="57" spans="1:8" ht="12.75">
      <c r="A57" s="154" t="s">
        <v>232</v>
      </c>
      <c r="B57" s="162">
        <v>9017</v>
      </c>
      <c r="C57" s="162">
        <v>68</v>
      </c>
      <c r="D57" s="165">
        <v>9085</v>
      </c>
      <c r="E57" s="164">
        <v>850</v>
      </c>
      <c r="F57" s="164">
        <v>1700</v>
      </c>
      <c r="G57" s="162">
        <v>7780</v>
      </c>
      <c r="H57" s="162">
        <v>778</v>
      </c>
    </row>
    <row r="58" spans="1:8" ht="12.75">
      <c r="A58" s="163" t="s">
        <v>233</v>
      </c>
      <c r="B58" s="182">
        <v>21159</v>
      </c>
      <c r="C58" s="182">
        <v>331</v>
      </c>
      <c r="D58" s="207">
        <v>21490</v>
      </c>
      <c r="E58" s="208">
        <v>721</v>
      </c>
      <c r="F58" s="208">
        <v>1279</v>
      </c>
      <c r="G58" s="182">
        <v>15673</v>
      </c>
      <c r="H58" s="182">
        <v>4865</v>
      </c>
    </row>
    <row r="59" spans="1:8" ht="12.75">
      <c r="A59" s="154"/>
      <c r="B59" s="162"/>
      <c r="C59" s="162"/>
      <c r="D59" s="165"/>
      <c r="E59" s="164"/>
      <c r="F59" s="164"/>
      <c r="G59" s="162"/>
      <c r="H59" s="162"/>
    </row>
    <row r="60" spans="1:8" ht="12.75">
      <c r="A60" s="154" t="s">
        <v>234</v>
      </c>
      <c r="B60" s="209">
        <v>2</v>
      </c>
      <c r="C60" s="257" t="s">
        <v>38</v>
      </c>
      <c r="D60" s="165">
        <v>2</v>
      </c>
      <c r="E60" s="209">
        <v>500</v>
      </c>
      <c r="F60" s="257" t="s">
        <v>38</v>
      </c>
      <c r="G60" s="164">
        <v>1</v>
      </c>
      <c r="H60" s="258" t="s">
        <v>38</v>
      </c>
    </row>
    <row r="61" spans="1:8" ht="12.75">
      <c r="A61" s="154" t="s">
        <v>235</v>
      </c>
      <c r="B61" s="209">
        <v>11</v>
      </c>
      <c r="C61" s="165">
        <v>2</v>
      </c>
      <c r="D61" s="165">
        <v>13</v>
      </c>
      <c r="E61" s="209">
        <v>600</v>
      </c>
      <c r="F61" s="165">
        <v>1500</v>
      </c>
      <c r="G61" s="164">
        <v>10</v>
      </c>
      <c r="H61" s="209">
        <v>7</v>
      </c>
    </row>
    <row r="62" spans="1:8" ht="12.75">
      <c r="A62" s="154" t="s">
        <v>236</v>
      </c>
      <c r="B62" s="209">
        <v>13</v>
      </c>
      <c r="C62" s="257" t="s">
        <v>38</v>
      </c>
      <c r="D62" s="165">
        <v>13</v>
      </c>
      <c r="E62" s="209">
        <v>300</v>
      </c>
      <c r="F62" s="165">
        <v>2000</v>
      </c>
      <c r="G62" s="164">
        <v>4</v>
      </c>
      <c r="H62" s="162">
        <v>4</v>
      </c>
    </row>
    <row r="63" spans="1:8" ht="12.75">
      <c r="A63" s="163" t="s">
        <v>237</v>
      </c>
      <c r="B63" s="182">
        <v>26</v>
      </c>
      <c r="C63" s="182">
        <v>2</v>
      </c>
      <c r="D63" s="207">
        <v>28</v>
      </c>
      <c r="E63" s="208">
        <v>442</v>
      </c>
      <c r="F63" s="208">
        <v>1500</v>
      </c>
      <c r="G63" s="182">
        <v>15</v>
      </c>
      <c r="H63" s="182">
        <v>11</v>
      </c>
    </row>
    <row r="64" spans="1:8" ht="12.75">
      <c r="A64" s="163"/>
      <c r="B64" s="182"/>
      <c r="C64" s="182"/>
      <c r="D64" s="207"/>
      <c r="E64" s="208"/>
      <c r="F64" s="208"/>
      <c r="G64" s="182"/>
      <c r="H64" s="182"/>
    </row>
    <row r="65" spans="1:8" ht="12.75">
      <c r="A65" s="163" t="s">
        <v>238</v>
      </c>
      <c r="B65" s="257" t="s">
        <v>38</v>
      </c>
      <c r="C65" s="257" t="s">
        <v>38</v>
      </c>
      <c r="D65" s="257" t="s">
        <v>38</v>
      </c>
      <c r="E65" s="257" t="s">
        <v>38</v>
      </c>
      <c r="F65" s="257" t="s">
        <v>38</v>
      </c>
      <c r="G65" s="257" t="s">
        <v>38</v>
      </c>
      <c r="H65" s="258" t="s">
        <v>38</v>
      </c>
    </row>
    <row r="66" spans="1:8" ht="12.75">
      <c r="A66" s="154"/>
      <c r="B66" s="162"/>
      <c r="C66" s="162"/>
      <c r="D66" s="165"/>
      <c r="E66" s="164"/>
      <c r="F66" s="164"/>
      <c r="G66" s="162"/>
      <c r="H66" s="162"/>
    </row>
    <row r="67" spans="1:8" ht="12.75">
      <c r="A67" s="154" t="s">
        <v>239</v>
      </c>
      <c r="B67" s="164">
        <v>150</v>
      </c>
      <c r="C67" s="257" t="s">
        <v>38</v>
      </c>
      <c r="D67" s="165">
        <v>150</v>
      </c>
      <c r="E67" s="164">
        <v>500</v>
      </c>
      <c r="F67" s="257" t="s">
        <v>38</v>
      </c>
      <c r="G67" s="164">
        <v>75</v>
      </c>
      <c r="H67" s="258" t="s">
        <v>38</v>
      </c>
    </row>
    <row r="68" spans="1:8" ht="12.75">
      <c r="A68" s="154" t="s">
        <v>240</v>
      </c>
      <c r="B68" s="164">
        <v>5</v>
      </c>
      <c r="C68" s="257" t="s">
        <v>38</v>
      </c>
      <c r="D68" s="165">
        <v>5</v>
      </c>
      <c r="E68" s="164">
        <v>600</v>
      </c>
      <c r="F68" s="257" t="s">
        <v>38</v>
      </c>
      <c r="G68" s="164">
        <v>3</v>
      </c>
      <c r="H68" s="258" t="s">
        <v>38</v>
      </c>
    </row>
    <row r="69" spans="1:8" ht="12.75">
      <c r="A69" s="163" t="s">
        <v>241</v>
      </c>
      <c r="B69" s="182">
        <v>155</v>
      </c>
      <c r="C69" s="257" t="s">
        <v>38</v>
      </c>
      <c r="D69" s="207">
        <v>155</v>
      </c>
      <c r="E69" s="208">
        <v>503</v>
      </c>
      <c r="F69" s="257" t="s">
        <v>38</v>
      </c>
      <c r="G69" s="182">
        <v>78</v>
      </c>
      <c r="H69" s="258" t="s">
        <v>38</v>
      </c>
    </row>
    <row r="70" spans="1:8" ht="12.75">
      <c r="A70" s="154"/>
      <c r="B70" s="162"/>
      <c r="C70" s="162"/>
      <c r="D70" s="165"/>
      <c r="E70" s="164"/>
      <c r="F70" s="164"/>
      <c r="G70" s="162"/>
      <c r="H70" s="162"/>
    </row>
    <row r="71" spans="1:8" ht="12.75">
      <c r="A71" s="154" t="s">
        <v>242</v>
      </c>
      <c r="B71" s="162">
        <v>9</v>
      </c>
      <c r="C71" s="257" t="s">
        <v>38</v>
      </c>
      <c r="D71" s="165">
        <v>9</v>
      </c>
      <c r="E71" s="164">
        <v>225</v>
      </c>
      <c r="F71" s="257" t="s">
        <v>38</v>
      </c>
      <c r="G71" s="162">
        <v>2</v>
      </c>
      <c r="H71" s="162">
        <v>2</v>
      </c>
    </row>
    <row r="72" spans="1:8" ht="12.75">
      <c r="A72" s="154" t="s">
        <v>243</v>
      </c>
      <c r="B72" s="257" t="s">
        <v>38</v>
      </c>
      <c r="C72" s="257" t="s">
        <v>38</v>
      </c>
      <c r="D72" s="257" t="s">
        <v>38</v>
      </c>
      <c r="E72" s="257" t="s">
        <v>38</v>
      </c>
      <c r="F72" s="257" t="s">
        <v>38</v>
      </c>
      <c r="G72" s="257" t="s">
        <v>38</v>
      </c>
      <c r="H72" s="258" t="s">
        <v>38</v>
      </c>
    </row>
    <row r="73" spans="1:8" ht="12.75">
      <c r="A73" s="154" t="s">
        <v>244</v>
      </c>
      <c r="B73" s="164">
        <v>16</v>
      </c>
      <c r="C73" s="164">
        <v>3</v>
      </c>
      <c r="D73" s="165">
        <v>19</v>
      </c>
      <c r="E73" s="164">
        <v>550</v>
      </c>
      <c r="F73" s="164">
        <v>1400</v>
      </c>
      <c r="G73" s="164">
        <v>13</v>
      </c>
      <c r="H73" s="164">
        <v>19</v>
      </c>
    </row>
    <row r="74" spans="1:8" ht="12.75">
      <c r="A74" s="154" t="s">
        <v>245</v>
      </c>
      <c r="B74" s="162">
        <v>70</v>
      </c>
      <c r="C74" s="162">
        <v>10</v>
      </c>
      <c r="D74" s="165">
        <v>80</v>
      </c>
      <c r="E74" s="164">
        <v>130</v>
      </c>
      <c r="F74" s="164">
        <v>700</v>
      </c>
      <c r="G74" s="162">
        <v>16</v>
      </c>
      <c r="H74" s="162">
        <v>21</v>
      </c>
    </row>
    <row r="75" spans="1:8" ht="12.75">
      <c r="A75" s="154" t="s">
        <v>246</v>
      </c>
      <c r="B75" s="257" t="s">
        <v>38</v>
      </c>
      <c r="C75" s="257" t="s">
        <v>38</v>
      </c>
      <c r="D75" s="257" t="s">
        <v>38</v>
      </c>
      <c r="E75" s="257" t="s">
        <v>38</v>
      </c>
      <c r="F75" s="257" t="s">
        <v>38</v>
      </c>
      <c r="G75" s="257" t="s">
        <v>38</v>
      </c>
      <c r="H75" s="258" t="s">
        <v>38</v>
      </c>
    </row>
    <row r="76" spans="1:8" ht="12.75">
      <c r="A76" s="154" t="s">
        <v>247</v>
      </c>
      <c r="B76" s="162">
        <v>12</v>
      </c>
      <c r="C76" s="162">
        <v>2</v>
      </c>
      <c r="D76" s="165">
        <v>14</v>
      </c>
      <c r="E76" s="164">
        <v>750</v>
      </c>
      <c r="F76" s="164">
        <v>1200</v>
      </c>
      <c r="G76" s="162">
        <v>11</v>
      </c>
      <c r="H76" s="162">
        <v>7</v>
      </c>
    </row>
    <row r="77" spans="1:8" ht="12.75">
      <c r="A77" s="154" t="s">
        <v>248</v>
      </c>
      <c r="B77" s="162">
        <v>8</v>
      </c>
      <c r="C77" s="257" t="s">
        <v>38</v>
      </c>
      <c r="D77" s="165">
        <v>8</v>
      </c>
      <c r="E77" s="164">
        <v>500</v>
      </c>
      <c r="F77" s="257" t="s">
        <v>38</v>
      </c>
      <c r="G77" s="162">
        <v>4</v>
      </c>
      <c r="H77" s="258" t="s">
        <v>38</v>
      </c>
    </row>
    <row r="78" spans="1:8" ht="12.75">
      <c r="A78" s="154" t="s">
        <v>249</v>
      </c>
      <c r="B78" s="164">
        <v>27</v>
      </c>
      <c r="C78" s="257" t="s">
        <v>38</v>
      </c>
      <c r="D78" s="165">
        <v>27</v>
      </c>
      <c r="E78" s="164">
        <v>575</v>
      </c>
      <c r="F78" s="257" t="s">
        <v>38</v>
      </c>
      <c r="G78" s="164">
        <v>16</v>
      </c>
      <c r="H78" s="165">
        <v>1</v>
      </c>
    </row>
    <row r="79" spans="1:8" ht="12.75">
      <c r="A79" s="163" t="s">
        <v>277</v>
      </c>
      <c r="B79" s="182">
        <v>142</v>
      </c>
      <c r="C79" s="182">
        <v>15</v>
      </c>
      <c r="D79" s="207">
        <v>157</v>
      </c>
      <c r="E79" s="208">
        <v>341</v>
      </c>
      <c r="F79" s="208">
        <v>907</v>
      </c>
      <c r="G79" s="182">
        <v>62</v>
      </c>
      <c r="H79" s="182">
        <v>50</v>
      </c>
    </row>
    <row r="80" spans="1:8" ht="12.75">
      <c r="A80" s="154"/>
      <c r="B80" s="162"/>
      <c r="C80" s="162"/>
      <c r="D80" s="165"/>
      <c r="E80" s="164"/>
      <c r="F80" s="164"/>
      <c r="G80" s="162"/>
      <c r="H80" s="162"/>
    </row>
    <row r="81" spans="1:8" ht="12.75">
      <c r="A81" s="154" t="s">
        <v>250</v>
      </c>
      <c r="B81" s="162">
        <v>16</v>
      </c>
      <c r="C81" s="257" t="s">
        <v>38</v>
      </c>
      <c r="D81" s="165">
        <v>16</v>
      </c>
      <c r="E81" s="164">
        <v>206</v>
      </c>
      <c r="F81" s="257" t="s">
        <v>38</v>
      </c>
      <c r="G81" s="162">
        <v>3</v>
      </c>
      <c r="H81" s="258" t="s">
        <v>38</v>
      </c>
    </row>
    <row r="82" spans="1:8" ht="12.75">
      <c r="A82" s="154" t="s">
        <v>251</v>
      </c>
      <c r="B82" s="162">
        <v>2</v>
      </c>
      <c r="C82" s="257" t="s">
        <v>38</v>
      </c>
      <c r="D82" s="165">
        <v>2</v>
      </c>
      <c r="E82" s="164">
        <v>600</v>
      </c>
      <c r="F82" s="257" t="s">
        <v>38</v>
      </c>
      <c r="G82" s="162">
        <v>1</v>
      </c>
      <c r="H82" s="162">
        <v>1</v>
      </c>
    </row>
    <row r="83" spans="1:8" ht="12.75">
      <c r="A83" s="163" t="s">
        <v>252</v>
      </c>
      <c r="B83" s="182">
        <v>18</v>
      </c>
      <c r="C83" s="257" t="s">
        <v>38</v>
      </c>
      <c r="D83" s="207">
        <v>18</v>
      </c>
      <c r="E83" s="208">
        <v>250</v>
      </c>
      <c r="F83" s="257" t="s">
        <v>38</v>
      </c>
      <c r="G83" s="182">
        <v>4</v>
      </c>
      <c r="H83" s="182">
        <v>1</v>
      </c>
    </row>
    <row r="84" spans="1:8" ht="12.75">
      <c r="A84" s="163"/>
      <c r="B84" s="182"/>
      <c r="C84" s="182"/>
      <c r="D84" s="182"/>
      <c r="E84" s="208"/>
      <c r="F84" s="208"/>
      <c r="G84" s="182"/>
      <c r="H84" s="182"/>
    </row>
    <row r="85" spans="1:8" ht="13.5" thickBot="1">
      <c r="A85" s="168" t="s">
        <v>253</v>
      </c>
      <c r="B85" s="169">
        <v>27135</v>
      </c>
      <c r="C85" s="169">
        <v>429</v>
      </c>
      <c r="D85" s="169">
        <v>27564</v>
      </c>
      <c r="E85" s="210">
        <v>683.4961857379768</v>
      </c>
      <c r="F85" s="210">
        <v>1270.7925407925409</v>
      </c>
      <c r="G85" s="169">
        <v>19088</v>
      </c>
      <c r="H85" s="169">
        <v>6994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L40"/>
  <sheetViews>
    <sheetView showGridLines="0" zoomScale="75" zoomScaleNormal="75" zoomScaleSheetLayoutView="75" workbookViewId="0" topLeftCell="A1">
      <selection activeCell="A1" sqref="A1:J1"/>
    </sheetView>
  </sheetViews>
  <sheetFormatPr defaultColWidth="11.421875" defaultRowHeight="12.75"/>
  <cols>
    <col min="1" max="3" width="11.421875" style="151" customWidth="1"/>
    <col min="4" max="4" width="12.57421875" style="151" bestFit="1" customWidth="1"/>
    <col min="5" max="10" width="11.421875" style="151" customWidth="1"/>
    <col min="11" max="11" width="11.421875" style="173" customWidth="1"/>
    <col min="12" max="12" width="11.421875" style="151" customWidth="1"/>
    <col min="13" max="15" width="13.00390625" style="151" customWidth="1"/>
    <col min="16" max="21" width="12.421875" style="151" customWidth="1"/>
    <col min="22" max="16384" width="11.421875" style="151" customWidth="1"/>
  </cols>
  <sheetData>
    <row r="1" spans="1:11" s="143" customFormat="1" ht="18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171"/>
    </row>
    <row r="3" spans="1:11" s="144" customFormat="1" ht="15">
      <c r="A3" s="336" t="s">
        <v>160</v>
      </c>
      <c r="B3" s="336"/>
      <c r="C3" s="336"/>
      <c r="D3" s="336"/>
      <c r="E3" s="336"/>
      <c r="F3" s="336"/>
      <c r="G3" s="336"/>
      <c r="H3" s="336"/>
      <c r="I3" s="336"/>
      <c r="J3" s="336"/>
      <c r="K3" s="172"/>
    </row>
    <row r="4" spans="1:11" s="144" customFormat="1" ht="15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72"/>
    </row>
    <row r="5" spans="1:10" ht="12" customHeight="1">
      <c r="A5" s="146"/>
      <c r="B5" s="146"/>
      <c r="C5" s="146"/>
      <c r="D5" s="147" t="s">
        <v>2</v>
      </c>
      <c r="E5" s="148"/>
      <c r="F5" s="148"/>
      <c r="G5" s="147" t="s">
        <v>14</v>
      </c>
      <c r="H5" s="148"/>
      <c r="I5" s="149" t="s">
        <v>124</v>
      </c>
      <c r="J5" s="150"/>
    </row>
    <row r="6" spans="1:10" ht="12.75">
      <c r="A6" s="152"/>
      <c r="B6" s="153" t="s">
        <v>125</v>
      </c>
      <c r="C6" s="154"/>
      <c r="D6" s="155" t="s">
        <v>126</v>
      </c>
      <c r="E6" s="156"/>
      <c r="F6" s="156"/>
      <c r="G6" s="155" t="s">
        <v>127</v>
      </c>
      <c r="H6" s="156"/>
      <c r="I6" s="157"/>
      <c r="J6" s="158" t="s">
        <v>128</v>
      </c>
    </row>
    <row r="7" spans="1:12" ht="13.5" thickBot="1">
      <c r="A7" s="154"/>
      <c r="B7" s="154"/>
      <c r="C7" s="154"/>
      <c r="D7" s="159" t="s">
        <v>129</v>
      </c>
      <c r="E7" s="159" t="s">
        <v>130</v>
      </c>
      <c r="F7" s="158" t="s">
        <v>131</v>
      </c>
      <c r="G7" s="181" t="s">
        <v>129</v>
      </c>
      <c r="H7" s="181" t="s">
        <v>130</v>
      </c>
      <c r="I7" s="181" t="s">
        <v>132</v>
      </c>
      <c r="J7" s="181" t="s">
        <v>133</v>
      </c>
      <c r="L7" s="173"/>
    </row>
    <row r="8" spans="1:10" ht="12.75">
      <c r="A8" s="160" t="s">
        <v>134</v>
      </c>
      <c r="B8" s="160"/>
      <c r="C8" s="160"/>
      <c r="D8" s="138" t="s">
        <v>38</v>
      </c>
      <c r="E8" s="138" t="s">
        <v>38</v>
      </c>
      <c r="F8" s="161">
        <v>9121</v>
      </c>
      <c r="G8" s="138" t="s">
        <v>38</v>
      </c>
      <c r="H8" s="138" t="s">
        <v>38</v>
      </c>
      <c r="I8" s="162">
        <v>13643</v>
      </c>
      <c r="J8" s="139" t="s">
        <v>38</v>
      </c>
    </row>
    <row r="9" spans="1:10" ht="12.75">
      <c r="A9" s="154" t="s">
        <v>135</v>
      </c>
      <c r="B9" s="154"/>
      <c r="C9" s="154"/>
      <c r="D9" s="138" t="s">
        <v>38</v>
      </c>
      <c r="E9" s="138" t="s">
        <v>38</v>
      </c>
      <c r="F9" s="162">
        <v>3561</v>
      </c>
      <c r="G9" s="138" t="s">
        <v>38</v>
      </c>
      <c r="H9" s="138" t="s">
        <v>38</v>
      </c>
      <c r="I9" s="162">
        <v>1777</v>
      </c>
      <c r="J9" s="139" t="s">
        <v>38</v>
      </c>
    </row>
    <row r="10" spans="1:10" ht="12.75">
      <c r="A10" s="163" t="s">
        <v>271</v>
      </c>
      <c r="B10" s="163"/>
      <c r="C10" s="163"/>
      <c r="D10" s="162">
        <v>7048</v>
      </c>
      <c r="E10" s="162">
        <v>5634</v>
      </c>
      <c r="F10" s="162">
        <v>12682</v>
      </c>
      <c r="G10" s="162">
        <v>595.6709704880817</v>
      </c>
      <c r="H10" s="162">
        <v>1991.8670571529997</v>
      </c>
      <c r="I10" s="162">
        <v>15420</v>
      </c>
      <c r="J10" s="162">
        <v>7647</v>
      </c>
    </row>
    <row r="11" spans="1:10" ht="12.75" customHeight="1">
      <c r="A11" s="154"/>
      <c r="B11" s="154"/>
      <c r="C11" s="154"/>
      <c r="D11" s="162"/>
      <c r="E11" s="162"/>
      <c r="F11" s="162"/>
      <c r="G11" s="162"/>
      <c r="H11" s="162"/>
      <c r="I11" s="162"/>
      <c r="J11" s="162"/>
    </row>
    <row r="12" spans="1:10" ht="12.75">
      <c r="A12" s="154" t="s">
        <v>136</v>
      </c>
      <c r="B12" s="154"/>
      <c r="C12" s="154"/>
      <c r="D12" s="138" t="s">
        <v>38</v>
      </c>
      <c r="E12" s="138" t="s">
        <v>38</v>
      </c>
      <c r="F12" s="162">
        <v>13204</v>
      </c>
      <c r="G12" s="138" t="s">
        <v>38</v>
      </c>
      <c r="H12" s="138" t="s">
        <v>38</v>
      </c>
      <c r="I12" s="162">
        <v>17013</v>
      </c>
      <c r="J12" s="139" t="s">
        <v>38</v>
      </c>
    </row>
    <row r="13" spans="1:10" ht="12.75">
      <c r="A13" s="154" t="s">
        <v>137</v>
      </c>
      <c r="B13" s="154"/>
      <c r="C13" s="154"/>
      <c r="D13" s="138" t="s">
        <v>38</v>
      </c>
      <c r="E13" s="138" t="s">
        <v>38</v>
      </c>
      <c r="F13" s="162">
        <v>663</v>
      </c>
      <c r="G13" s="138" t="s">
        <v>38</v>
      </c>
      <c r="H13" s="138" t="s">
        <v>38</v>
      </c>
      <c r="I13" s="162">
        <v>728</v>
      </c>
      <c r="J13" s="139" t="s">
        <v>38</v>
      </c>
    </row>
    <row r="14" spans="1:10" ht="12.75">
      <c r="A14" s="163" t="s">
        <v>149</v>
      </c>
      <c r="B14" s="163"/>
      <c r="C14" s="163"/>
      <c r="D14" s="162">
        <v>10120</v>
      </c>
      <c r="E14" s="162">
        <v>3747</v>
      </c>
      <c r="F14" s="162">
        <v>13867</v>
      </c>
      <c r="G14" s="162">
        <v>1038.7859683794466</v>
      </c>
      <c r="H14" s="162">
        <v>1926.1689351481184</v>
      </c>
      <c r="I14" s="162">
        <v>17741</v>
      </c>
      <c r="J14" s="162">
        <v>8688</v>
      </c>
    </row>
    <row r="15" spans="1:10" ht="12.75">
      <c r="A15" s="154"/>
      <c r="B15" s="154"/>
      <c r="C15" s="154"/>
      <c r="D15" s="162"/>
      <c r="E15" s="162"/>
      <c r="F15" s="162"/>
      <c r="G15" s="162"/>
      <c r="H15" s="162"/>
      <c r="I15" s="162"/>
      <c r="J15" s="162"/>
    </row>
    <row r="16" spans="1:10" ht="12.75">
      <c r="A16" s="163" t="s">
        <v>150</v>
      </c>
      <c r="B16" s="163"/>
      <c r="C16" s="163"/>
      <c r="D16" s="162">
        <v>27135</v>
      </c>
      <c r="E16" s="162">
        <v>429</v>
      </c>
      <c r="F16" s="162">
        <v>27564</v>
      </c>
      <c r="G16" s="164">
        <v>683.4961857379768</v>
      </c>
      <c r="H16" s="164">
        <v>1270.7925407925409</v>
      </c>
      <c r="I16" s="162">
        <v>19088</v>
      </c>
      <c r="J16" s="162">
        <v>6994</v>
      </c>
    </row>
    <row r="17" spans="1:10" ht="12.75">
      <c r="A17" s="163"/>
      <c r="B17" s="163"/>
      <c r="C17" s="163"/>
      <c r="D17" s="162"/>
      <c r="E17" s="162"/>
      <c r="F17" s="162"/>
      <c r="G17" s="162"/>
      <c r="H17" s="162"/>
      <c r="I17" s="162"/>
      <c r="J17" s="162"/>
    </row>
    <row r="18" spans="1:10" ht="12.75">
      <c r="A18" s="163" t="s">
        <v>151</v>
      </c>
      <c r="B18" s="163"/>
      <c r="C18" s="163"/>
      <c r="D18" s="162">
        <v>80710</v>
      </c>
      <c r="E18" s="162">
        <v>1769</v>
      </c>
      <c r="F18" s="162">
        <v>82479</v>
      </c>
      <c r="G18" s="164">
        <v>675.9124148184859</v>
      </c>
      <c r="H18" s="164">
        <v>1359.1741096664782</v>
      </c>
      <c r="I18" s="162">
        <v>56949</v>
      </c>
      <c r="J18" s="162">
        <v>20430</v>
      </c>
    </row>
    <row r="19" spans="1:10" ht="12.75">
      <c r="A19" s="154"/>
      <c r="B19" s="154"/>
      <c r="C19" s="154"/>
      <c r="D19" s="162"/>
      <c r="E19" s="162"/>
      <c r="F19" s="162"/>
      <c r="G19" s="162"/>
      <c r="H19" s="162"/>
      <c r="I19" s="162"/>
      <c r="J19" s="162"/>
    </row>
    <row r="20" spans="1:10" ht="12.75">
      <c r="A20" s="154"/>
      <c r="B20" s="154"/>
      <c r="C20" s="154"/>
      <c r="D20" s="162"/>
      <c r="E20" s="162"/>
      <c r="F20" s="162"/>
      <c r="G20" s="162"/>
      <c r="H20" s="162"/>
      <c r="I20" s="162"/>
      <c r="J20" s="162"/>
    </row>
    <row r="21" spans="1:10" ht="12.75">
      <c r="A21" s="154" t="s">
        <v>138</v>
      </c>
      <c r="B21" s="154"/>
      <c r="C21" s="154"/>
      <c r="D21" s="138" t="s">
        <v>38</v>
      </c>
      <c r="E21" s="138" t="s">
        <v>38</v>
      </c>
      <c r="F21" s="162">
        <v>49676</v>
      </c>
      <c r="G21" s="138" t="s">
        <v>38</v>
      </c>
      <c r="H21" s="138" t="s">
        <v>38</v>
      </c>
      <c r="I21" s="162">
        <v>51339</v>
      </c>
      <c r="J21" s="139" t="s">
        <v>38</v>
      </c>
    </row>
    <row r="22" spans="1:10" ht="12.75">
      <c r="A22" s="154" t="s">
        <v>139</v>
      </c>
      <c r="B22" s="163"/>
      <c r="C22" s="163"/>
      <c r="D22" s="138" t="s">
        <v>38</v>
      </c>
      <c r="E22" s="138" t="s">
        <v>38</v>
      </c>
      <c r="F22" s="162">
        <v>261</v>
      </c>
      <c r="G22" s="138" t="s">
        <v>38</v>
      </c>
      <c r="H22" s="138" t="s">
        <v>38</v>
      </c>
      <c r="I22" s="162">
        <v>290</v>
      </c>
      <c r="J22" s="139" t="s">
        <v>38</v>
      </c>
    </row>
    <row r="23" spans="1:10" ht="12.75">
      <c r="A23" s="163" t="s">
        <v>152</v>
      </c>
      <c r="B23" s="163"/>
      <c r="C23" s="163"/>
      <c r="D23" s="162">
        <v>33340</v>
      </c>
      <c r="E23" s="162">
        <v>16597</v>
      </c>
      <c r="F23" s="162">
        <v>49937</v>
      </c>
      <c r="G23" s="162">
        <v>883.1262447510497</v>
      </c>
      <c r="H23" s="162">
        <v>1336.6728324395974</v>
      </c>
      <c r="I23" s="162">
        <v>51629</v>
      </c>
      <c r="J23" s="162">
        <v>18340</v>
      </c>
    </row>
    <row r="24" spans="1:10" ht="12.75">
      <c r="A24" s="163"/>
      <c r="B24" s="163"/>
      <c r="C24" s="163"/>
      <c r="D24" s="162"/>
      <c r="E24" s="162"/>
      <c r="F24" s="162"/>
      <c r="G24" s="164"/>
      <c r="H24" s="164"/>
      <c r="I24" s="162"/>
      <c r="J24" s="162"/>
    </row>
    <row r="25" spans="1:10" ht="12.75">
      <c r="A25" s="163" t="s">
        <v>153</v>
      </c>
      <c r="B25" s="163"/>
      <c r="C25" s="163"/>
      <c r="D25" s="162">
        <v>154515</v>
      </c>
      <c r="E25" s="162">
        <v>5942</v>
      </c>
      <c r="F25" s="162">
        <v>160457</v>
      </c>
      <c r="G25" s="162">
        <v>524.1672717859108</v>
      </c>
      <c r="H25" s="162">
        <v>1210.4845169976438</v>
      </c>
      <c r="I25" s="162">
        <v>88203</v>
      </c>
      <c r="J25" s="162">
        <v>47742</v>
      </c>
    </row>
    <row r="26" spans="1:10" ht="12.75">
      <c r="A26" s="163"/>
      <c r="B26" s="163"/>
      <c r="C26" s="163"/>
      <c r="D26" s="162"/>
      <c r="E26" s="165"/>
      <c r="F26" s="162"/>
      <c r="G26" s="162"/>
      <c r="H26" s="165"/>
      <c r="I26" s="162"/>
      <c r="J26" s="162"/>
    </row>
    <row r="27" spans="1:10" ht="12.75">
      <c r="A27" s="163" t="s">
        <v>159</v>
      </c>
      <c r="B27" s="163"/>
      <c r="C27" s="166"/>
      <c r="D27" s="162">
        <v>108587</v>
      </c>
      <c r="E27" s="162">
        <v>1297</v>
      </c>
      <c r="F27" s="162">
        <v>109884</v>
      </c>
      <c r="G27" s="164">
        <v>442.901314153628</v>
      </c>
      <c r="H27" s="164">
        <v>1179.5451040863531</v>
      </c>
      <c r="I27" s="162">
        <v>49580</v>
      </c>
      <c r="J27" s="162">
        <v>19128</v>
      </c>
    </row>
    <row r="28" spans="1:10" ht="12.75">
      <c r="A28" s="167"/>
      <c r="B28" s="163"/>
      <c r="C28" s="163"/>
      <c r="D28" s="162"/>
      <c r="E28" s="162"/>
      <c r="F28" s="162"/>
      <c r="G28" s="162"/>
      <c r="H28" s="162"/>
      <c r="I28" s="162"/>
      <c r="J28" s="162"/>
    </row>
    <row r="29" spans="1:10" ht="12.75">
      <c r="A29" s="167" t="s">
        <v>154</v>
      </c>
      <c r="B29" s="163"/>
      <c r="C29" s="163"/>
      <c r="D29" s="162">
        <v>11306</v>
      </c>
      <c r="E29" s="162">
        <v>1054</v>
      </c>
      <c r="F29" s="162">
        <v>12360</v>
      </c>
      <c r="G29" s="162">
        <v>582.3288519370246</v>
      </c>
      <c r="H29" s="162">
        <v>1233.1034155597722</v>
      </c>
      <c r="I29" s="162">
        <v>7884</v>
      </c>
      <c r="J29" s="162">
        <v>1178</v>
      </c>
    </row>
    <row r="30" spans="1:10" ht="12.75">
      <c r="A30" s="163"/>
      <c r="B30" s="163"/>
      <c r="C30" s="163"/>
      <c r="D30" s="162"/>
      <c r="E30" s="162"/>
      <c r="F30" s="162"/>
      <c r="G30" s="162"/>
      <c r="H30" s="162"/>
      <c r="I30" s="162"/>
      <c r="J30" s="162"/>
    </row>
    <row r="31" spans="1:10" ht="12.75">
      <c r="A31" s="163" t="s">
        <v>155</v>
      </c>
      <c r="B31" s="163"/>
      <c r="C31" s="163"/>
      <c r="D31" s="162">
        <v>60</v>
      </c>
      <c r="E31" s="138" t="s">
        <v>38</v>
      </c>
      <c r="F31" s="162">
        <v>60</v>
      </c>
      <c r="G31" s="162">
        <v>439.0833333333333</v>
      </c>
      <c r="H31" s="138" t="s">
        <v>38</v>
      </c>
      <c r="I31" s="162">
        <v>26</v>
      </c>
      <c r="J31" s="162">
        <v>8</v>
      </c>
    </row>
    <row r="32" spans="1:10" ht="12.75">
      <c r="A32" s="163"/>
      <c r="B32" s="163"/>
      <c r="C32" s="163"/>
      <c r="D32" s="162"/>
      <c r="E32" s="162"/>
      <c r="F32" s="162"/>
      <c r="G32" s="162"/>
      <c r="H32" s="162"/>
      <c r="I32" s="162"/>
      <c r="J32" s="162"/>
    </row>
    <row r="33" spans="1:10" ht="12.75">
      <c r="A33" s="167" t="s">
        <v>156</v>
      </c>
      <c r="B33" s="163"/>
      <c r="C33" s="163"/>
      <c r="D33" s="162">
        <v>38</v>
      </c>
      <c r="E33" s="138" t="s">
        <v>38</v>
      </c>
      <c r="F33" s="162">
        <v>38</v>
      </c>
      <c r="G33" s="162">
        <v>695</v>
      </c>
      <c r="H33" s="138" t="s">
        <v>38</v>
      </c>
      <c r="I33" s="162">
        <v>27</v>
      </c>
      <c r="J33" s="162">
        <v>2</v>
      </c>
    </row>
    <row r="34" spans="1:10" ht="12.75">
      <c r="A34" s="163"/>
      <c r="B34" s="163"/>
      <c r="C34" s="163"/>
      <c r="D34" s="162"/>
      <c r="E34" s="162"/>
      <c r="F34" s="162"/>
      <c r="G34" s="162"/>
      <c r="H34" s="162"/>
      <c r="I34" s="162"/>
      <c r="J34" s="162"/>
    </row>
    <row r="35" spans="1:10" ht="12.75">
      <c r="A35" s="163" t="s">
        <v>157</v>
      </c>
      <c r="B35" s="163"/>
      <c r="C35" s="163"/>
      <c r="D35" s="162">
        <v>45</v>
      </c>
      <c r="E35" s="162">
        <v>1</v>
      </c>
      <c r="F35" s="162">
        <v>46</v>
      </c>
      <c r="G35" s="162">
        <v>535</v>
      </c>
      <c r="H35" s="162">
        <v>975</v>
      </c>
      <c r="I35" s="162">
        <v>25</v>
      </c>
      <c r="J35" s="162">
        <v>9</v>
      </c>
    </row>
    <row r="36" spans="1:10" ht="12.75">
      <c r="A36" s="174"/>
      <c r="B36" s="174"/>
      <c r="C36" s="174"/>
      <c r="D36" s="162"/>
      <c r="E36" s="162"/>
      <c r="F36" s="162"/>
      <c r="G36" s="162"/>
      <c r="H36" s="162"/>
      <c r="I36" s="162"/>
      <c r="J36" s="162"/>
    </row>
    <row r="37" spans="1:10" ht="12.75">
      <c r="A37" s="175" t="s">
        <v>158</v>
      </c>
      <c r="D37" s="162">
        <v>1471</v>
      </c>
      <c r="E37" s="162">
        <v>799</v>
      </c>
      <c r="F37" s="162">
        <v>2270</v>
      </c>
      <c r="G37" s="162">
        <v>575.4085656016315</v>
      </c>
      <c r="H37" s="162">
        <v>1764.799749687109</v>
      </c>
      <c r="I37" s="162">
        <v>2257</v>
      </c>
      <c r="J37" s="162">
        <v>1142</v>
      </c>
    </row>
    <row r="38" spans="4:10" ht="12.75">
      <c r="D38" s="177"/>
      <c r="E38" s="177"/>
      <c r="F38" s="177"/>
      <c r="G38" s="177"/>
      <c r="H38" s="177"/>
      <c r="I38" s="177"/>
      <c r="J38" s="178"/>
    </row>
    <row r="39" spans="4:10" ht="12.75">
      <c r="D39" s="177"/>
      <c r="E39" s="177"/>
      <c r="F39" s="177"/>
      <c r="G39" s="177"/>
      <c r="H39" s="177"/>
      <c r="I39" s="177"/>
      <c r="J39" s="178"/>
    </row>
    <row r="40" spans="1:11" s="175" customFormat="1" ht="13.5" thickBot="1">
      <c r="A40" s="179" t="s">
        <v>148</v>
      </c>
      <c r="B40" s="179"/>
      <c r="C40" s="180"/>
      <c r="D40" s="169">
        <v>434375</v>
      </c>
      <c r="E40" s="169">
        <v>37269</v>
      </c>
      <c r="F40" s="169">
        <v>471644</v>
      </c>
      <c r="G40" s="183" t="s">
        <v>38</v>
      </c>
      <c r="H40" s="183" t="s">
        <v>38</v>
      </c>
      <c r="I40" s="169">
        <v>308829</v>
      </c>
      <c r="J40" s="169">
        <v>131308</v>
      </c>
      <c r="K40" s="176"/>
    </row>
  </sheetData>
  <mergeCells count="2">
    <mergeCell ref="A1:J1"/>
    <mergeCell ref="A3:J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8" transitionEvaluation="1"/>
  <dimension ref="A1:E31"/>
  <sheetViews>
    <sheetView showGridLines="0" zoomScale="75" zoomScaleNormal="75" zoomScaleSheetLayoutView="75" workbookViewId="0" topLeftCell="A1">
      <selection activeCell="A1" sqref="A1:E1"/>
    </sheetView>
  </sheetViews>
  <sheetFormatPr defaultColWidth="11.00390625" defaultRowHeight="12.75"/>
  <cols>
    <col min="1" max="1" width="34.28125" style="240" customWidth="1"/>
    <col min="2" max="5" width="23.57421875" style="240" customWidth="1"/>
    <col min="6" max="16384" width="11.00390625" style="240" customWidth="1"/>
  </cols>
  <sheetData>
    <row r="1" spans="1:5" s="238" customFormat="1" ht="18">
      <c r="A1" s="361" t="s">
        <v>0</v>
      </c>
      <c r="B1" s="361"/>
      <c r="C1" s="361"/>
      <c r="D1" s="361"/>
      <c r="E1" s="361"/>
    </row>
    <row r="3" spans="1:5" s="242" customFormat="1" ht="15">
      <c r="A3" s="362" t="s">
        <v>284</v>
      </c>
      <c r="B3" s="362"/>
      <c r="C3" s="362"/>
      <c r="D3" s="362"/>
      <c r="E3" s="362"/>
    </row>
    <row r="4" s="242" customFormat="1" ht="14.25"/>
    <row r="5" spans="1:5" ht="12.75">
      <c r="A5" s="363" t="s">
        <v>79</v>
      </c>
      <c r="B5" s="359" t="s">
        <v>2</v>
      </c>
      <c r="C5" s="359"/>
      <c r="D5" s="359" t="s">
        <v>3</v>
      </c>
      <c r="E5" s="360"/>
    </row>
    <row r="6" spans="1:5" ht="12.75">
      <c r="A6" s="364"/>
      <c r="B6" s="246" t="s">
        <v>80</v>
      </c>
      <c r="C6" s="247"/>
      <c r="D6" s="246" t="s">
        <v>80</v>
      </c>
      <c r="E6" s="248"/>
    </row>
    <row r="7" spans="1:5" ht="12.75">
      <c r="A7" s="364"/>
      <c r="B7" s="250" t="s">
        <v>83</v>
      </c>
      <c r="C7" s="251">
        <v>2001</v>
      </c>
      <c r="D7" s="250" t="s">
        <v>83</v>
      </c>
      <c r="E7" s="252">
        <v>2001</v>
      </c>
    </row>
    <row r="8" spans="1:5" ht="13.5" thickBot="1">
      <c r="A8" s="365"/>
      <c r="B8" s="250" t="s">
        <v>84</v>
      </c>
      <c r="C8" s="250" t="s">
        <v>84</v>
      </c>
      <c r="D8" s="250" t="s">
        <v>85</v>
      </c>
      <c r="E8" s="253" t="s">
        <v>85</v>
      </c>
    </row>
    <row r="9" spans="1:5" ht="12.75">
      <c r="A9" s="254" t="s">
        <v>44</v>
      </c>
      <c r="B9" s="255">
        <v>3228</v>
      </c>
      <c r="C9" s="255">
        <v>3948.907</v>
      </c>
      <c r="D9" s="255">
        <v>2426</v>
      </c>
      <c r="E9" s="256">
        <v>3161.593</v>
      </c>
    </row>
    <row r="10" spans="1:5" ht="12.75">
      <c r="A10" s="249"/>
      <c r="B10" s="257"/>
      <c r="C10" s="257"/>
      <c r="D10" s="257"/>
      <c r="E10" s="258"/>
    </row>
    <row r="11" spans="1:5" ht="12.75">
      <c r="A11" s="317" t="s">
        <v>288</v>
      </c>
      <c r="B11" s="257"/>
      <c r="C11" s="257"/>
      <c r="D11" s="257"/>
      <c r="E11" s="258"/>
    </row>
    <row r="12" spans="1:5" ht="12.75">
      <c r="A12" s="318" t="s">
        <v>45</v>
      </c>
      <c r="B12" s="284">
        <f>SUM(B13:B16)</f>
        <v>50</v>
      </c>
      <c r="C12" s="284">
        <f>SUM(C13:C16)</f>
        <v>32.961</v>
      </c>
      <c r="D12" s="284">
        <f>SUM(D13:D16)</f>
        <v>35</v>
      </c>
      <c r="E12" s="320">
        <f>SUM(E13:E16)</f>
        <v>25.431</v>
      </c>
    </row>
    <row r="13" spans="1:5" ht="12.75">
      <c r="A13" s="259" t="s">
        <v>90</v>
      </c>
      <c r="B13" s="257">
        <v>44</v>
      </c>
      <c r="C13" s="240">
        <v>26.6</v>
      </c>
      <c r="D13" s="257">
        <v>26</v>
      </c>
      <c r="E13" s="240">
        <v>17.3</v>
      </c>
    </row>
    <row r="14" spans="1:5" ht="12.75">
      <c r="A14" s="259" t="s">
        <v>92</v>
      </c>
      <c r="B14" s="257">
        <v>4</v>
      </c>
      <c r="C14" s="240">
        <v>4.443</v>
      </c>
      <c r="D14" s="257">
        <v>7</v>
      </c>
      <c r="E14" s="240">
        <v>6.279</v>
      </c>
    </row>
    <row r="15" spans="1:5" ht="12.75">
      <c r="A15" s="259" t="s">
        <v>93</v>
      </c>
      <c r="B15" s="257">
        <v>1</v>
      </c>
      <c r="C15" s="240">
        <v>0.833</v>
      </c>
      <c r="D15" s="257">
        <v>1</v>
      </c>
      <c r="E15" s="240">
        <v>1.02</v>
      </c>
    </row>
    <row r="16" spans="1:5" ht="12.75">
      <c r="A16" s="259" t="s">
        <v>96</v>
      </c>
      <c r="B16" s="257">
        <v>1</v>
      </c>
      <c r="C16" s="240">
        <v>1.085</v>
      </c>
      <c r="D16" s="257">
        <v>1</v>
      </c>
      <c r="E16" s="240">
        <v>0.832</v>
      </c>
    </row>
    <row r="17" spans="1:5" ht="12.75">
      <c r="A17" s="249"/>
      <c r="B17" s="257"/>
      <c r="C17" s="257"/>
      <c r="D17" s="257"/>
      <c r="E17" s="258"/>
    </row>
    <row r="18" spans="1:5" ht="12.75">
      <c r="A18" s="318" t="s">
        <v>56</v>
      </c>
      <c r="B18" s="257"/>
      <c r="C18" s="257"/>
      <c r="D18" s="257"/>
      <c r="E18" s="258"/>
    </row>
    <row r="19" spans="1:5" ht="12.75">
      <c r="A19" s="259" t="s">
        <v>100</v>
      </c>
      <c r="B19" s="257">
        <v>8</v>
      </c>
      <c r="C19" s="240">
        <v>1.8</v>
      </c>
      <c r="D19" s="257">
        <v>3</v>
      </c>
      <c r="E19" s="240">
        <v>1.2</v>
      </c>
    </row>
    <row r="20" spans="1:5" ht="12.75">
      <c r="A20" s="259" t="s">
        <v>105</v>
      </c>
      <c r="B20" s="257">
        <v>2</v>
      </c>
      <c r="C20" s="240">
        <v>1.085</v>
      </c>
      <c r="D20" s="257">
        <v>2</v>
      </c>
      <c r="E20" s="240">
        <v>0.678</v>
      </c>
    </row>
    <row r="21" spans="1:5" ht="12.75">
      <c r="A21" s="259" t="s">
        <v>111</v>
      </c>
      <c r="B21" s="257">
        <v>858</v>
      </c>
      <c r="C21" s="240">
        <v>470</v>
      </c>
      <c r="D21" s="257">
        <v>669</v>
      </c>
      <c r="E21" s="240">
        <v>520</v>
      </c>
    </row>
    <row r="22" spans="1:5" ht="12.75">
      <c r="A22" s="249"/>
      <c r="B22" s="257"/>
      <c r="C22" s="257"/>
      <c r="D22" s="257"/>
      <c r="E22" s="258"/>
    </row>
    <row r="23" spans="1:5" ht="12.75">
      <c r="A23" s="317" t="s">
        <v>287</v>
      </c>
      <c r="B23" s="257"/>
      <c r="C23" s="257"/>
      <c r="D23" s="257"/>
      <c r="E23" s="258"/>
    </row>
    <row r="24" spans="1:5" ht="12.75">
      <c r="A24" s="259" t="s">
        <v>112</v>
      </c>
      <c r="B24" s="257">
        <v>24</v>
      </c>
      <c r="C24" s="240">
        <v>6.5</v>
      </c>
      <c r="D24" s="257">
        <v>22</v>
      </c>
      <c r="E24" s="240">
        <v>10</v>
      </c>
    </row>
    <row r="25" spans="1:5" ht="12.75">
      <c r="A25" s="259" t="s">
        <v>113</v>
      </c>
      <c r="B25" s="257">
        <v>3</v>
      </c>
      <c r="C25" s="240">
        <v>125</v>
      </c>
      <c r="D25" s="257">
        <v>3</v>
      </c>
      <c r="E25" s="240">
        <v>180</v>
      </c>
    </row>
    <row r="26" spans="1:5" ht="12.75">
      <c r="A26" s="259" t="s">
        <v>115</v>
      </c>
      <c r="B26" s="257">
        <v>158</v>
      </c>
      <c r="C26" s="240">
        <v>664.1</v>
      </c>
      <c r="D26" s="257">
        <v>217</v>
      </c>
      <c r="E26" s="240">
        <v>566.3</v>
      </c>
    </row>
    <row r="27" spans="1:5" ht="12.75">
      <c r="A27" s="259" t="s">
        <v>116</v>
      </c>
      <c r="B27" s="257">
        <v>43</v>
      </c>
      <c r="C27" s="240">
        <v>79.72</v>
      </c>
      <c r="D27" s="257">
        <v>57</v>
      </c>
      <c r="E27" s="240">
        <v>131.45</v>
      </c>
    </row>
    <row r="28" spans="1:5" ht="12.75">
      <c r="A28" s="259" t="s">
        <v>119</v>
      </c>
      <c r="B28" s="257">
        <v>12</v>
      </c>
      <c r="C28" s="240">
        <v>3.307</v>
      </c>
      <c r="D28" s="257">
        <v>18</v>
      </c>
      <c r="E28" s="240">
        <v>2.873</v>
      </c>
    </row>
    <row r="29" spans="1:5" ht="12.75">
      <c r="A29" s="259" t="s">
        <v>121</v>
      </c>
      <c r="B29" s="257">
        <v>3</v>
      </c>
      <c r="C29" s="240">
        <v>0.5</v>
      </c>
      <c r="D29" s="257">
        <v>5</v>
      </c>
      <c r="E29" s="240">
        <v>1</v>
      </c>
    </row>
    <row r="30" spans="1:5" ht="13.5" thickBot="1">
      <c r="A30" s="260"/>
      <c r="B30" s="261"/>
      <c r="C30" s="261"/>
      <c r="D30" s="261"/>
      <c r="E30" s="262"/>
    </row>
    <row r="31" ht="12.75">
      <c r="A31" s="240" t="s">
        <v>123</v>
      </c>
    </row>
  </sheetData>
  <mergeCells count="5">
    <mergeCell ref="B5:C5"/>
    <mergeCell ref="D5:E5"/>
    <mergeCell ref="A1:E1"/>
    <mergeCell ref="A3:E3"/>
    <mergeCell ref="A5:A8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9"/>
  <dimension ref="A1:H28"/>
  <sheetViews>
    <sheetView showGridLines="0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</cols>
  <sheetData>
    <row r="1" spans="1:8" s="2" customFormat="1" ht="18">
      <c r="A1" s="333" t="s">
        <v>0</v>
      </c>
      <c r="B1" s="333"/>
      <c r="C1" s="333"/>
      <c r="D1" s="333"/>
      <c r="E1" s="333"/>
      <c r="F1" s="333"/>
      <c r="G1" s="333"/>
      <c r="H1" s="333"/>
    </row>
    <row r="2" s="3" customFormat="1" ht="14.25"/>
    <row r="3" spans="1:8" s="3" customFormat="1" ht="15">
      <c r="A3" s="334" t="s">
        <v>36</v>
      </c>
      <c r="B3" s="334"/>
      <c r="C3" s="334"/>
      <c r="D3" s="334"/>
      <c r="E3" s="334"/>
      <c r="F3" s="334"/>
      <c r="G3" s="334"/>
      <c r="H3" s="334"/>
    </row>
    <row r="4" spans="1:8" s="3" customFormat="1" ht="15">
      <c r="A4" s="4"/>
      <c r="B4" s="5"/>
      <c r="C4" s="5"/>
      <c r="D4" s="5"/>
      <c r="E4" s="5"/>
      <c r="F4" s="5"/>
      <c r="G4" s="5"/>
      <c r="H4" s="5"/>
    </row>
    <row r="5" spans="1:8" ht="12.75">
      <c r="A5" s="22"/>
      <c r="B5" s="23"/>
      <c r="C5" s="23"/>
      <c r="D5" s="23"/>
      <c r="E5" s="24" t="s">
        <v>12</v>
      </c>
      <c r="F5" s="23"/>
      <c r="G5" s="25" t="s">
        <v>13</v>
      </c>
      <c r="H5" s="26"/>
    </row>
    <row r="6" spans="1:8" ht="12.75">
      <c r="A6" s="27" t="s">
        <v>5</v>
      </c>
      <c r="B6" s="24" t="s">
        <v>2</v>
      </c>
      <c r="C6" s="24" t="s">
        <v>14</v>
      </c>
      <c r="D6" s="24" t="s">
        <v>3</v>
      </c>
      <c r="E6" s="24" t="s">
        <v>15</v>
      </c>
      <c r="F6" s="24" t="s">
        <v>16</v>
      </c>
      <c r="G6" s="28" t="s">
        <v>17</v>
      </c>
      <c r="H6" s="29"/>
    </row>
    <row r="7" spans="1:8" ht="12.75">
      <c r="A7" s="22"/>
      <c r="B7" s="24" t="s">
        <v>18</v>
      </c>
      <c r="C7" s="24" t="s">
        <v>19</v>
      </c>
      <c r="D7" s="30" t="s">
        <v>20</v>
      </c>
      <c r="E7" s="24" t="s">
        <v>21</v>
      </c>
      <c r="F7" s="24" t="s">
        <v>8</v>
      </c>
      <c r="G7" s="24" t="s">
        <v>22</v>
      </c>
      <c r="H7" s="24" t="s">
        <v>23</v>
      </c>
    </row>
    <row r="8" spans="1:8" ht="13.5" thickBot="1">
      <c r="A8" s="31"/>
      <c r="B8" s="23"/>
      <c r="C8" s="23"/>
      <c r="D8" s="23"/>
      <c r="E8" s="24" t="s">
        <v>24</v>
      </c>
      <c r="F8" s="23"/>
      <c r="G8" s="23"/>
      <c r="H8" s="23"/>
    </row>
    <row r="9" spans="1:8" ht="12.75">
      <c r="A9" s="32">
        <v>1985</v>
      </c>
      <c r="B9" s="33">
        <v>90.3</v>
      </c>
      <c r="C9" s="33">
        <v>6.3</v>
      </c>
      <c r="D9" s="33">
        <v>57.3</v>
      </c>
      <c r="E9" s="34">
        <v>79.61006334667582</v>
      </c>
      <c r="F9" s="35">
        <v>44534.996934838266</v>
      </c>
      <c r="G9" s="14">
        <v>25964</v>
      </c>
      <c r="H9" s="14">
        <v>911</v>
      </c>
    </row>
    <row r="10" spans="1:8" ht="12.75">
      <c r="A10" s="36">
        <v>1986</v>
      </c>
      <c r="B10" s="37">
        <v>90.4</v>
      </c>
      <c r="C10" s="37">
        <v>6.4</v>
      </c>
      <c r="D10" s="37">
        <v>57.8</v>
      </c>
      <c r="E10" s="38">
        <v>82.41678987414807</v>
      </c>
      <c r="F10" s="39">
        <v>46001.466469534695</v>
      </c>
      <c r="G10" s="15">
        <v>37026</v>
      </c>
      <c r="H10" s="15">
        <v>540</v>
      </c>
    </row>
    <row r="11" spans="1:8" ht="12.75">
      <c r="A11" s="36">
        <v>1987</v>
      </c>
      <c r="B11" s="37">
        <v>89.4</v>
      </c>
      <c r="C11" s="37">
        <v>7.2</v>
      </c>
      <c r="D11" s="37">
        <v>64.3</v>
      </c>
      <c r="E11" s="38">
        <v>68.79184546776771</v>
      </c>
      <c r="F11" s="39">
        <v>41722.26028632216</v>
      </c>
      <c r="G11" s="15">
        <v>41874</v>
      </c>
      <c r="H11" s="15">
        <v>319</v>
      </c>
    </row>
    <row r="12" spans="1:8" ht="12.75">
      <c r="A12" s="36">
        <v>1988</v>
      </c>
      <c r="B12" s="37">
        <v>72.7</v>
      </c>
      <c r="C12" s="37">
        <v>7.4</v>
      </c>
      <c r="D12" s="37">
        <v>53.9</v>
      </c>
      <c r="E12" s="38">
        <v>58.82706477708461</v>
      </c>
      <c r="F12" s="39">
        <v>31709.398627288352</v>
      </c>
      <c r="G12" s="15">
        <v>45782</v>
      </c>
      <c r="H12" s="15">
        <v>218</v>
      </c>
    </row>
    <row r="13" spans="1:8" ht="12.75">
      <c r="A13" s="36">
        <v>1989</v>
      </c>
      <c r="B13" s="37">
        <v>64</v>
      </c>
      <c r="C13" s="37">
        <v>7.4</v>
      </c>
      <c r="D13" s="37">
        <v>47.4</v>
      </c>
      <c r="E13" s="38">
        <v>62.36702607190509</v>
      </c>
      <c r="F13" s="39">
        <v>29561.970358083006</v>
      </c>
      <c r="G13" s="15">
        <v>42627</v>
      </c>
      <c r="H13" s="15">
        <v>2508</v>
      </c>
    </row>
    <row r="14" spans="1:8" ht="12.75">
      <c r="A14" s="36">
        <v>1990</v>
      </c>
      <c r="B14" s="37">
        <v>62.2</v>
      </c>
      <c r="C14" s="37">
        <v>8.370466820987655</v>
      </c>
      <c r="D14" s="37">
        <v>52.1</v>
      </c>
      <c r="E14" s="38">
        <v>67.60184150108783</v>
      </c>
      <c r="F14" s="39">
        <v>35220.55942206676</v>
      </c>
      <c r="G14" s="15">
        <v>28565</v>
      </c>
      <c r="H14" s="15">
        <v>2635</v>
      </c>
    </row>
    <row r="15" spans="1:8" ht="12.75">
      <c r="A15" s="36">
        <v>1991</v>
      </c>
      <c r="B15" s="37">
        <v>51.2</v>
      </c>
      <c r="C15" s="37">
        <v>7.6171875</v>
      </c>
      <c r="D15" s="37">
        <v>39</v>
      </c>
      <c r="E15" s="38">
        <v>66.42986789753947</v>
      </c>
      <c r="F15" s="39">
        <v>25907.64848004039</v>
      </c>
      <c r="G15" s="15">
        <v>45641</v>
      </c>
      <c r="H15" s="15">
        <v>2768</v>
      </c>
    </row>
    <row r="16" spans="1:8" ht="12.75">
      <c r="A16" s="36">
        <v>1992</v>
      </c>
      <c r="B16" s="37">
        <v>44</v>
      </c>
      <c r="C16" s="37">
        <v>6.840909090909091</v>
      </c>
      <c r="D16" s="37">
        <v>30.1</v>
      </c>
      <c r="E16" s="38">
        <v>76.68313439832679</v>
      </c>
      <c r="F16" s="39">
        <v>23081.62345389636</v>
      </c>
      <c r="G16" s="15">
        <v>53232</v>
      </c>
      <c r="H16" s="15">
        <v>2248</v>
      </c>
    </row>
    <row r="17" spans="1:8" ht="12.75">
      <c r="A17" s="36">
        <v>1993</v>
      </c>
      <c r="B17" s="37">
        <v>41.4</v>
      </c>
      <c r="C17" s="37">
        <v>6.78743961352657</v>
      </c>
      <c r="D17" s="37">
        <v>28.1</v>
      </c>
      <c r="E17" s="38">
        <v>78.48617071147814</v>
      </c>
      <c r="F17" s="39">
        <v>22054.613969925354</v>
      </c>
      <c r="G17" s="15">
        <v>42110</v>
      </c>
      <c r="H17" s="15">
        <v>1356</v>
      </c>
    </row>
    <row r="18" spans="1:8" ht="12.75">
      <c r="A18" s="36">
        <v>1994</v>
      </c>
      <c r="B18" s="37">
        <v>75.9</v>
      </c>
      <c r="C18" s="37">
        <v>7.233201581027667</v>
      </c>
      <c r="D18" s="37">
        <v>54.9</v>
      </c>
      <c r="E18" s="38">
        <v>72.71044438834998</v>
      </c>
      <c r="F18" s="39">
        <v>39918.03396920414</v>
      </c>
      <c r="G18" s="15">
        <v>50520</v>
      </c>
      <c r="H18" s="15">
        <v>1450</v>
      </c>
    </row>
    <row r="19" spans="1:8" ht="12.75">
      <c r="A19" s="36">
        <v>1995</v>
      </c>
      <c r="B19" s="37">
        <v>104.2</v>
      </c>
      <c r="C19" s="37">
        <v>2.9750479846449136</v>
      </c>
      <c r="D19" s="37">
        <v>31</v>
      </c>
      <c r="E19" s="38">
        <v>93.37324053706443</v>
      </c>
      <c r="F19" s="39">
        <v>28945.704566489967</v>
      </c>
      <c r="G19" s="15">
        <v>51683</v>
      </c>
      <c r="H19" s="15">
        <v>6260</v>
      </c>
    </row>
    <row r="20" spans="1:8" ht="12.75">
      <c r="A20" s="16">
        <v>1996</v>
      </c>
      <c r="B20" s="40">
        <v>140.7</v>
      </c>
      <c r="C20" s="41">
        <v>6.503198294243071</v>
      </c>
      <c r="D20" s="40">
        <v>91.5</v>
      </c>
      <c r="E20" s="42">
        <v>82.8975995576551</v>
      </c>
      <c r="F20" s="17">
        <v>75851.30359525442</v>
      </c>
      <c r="G20" s="17">
        <v>74453</v>
      </c>
      <c r="H20" s="15">
        <v>5183</v>
      </c>
    </row>
    <row r="21" spans="1:8" ht="12.75">
      <c r="A21" s="16">
        <v>1997</v>
      </c>
      <c r="B21" s="40">
        <v>95.9</v>
      </c>
      <c r="C21" s="41">
        <v>7.831074035453597</v>
      </c>
      <c r="D21" s="40">
        <v>75.1</v>
      </c>
      <c r="E21" s="42">
        <v>65.43819792530621</v>
      </c>
      <c r="F21" s="17">
        <v>49144.08664190496</v>
      </c>
      <c r="G21" s="17">
        <v>51735</v>
      </c>
      <c r="H21" s="15">
        <v>2897</v>
      </c>
    </row>
    <row r="22" spans="1:8" ht="12.75">
      <c r="A22" s="16">
        <v>1998</v>
      </c>
      <c r="B22" s="40">
        <v>104.8</v>
      </c>
      <c r="C22" s="41">
        <v>5.58206106870229</v>
      </c>
      <c r="D22" s="40">
        <v>58.5</v>
      </c>
      <c r="E22" s="42">
        <v>62.56536006635174</v>
      </c>
      <c r="F22" s="17">
        <v>36600.735638815764</v>
      </c>
      <c r="G22" s="17">
        <v>41378</v>
      </c>
      <c r="H22" s="15">
        <v>8659</v>
      </c>
    </row>
    <row r="23" spans="1:8" ht="12.75">
      <c r="A23" s="16">
        <v>1999</v>
      </c>
      <c r="B23" s="40">
        <v>81.6</v>
      </c>
      <c r="C23" s="41">
        <f>D23/B23*10</f>
        <v>3.2965686274509802</v>
      </c>
      <c r="D23" s="40">
        <v>26.9</v>
      </c>
      <c r="E23" s="42">
        <v>80.15097424062122</v>
      </c>
      <c r="F23" s="17">
        <f>D23*E23*10</f>
        <v>21560.612070727107</v>
      </c>
      <c r="G23" s="17">
        <v>59099</v>
      </c>
      <c r="H23" s="15">
        <v>6219</v>
      </c>
    </row>
    <row r="24" spans="1:8" ht="12.75">
      <c r="A24" s="16">
        <v>2000</v>
      </c>
      <c r="B24" s="40">
        <v>76.886</v>
      </c>
      <c r="C24" s="41">
        <f>D24/B24*10</f>
        <v>7.2200400593085865</v>
      </c>
      <c r="D24" s="40">
        <v>55.512</v>
      </c>
      <c r="E24" s="42">
        <v>77.380308439412</v>
      </c>
      <c r="F24" s="17">
        <f>D24*E24*10</f>
        <v>42955.35682088639</v>
      </c>
      <c r="G24" s="263">
        <v>61109.997</v>
      </c>
      <c r="H24" s="264">
        <v>6416.846</v>
      </c>
    </row>
    <row r="25" spans="1:8" ht="12.75">
      <c r="A25" s="16">
        <v>2001</v>
      </c>
      <c r="B25" s="40">
        <v>82.479</v>
      </c>
      <c r="C25" s="41">
        <f>D25/B25*10</f>
        <v>6.9046666424180705</v>
      </c>
      <c r="D25" s="40">
        <v>56.949</v>
      </c>
      <c r="E25" s="42">
        <v>81.73</v>
      </c>
      <c r="F25" s="17">
        <f>D25*E25*10</f>
        <v>46544.417700000005</v>
      </c>
      <c r="G25" s="263">
        <v>72458.596</v>
      </c>
      <c r="H25" s="264">
        <v>4833.543</v>
      </c>
    </row>
    <row r="26" spans="1:8" ht="13.5" thickBot="1">
      <c r="A26" s="43" t="s">
        <v>28</v>
      </c>
      <c r="B26" s="44">
        <v>88.3</v>
      </c>
      <c r="C26" s="313">
        <f>D26/B26*10</f>
        <v>8.210645526613817</v>
      </c>
      <c r="D26" s="44">
        <v>72.5</v>
      </c>
      <c r="E26" s="45">
        <v>69.99</v>
      </c>
      <c r="F26" s="66">
        <f>D26*E26*10</f>
        <v>50742.75</v>
      </c>
      <c r="G26" s="66"/>
      <c r="H26" s="21"/>
    </row>
    <row r="27" spans="1:8" ht="12.75">
      <c r="A27" s="22" t="s">
        <v>26</v>
      </c>
      <c r="B27" s="22"/>
      <c r="C27" s="22"/>
      <c r="D27" s="22"/>
      <c r="E27" s="22"/>
      <c r="F27" s="22"/>
      <c r="G27" s="22"/>
      <c r="H27" s="22"/>
    </row>
    <row r="28" ht="12.75">
      <c r="A28" t="s">
        <v>27</v>
      </c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0"/>
  <dimension ref="A1:H85"/>
  <sheetViews>
    <sheetView showGridLines="0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1" width="25.7109375" style="151" customWidth="1"/>
    <col min="2" max="8" width="12.7109375" style="151" customWidth="1"/>
    <col min="9" max="16384" width="11.421875" style="151" customWidth="1"/>
  </cols>
  <sheetData>
    <row r="1" spans="1:8" s="143" customFormat="1" ht="18">
      <c r="A1" s="335" t="s">
        <v>0</v>
      </c>
      <c r="B1" s="335"/>
      <c r="C1" s="335"/>
      <c r="D1" s="335"/>
      <c r="E1" s="335"/>
      <c r="F1" s="335"/>
      <c r="G1" s="335"/>
      <c r="H1" s="335"/>
    </row>
    <row r="3" spans="1:8" s="144" customFormat="1" ht="15">
      <c r="A3" s="336" t="s">
        <v>259</v>
      </c>
      <c r="B3" s="336"/>
      <c r="C3" s="336"/>
      <c r="D3" s="336"/>
      <c r="E3" s="336"/>
      <c r="F3" s="336"/>
      <c r="G3" s="336"/>
      <c r="H3" s="336"/>
    </row>
    <row r="4" spans="1:8" s="144" customFormat="1" ht="15">
      <c r="A4" s="200"/>
      <c r="B4" s="201"/>
      <c r="C4" s="201"/>
      <c r="D4" s="201"/>
      <c r="E4" s="201"/>
      <c r="F4" s="201"/>
      <c r="G4" s="201"/>
      <c r="H4" s="201"/>
    </row>
    <row r="5" spans="1:8" ht="12.75">
      <c r="A5" s="153" t="s">
        <v>194</v>
      </c>
      <c r="B5" s="202" t="s">
        <v>2</v>
      </c>
      <c r="C5" s="203"/>
      <c r="D5" s="203"/>
      <c r="E5" s="202" t="s">
        <v>14</v>
      </c>
      <c r="F5" s="203"/>
      <c r="G5" s="185" t="s">
        <v>3</v>
      </c>
      <c r="H5" s="158" t="s">
        <v>128</v>
      </c>
    </row>
    <row r="6" spans="1:8" ht="12.75">
      <c r="A6" s="153" t="s">
        <v>195</v>
      </c>
      <c r="B6" s="155" t="s">
        <v>126</v>
      </c>
      <c r="C6" s="156"/>
      <c r="D6" s="156"/>
      <c r="E6" s="155" t="s">
        <v>127</v>
      </c>
      <c r="F6" s="156"/>
      <c r="G6" s="158" t="s">
        <v>196</v>
      </c>
      <c r="H6" s="158" t="s">
        <v>133</v>
      </c>
    </row>
    <row r="7" spans="1:8" ht="13.5" thickBot="1">
      <c r="A7" s="153"/>
      <c r="B7" s="185" t="s">
        <v>129</v>
      </c>
      <c r="C7" s="158" t="s">
        <v>130</v>
      </c>
      <c r="D7" s="158" t="s">
        <v>131</v>
      </c>
      <c r="E7" s="185" t="s">
        <v>129</v>
      </c>
      <c r="F7" s="158" t="s">
        <v>130</v>
      </c>
      <c r="G7" s="185" t="s">
        <v>17</v>
      </c>
      <c r="H7" s="185" t="s">
        <v>17</v>
      </c>
    </row>
    <row r="8" spans="1:8" ht="12.75">
      <c r="A8" s="204" t="s">
        <v>197</v>
      </c>
      <c r="B8" s="187">
        <v>10</v>
      </c>
      <c r="C8" s="187">
        <v>1</v>
      </c>
      <c r="D8" s="187">
        <v>11</v>
      </c>
      <c r="E8" s="187">
        <v>200</v>
      </c>
      <c r="F8" s="187">
        <v>600</v>
      </c>
      <c r="G8" s="187">
        <v>3</v>
      </c>
      <c r="H8" s="187">
        <v>1</v>
      </c>
    </row>
    <row r="9" spans="1:8" ht="12.75">
      <c r="A9" s="154" t="s">
        <v>198</v>
      </c>
      <c r="B9" s="162">
        <v>2</v>
      </c>
      <c r="C9" s="257" t="s">
        <v>38</v>
      </c>
      <c r="D9" s="165">
        <v>2</v>
      </c>
      <c r="E9" s="164">
        <v>600</v>
      </c>
      <c r="F9" s="257" t="s">
        <v>38</v>
      </c>
      <c r="G9" s="162">
        <v>1</v>
      </c>
      <c r="H9" s="162">
        <v>3</v>
      </c>
    </row>
    <row r="10" spans="1:8" ht="12.75">
      <c r="A10" s="154" t="s">
        <v>199</v>
      </c>
      <c r="B10" s="162">
        <v>17</v>
      </c>
      <c r="C10" s="257" t="s">
        <v>38</v>
      </c>
      <c r="D10" s="165">
        <v>17</v>
      </c>
      <c r="E10" s="164">
        <v>950</v>
      </c>
      <c r="F10" s="257" t="s">
        <v>38</v>
      </c>
      <c r="G10" s="162">
        <v>16</v>
      </c>
      <c r="H10" s="162">
        <v>22</v>
      </c>
    </row>
    <row r="11" spans="1:8" ht="12.75">
      <c r="A11" s="154" t="s">
        <v>200</v>
      </c>
      <c r="B11" s="257" t="s">
        <v>38</v>
      </c>
      <c r="C11" s="257" t="s">
        <v>38</v>
      </c>
      <c r="D11" s="257" t="s">
        <v>38</v>
      </c>
      <c r="E11" s="257" t="s">
        <v>38</v>
      </c>
      <c r="F11" s="257" t="s">
        <v>38</v>
      </c>
      <c r="G11" s="257" t="s">
        <v>38</v>
      </c>
      <c r="H11" s="258" t="s">
        <v>38</v>
      </c>
    </row>
    <row r="12" spans="1:8" ht="12.75">
      <c r="A12" s="163" t="s">
        <v>201</v>
      </c>
      <c r="B12" s="182">
        <v>29</v>
      </c>
      <c r="C12" s="207">
        <v>1</v>
      </c>
      <c r="D12" s="207">
        <v>30</v>
      </c>
      <c r="E12" s="208">
        <v>667</v>
      </c>
      <c r="F12" s="207">
        <v>600</v>
      </c>
      <c r="G12" s="182">
        <v>20</v>
      </c>
      <c r="H12" s="182">
        <v>26</v>
      </c>
    </row>
    <row r="13" spans="1:8" ht="12.75">
      <c r="A13" s="163"/>
      <c r="B13" s="182"/>
      <c r="C13" s="182"/>
      <c r="D13" s="207"/>
      <c r="E13" s="208"/>
      <c r="F13" s="208"/>
      <c r="G13" s="182"/>
      <c r="H13" s="182"/>
    </row>
    <row r="14" spans="1:8" ht="12.75">
      <c r="A14" s="163" t="s">
        <v>202</v>
      </c>
      <c r="B14" s="257" t="s">
        <v>38</v>
      </c>
      <c r="C14" s="257" t="s">
        <v>38</v>
      </c>
      <c r="D14" s="257" t="s">
        <v>38</v>
      </c>
      <c r="E14" s="257" t="s">
        <v>38</v>
      </c>
      <c r="F14" s="257" t="s">
        <v>38</v>
      </c>
      <c r="G14" s="257" t="s">
        <v>38</v>
      </c>
      <c r="H14" s="258" t="s">
        <v>38</v>
      </c>
    </row>
    <row r="15" spans="1:8" ht="12.75">
      <c r="A15" s="163"/>
      <c r="B15" s="182"/>
      <c r="C15" s="182"/>
      <c r="D15" s="207"/>
      <c r="E15" s="208"/>
      <c r="F15" s="208"/>
      <c r="G15" s="182"/>
      <c r="H15" s="182"/>
    </row>
    <row r="16" spans="1:8" ht="12.75">
      <c r="A16" s="163" t="s">
        <v>203</v>
      </c>
      <c r="B16" s="182">
        <v>3</v>
      </c>
      <c r="C16" s="257" t="s">
        <v>38</v>
      </c>
      <c r="D16" s="207">
        <v>3</v>
      </c>
      <c r="E16" s="208">
        <v>800</v>
      </c>
      <c r="F16" s="257" t="s">
        <v>38</v>
      </c>
      <c r="G16" s="182">
        <v>2</v>
      </c>
      <c r="H16" s="182">
        <v>3</v>
      </c>
    </row>
    <row r="17" spans="1:8" ht="12.75">
      <c r="A17" s="154"/>
      <c r="B17" s="162"/>
      <c r="C17" s="162"/>
      <c r="D17" s="165"/>
      <c r="E17" s="164"/>
      <c r="F17" s="164"/>
      <c r="G17" s="162"/>
      <c r="H17" s="162"/>
    </row>
    <row r="18" spans="1:8" ht="12.75">
      <c r="A18" s="154" t="s">
        <v>204</v>
      </c>
      <c r="B18" s="162">
        <v>4</v>
      </c>
      <c r="C18" s="257" t="s">
        <v>38</v>
      </c>
      <c r="D18" s="165">
        <v>4</v>
      </c>
      <c r="E18" s="164">
        <v>1100</v>
      </c>
      <c r="F18" s="257" t="s">
        <v>38</v>
      </c>
      <c r="G18" s="162">
        <v>4</v>
      </c>
      <c r="H18" s="258" t="s">
        <v>38</v>
      </c>
    </row>
    <row r="19" spans="1:8" ht="12.75">
      <c r="A19" s="154" t="s">
        <v>205</v>
      </c>
      <c r="B19" s="257" t="s">
        <v>38</v>
      </c>
      <c r="C19" s="257" t="s">
        <v>38</v>
      </c>
      <c r="D19" s="257" t="s">
        <v>38</v>
      </c>
      <c r="E19" s="257" t="s">
        <v>38</v>
      </c>
      <c r="F19" s="257" t="s">
        <v>38</v>
      </c>
      <c r="G19" s="257" t="s">
        <v>38</v>
      </c>
      <c r="H19" s="258" t="s">
        <v>38</v>
      </c>
    </row>
    <row r="20" spans="1:8" ht="12.75">
      <c r="A20" s="154" t="s">
        <v>206</v>
      </c>
      <c r="B20" s="165">
        <v>1</v>
      </c>
      <c r="C20" s="257" t="s">
        <v>38</v>
      </c>
      <c r="D20" s="165">
        <v>1</v>
      </c>
      <c r="E20" s="165">
        <v>1000</v>
      </c>
      <c r="F20" s="257" t="s">
        <v>38</v>
      </c>
      <c r="G20" s="165">
        <v>1</v>
      </c>
      <c r="H20" s="258" t="s">
        <v>38</v>
      </c>
    </row>
    <row r="21" spans="1:8" ht="12.75">
      <c r="A21" s="163" t="s">
        <v>275</v>
      </c>
      <c r="B21" s="182">
        <v>5</v>
      </c>
      <c r="C21" s="257" t="s">
        <v>38</v>
      </c>
      <c r="D21" s="207">
        <v>5</v>
      </c>
      <c r="E21" s="208">
        <v>1080</v>
      </c>
      <c r="F21" s="257" t="s">
        <v>38</v>
      </c>
      <c r="G21" s="182">
        <v>5</v>
      </c>
      <c r="H21" s="258" t="s">
        <v>38</v>
      </c>
    </row>
    <row r="22" spans="1:8" ht="12.75">
      <c r="A22" s="163"/>
      <c r="B22" s="182"/>
      <c r="C22" s="182"/>
      <c r="D22" s="207"/>
      <c r="E22" s="208"/>
      <c r="F22" s="208"/>
      <c r="G22" s="182"/>
      <c r="H22" s="182"/>
    </row>
    <row r="23" spans="1:8" ht="12.75">
      <c r="A23" s="163" t="s">
        <v>207</v>
      </c>
      <c r="B23" s="182">
        <v>2</v>
      </c>
      <c r="C23" s="182">
        <v>32</v>
      </c>
      <c r="D23" s="207">
        <v>34</v>
      </c>
      <c r="E23" s="208">
        <v>895</v>
      </c>
      <c r="F23" s="208">
        <v>1980</v>
      </c>
      <c r="G23" s="182">
        <v>65</v>
      </c>
      <c r="H23" s="258" t="s">
        <v>38</v>
      </c>
    </row>
    <row r="24" spans="1:8" ht="12.75">
      <c r="A24" s="163"/>
      <c r="B24" s="182"/>
      <c r="C24" s="182"/>
      <c r="D24" s="207"/>
      <c r="E24" s="208"/>
      <c r="F24" s="208"/>
      <c r="G24" s="182"/>
      <c r="H24" s="182"/>
    </row>
    <row r="25" spans="1:8" ht="12.75">
      <c r="A25" s="163" t="s">
        <v>208</v>
      </c>
      <c r="B25" s="182">
        <v>16</v>
      </c>
      <c r="C25" s="182">
        <v>13</v>
      </c>
      <c r="D25" s="207">
        <v>29</v>
      </c>
      <c r="E25" s="208">
        <v>1200</v>
      </c>
      <c r="F25" s="208">
        <v>2200</v>
      </c>
      <c r="G25" s="182">
        <v>48</v>
      </c>
      <c r="H25" s="182">
        <v>39</v>
      </c>
    </row>
    <row r="26" spans="1:8" ht="12.75">
      <c r="A26" s="154"/>
      <c r="B26" s="162"/>
      <c r="C26" s="162"/>
      <c r="D26" s="165"/>
      <c r="E26" s="164"/>
      <c r="F26" s="164"/>
      <c r="G26" s="162"/>
      <c r="H26" s="162"/>
    </row>
    <row r="27" spans="1:8" ht="12.75">
      <c r="A27" s="154" t="s">
        <v>209</v>
      </c>
      <c r="B27" s="162">
        <v>23</v>
      </c>
      <c r="C27" s="257" t="s">
        <v>38</v>
      </c>
      <c r="D27" s="165">
        <v>23</v>
      </c>
      <c r="E27" s="164">
        <v>420</v>
      </c>
      <c r="F27" s="257" t="s">
        <v>38</v>
      </c>
      <c r="G27" s="162">
        <v>10</v>
      </c>
      <c r="H27" s="258" t="s">
        <v>38</v>
      </c>
    </row>
    <row r="28" spans="1:8" ht="12.75">
      <c r="A28" s="154" t="s">
        <v>210</v>
      </c>
      <c r="B28" s="162">
        <v>101</v>
      </c>
      <c r="C28" s="162">
        <v>1</v>
      </c>
      <c r="D28" s="165">
        <v>102</v>
      </c>
      <c r="E28" s="164">
        <v>950</v>
      </c>
      <c r="F28" s="164">
        <v>2050</v>
      </c>
      <c r="G28" s="162">
        <v>98</v>
      </c>
      <c r="H28" s="258" t="s">
        <v>38</v>
      </c>
    </row>
    <row r="29" spans="1:8" ht="12.75">
      <c r="A29" s="154" t="s">
        <v>211</v>
      </c>
      <c r="B29" s="162">
        <v>618</v>
      </c>
      <c r="C29" s="162">
        <v>18</v>
      </c>
      <c r="D29" s="165">
        <v>636</v>
      </c>
      <c r="E29" s="164">
        <v>500</v>
      </c>
      <c r="F29" s="164">
        <v>1500</v>
      </c>
      <c r="G29" s="162">
        <v>336</v>
      </c>
      <c r="H29" s="162">
        <v>202</v>
      </c>
    </row>
    <row r="30" spans="1:8" ht="12.75">
      <c r="A30" s="163" t="s">
        <v>276</v>
      </c>
      <c r="B30" s="182">
        <v>742</v>
      </c>
      <c r="C30" s="182">
        <v>19</v>
      </c>
      <c r="D30" s="207">
        <v>761</v>
      </c>
      <c r="E30" s="208">
        <v>559</v>
      </c>
      <c r="F30" s="208">
        <v>1529</v>
      </c>
      <c r="G30" s="182">
        <v>444</v>
      </c>
      <c r="H30" s="182">
        <v>202</v>
      </c>
    </row>
    <row r="31" spans="1:8" ht="12.75">
      <c r="A31" s="154"/>
      <c r="B31" s="162"/>
      <c r="C31" s="162"/>
      <c r="D31" s="165"/>
      <c r="E31" s="164"/>
      <c r="F31" s="164"/>
      <c r="G31" s="162"/>
      <c r="H31" s="162"/>
    </row>
    <row r="32" spans="1:8" ht="12.75">
      <c r="A32" s="154" t="s">
        <v>212</v>
      </c>
      <c r="B32" s="209">
        <v>85</v>
      </c>
      <c r="C32" s="165">
        <v>10</v>
      </c>
      <c r="D32" s="165">
        <v>95</v>
      </c>
      <c r="E32" s="209">
        <v>487</v>
      </c>
      <c r="F32" s="165">
        <v>830</v>
      </c>
      <c r="G32" s="209">
        <v>50</v>
      </c>
      <c r="H32" s="209">
        <v>39</v>
      </c>
    </row>
    <row r="33" spans="1:8" ht="12.75">
      <c r="A33" s="154" t="s">
        <v>213</v>
      </c>
      <c r="B33" s="209">
        <v>15</v>
      </c>
      <c r="C33" s="257" t="s">
        <v>38</v>
      </c>
      <c r="D33" s="165">
        <v>15</v>
      </c>
      <c r="E33" s="209">
        <v>1867</v>
      </c>
      <c r="F33" s="257" t="s">
        <v>38</v>
      </c>
      <c r="G33" s="164">
        <v>28</v>
      </c>
      <c r="H33" s="258" t="s">
        <v>38</v>
      </c>
    </row>
    <row r="34" spans="1:8" ht="12.75">
      <c r="A34" s="154" t="s">
        <v>214</v>
      </c>
      <c r="B34" s="209">
        <v>3</v>
      </c>
      <c r="C34" s="165">
        <v>1</v>
      </c>
      <c r="D34" s="165">
        <v>4</v>
      </c>
      <c r="E34" s="209">
        <v>667</v>
      </c>
      <c r="F34" s="165">
        <v>1700</v>
      </c>
      <c r="G34" s="164">
        <v>4</v>
      </c>
      <c r="H34" s="209">
        <v>1</v>
      </c>
    </row>
    <row r="35" spans="1:8" ht="12.75">
      <c r="A35" s="154" t="s">
        <v>215</v>
      </c>
      <c r="B35" s="209">
        <v>30</v>
      </c>
      <c r="C35" s="257" t="s">
        <v>38</v>
      </c>
      <c r="D35" s="165">
        <v>30</v>
      </c>
      <c r="E35" s="209">
        <v>900</v>
      </c>
      <c r="F35" s="257" t="s">
        <v>38</v>
      </c>
      <c r="G35" s="164">
        <v>27</v>
      </c>
      <c r="H35" s="209">
        <v>14</v>
      </c>
    </row>
    <row r="36" spans="1:8" ht="12.75">
      <c r="A36" s="163" t="s">
        <v>216</v>
      </c>
      <c r="B36" s="182">
        <v>133</v>
      </c>
      <c r="C36" s="182">
        <v>11</v>
      </c>
      <c r="D36" s="207">
        <v>144</v>
      </c>
      <c r="E36" s="208">
        <v>740</v>
      </c>
      <c r="F36" s="208">
        <v>909</v>
      </c>
      <c r="G36" s="182">
        <v>109</v>
      </c>
      <c r="H36" s="182">
        <v>54</v>
      </c>
    </row>
    <row r="37" spans="1:8" ht="12.75">
      <c r="A37" s="163"/>
      <c r="B37" s="182"/>
      <c r="C37" s="182"/>
      <c r="D37" s="207"/>
      <c r="E37" s="208"/>
      <c r="F37" s="208"/>
      <c r="G37" s="182"/>
      <c r="H37" s="182"/>
    </row>
    <row r="38" spans="1:8" ht="12.75">
      <c r="A38" s="163" t="s">
        <v>217</v>
      </c>
      <c r="B38" s="208">
        <v>350</v>
      </c>
      <c r="C38" s="257" t="s">
        <v>38</v>
      </c>
      <c r="D38" s="207">
        <v>350</v>
      </c>
      <c r="E38" s="208">
        <v>1000</v>
      </c>
      <c r="F38" s="257" t="s">
        <v>38</v>
      </c>
      <c r="G38" s="208">
        <v>350</v>
      </c>
      <c r="H38" s="208">
        <v>245</v>
      </c>
    </row>
    <row r="39" spans="1:8" ht="12.75">
      <c r="A39" s="154"/>
      <c r="B39" s="162"/>
      <c r="C39" s="162"/>
      <c r="D39" s="165"/>
      <c r="E39" s="164"/>
      <c r="F39" s="164"/>
      <c r="G39" s="162"/>
      <c r="H39" s="162"/>
    </row>
    <row r="40" spans="1:8" ht="12.75">
      <c r="A40" s="154" t="s">
        <v>218</v>
      </c>
      <c r="B40" s="164">
        <v>263</v>
      </c>
      <c r="C40" s="257" t="s">
        <v>38</v>
      </c>
      <c r="D40" s="165">
        <v>263</v>
      </c>
      <c r="E40" s="164">
        <v>500</v>
      </c>
      <c r="F40" s="257" t="s">
        <v>38</v>
      </c>
      <c r="G40" s="164">
        <v>132</v>
      </c>
      <c r="H40" s="164">
        <v>66</v>
      </c>
    </row>
    <row r="41" spans="1:8" ht="12.75">
      <c r="A41" s="154" t="s">
        <v>219</v>
      </c>
      <c r="B41" s="162">
        <v>124</v>
      </c>
      <c r="C41" s="257" t="s">
        <v>38</v>
      </c>
      <c r="D41" s="165">
        <v>124</v>
      </c>
      <c r="E41" s="164">
        <v>1000</v>
      </c>
      <c r="F41" s="257" t="s">
        <v>38</v>
      </c>
      <c r="G41" s="162">
        <v>124</v>
      </c>
      <c r="H41" s="162">
        <v>118</v>
      </c>
    </row>
    <row r="42" spans="1:8" ht="12.75">
      <c r="A42" s="154" t="s">
        <v>220</v>
      </c>
      <c r="B42" s="164">
        <v>2530</v>
      </c>
      <c r="C42" s="164">
        <v>282</v>
      </c>
      <c r="D42" s="165">
        <v>2812</v>
      </c>
      <c r="E42" s="164">
        <v>860</v>
      </c>
      <c r="F42" s="164">
        <v>2250</v>
      </c>
      <c r="G42" s="164">
        <v>2810</v>
      </c>
      <c r="H42" s="164">
        <v>1380</v>
      </c>
    </row>
    <row r="43" spans="1:8" ht="12.75">
      <c r="A43" s="154" t="s">
        <v>221</v>
      </c>
      <c r="B43" s="164">
        <v>199</v>
      </c>
      <c r="C43" s="165">
        <v>7</v>
      </c>
      <c r="D43" s="165">
        <v>206</v>
      </c>
      <c r="E43" s="164">
        <v>400</v>
      </c>
      <c r="F43" s="165">
        <v>1200</v>
      </c>
      <c r="G43" s="164">
        <v>88</v>
      </c>
      <c r="H43" s="164">
        <v>50</v>
      </c>
    </row>
    <row r="44" spans="1:8" ht="12.75">
      <c r="A44" s="154" t="s">
        <v>222</v>
      </c>
      <c r="B44" s="164">
        <v>1261</v>
      </c>
      <c r="C44" s="165">
        <v>60</v>
      </c>
      <c r="D44" s="165">
        <v>1321</v>
      </c>
      <c r="E44" s="164">
        <v>800</v>
      </c>
      <c r="F44" s="165">
        <v>1300</v>
      </c>
      <c r="G44" s="164">
        <v>1087</v>
      </c>
      <c r="H44" s="164">
        <v>1303</v>
      </c>
    </row>
    <row r="45" spans="1:8" ht="12.75">
      <c r="A45" s="154" t="s">
        <v>223</v>
      </c>
      <c r="B45" s="164">
        <v>269</v>
      </c>
      <c r="C45" s="164">
        <v>9</v>
      </c>
      <c r="D45" s="165">
        <v>278</v>
      </c>
      <c r="E45" s="164">
        <v>500</v>
      </c>
      <c r="F45" s="164">
        <v>1800</v>
      </c>
      <c r="G45" s="164">
        <v>151</v>
      </c>
      <c r="H45" s="164">
        <v>65</v>
      </c>
    </row>
    <row r="46" spans="1:8" ht="12.75">
      <c r="A46" s="154" t="s">
        <v>224</v>
      </c>
      <c r="B46" s="164">
        <v>83</v>
      </c>
      <c r="C46" s="164">
        <v>1</v>
      </c>
      <c r="D46" s="165">
        <v>84</v>
      </c>
      <c r="E46" s="164">
        <v>700</v>
      </c>
      <c r="F46" s="164">
        <v>900</v>
      </c>
      <c r="G46" s="164">
        <v>59</v>
      </c>
      <c r="H46" s="164">
        <v>50</v>
      </c>
    </row>
    <row r="47" spans="1:8" ht="12.75">
      <c r="A47" s="154" t="s">
        <v>225</v>
      </c>
      <c r="B47" s="164">
        <v>1204</v>
      </c>
      <c r="C47" s="164">
        <v>80</v>
      </c>
      <c r="D47" s="165">
        <v>1284</v>
      </c>
      <c r="E47" s="164">
        <v>600</v>
      </c>
      <c r="F47" s="164">
        <v>1100</v>
      </c>
      <c r="G47" s="164">
        <v>810</v>
      </c>
      <c r="H47" s="258" t="s">
        <v>38</v>
      </c>
    </row>
    <row r="48" spans="1:8" ht="12.75">
      <c r="A48" s="154" t="s">
        <v>226</v>
      </c>
      <c r="B48" s="164">
        <v>1173</v>
      </c>
      <c r="C48" s="164">
        <v>90</v>
      </c>
      <c r="D48" s="165">
        <v>1263</v>
      </c>
      <c r="E48" s="164">
        <v>500</v>
      </c>
      <c r="F48" s="164">
        <v>700</v>
      </c>
      <c r="G48" s="164">
        <v>650</v>
      </c>
      <c r="H48" s="164">
        <v>884</v>
      </c>
    </row>
    <row r="49" spans="1:8" ht="12.75">
      <c r="A49" s="163" t="s">
        <v>266</v>
      </c>
      <c r="B49" s="182">
        <v>7106</v>
      </c>
      <c r="C49" s="182">
        <v>529</v>
      </c>
      <c r="D49" s="207">
        <v>7635</v>
      </c>
      <c r="E49" s="208">
        <v>707</v>
      </c>
      <c r="F49" s="208">
        <v>1681</v>
      </c>
      <c r="G49" s="182">
        <v>5911</v>
      </c>
      <c r="H49" s="182">
        <v>3916</v>
      </c>
    </row>
    <row r="50" spans="1:8" ht="12.75">
      <c r="A50" s="163"/>
      <c r="B50" s="182"/>
      <c r="C50" s="182"/>
      <c r="D50" s="207"/>
      <c r="E50" s="208"/>
      <c r="F50" s="208"/>
      <c r="G50" s="182"/>
      <c r="H50" s="182"/>
    </row>
    <row r="51" spans="1:8" ht="12.75">
      <c r="A51" s="163" t="s">
        <v>227</v>
      </c>
      <c r="B51" s="208">
        <v>1344</v>
      </c>
      <c r="C51" s="208">
        <v>38</v>
      </c>
      <c r="D51" s="207">
        <v>1382</v>
      </c>
      <c r="E51" s="208">
        <v>600</v>
      </c>
      <c r="F51" s="208">
        <v>1300</v>
      </c>
      <c r="G51" s="208">
        <v>856</v>
      </c>
      <c r="H51" s="208">
        <v>685</v>
      </c>
    </row>
    <row r="52" spans="1:8" ht="12.75">
      <c r="A52" s="154"/>
      <c r="B52" s="162"/>
      <c r="C52" s="162"/>
      <c r="D52" s="165"/>
      <c r="E52" s="164"/>
      <c r="F52" s="164"/>
      <c r="G52" s="162"/>
      <c r="H52" s="162"/>
    </row>
    <row r="53" spans="1:8" ht="12.75">
      <c r="A53" s="154" t="s">
        <v>228</v>
      </c>
      <c r="B53" s="162">
        <v>890</v>
      </c>
      <c r="C53" s="162">
        <v>8</v>
      </c>
      <c r="D53" s="165">
        <v>898</v>
      </c>
      <c r="E53" s="164">
        <v>400</v>
      </c>
      <c r="F53" s="164">
        <v>1000</v>
      </c>
      <c r="G53" s="162">
        <v>364</v>
      </c>
      <c r="H53" s="162">
        <v>248</v>
      </c>
    </row>
    <row r="54" spans="1:8" ht="12.75">
      <c r="A54" s="154" t="s">
        <v>229</v>
      </c>
      <c r="B54" s="162">
        <v>5435</v>
      </c>
      <c r="C54" s="162">
        <v>50</v>
      </c>
      <c r="D54" s="165">
        <v>5485</v>
      </c>
      <c r="E54" s="164">
        <v>251</v>
      </c>
      <c r="F54" s="164">
        <v>1115</v>
      </c>
      <c r="G54" s="162">
        <v>1420</v>
      </c>
      <c r="H54" s="162">
        <v>650</v>
      </c>
    </row>
    <row r="55" spans="1:8" ht="12.75">
      <c r="A55" s="154" t="s">
        <v>230</v>
      </c>
      <c r="B55" s="162">
        <v>283</v>
      </c>
      <c r="C55" s="162">
        <v>26</v>
      </c>
      <c r="D55" s="165">
        <v>309</v>
      </c>
      <c r="E55" s="164">
        <v>650</v>
      </c>
      <c r="F55" s="164">
        <v>1450</v>
      </c>
      <c r="G55" s="162">
        <v>222</v>
      </c>
      <c r="H55" s="162">
        <v>89</v>
      </c>
    </row>
    <row r="56" spans="1:8" ht="12.75">
      <c r="A56" s="154" t="s">
        <v>231</v>
      </c>
      <c r="B56" s="162">
        <v>487</v>
      </c>
      <c r="C56" s="162">
        <v>26</v>
      </c>
      <c r="D56" s="165">
        <v>513</v>
      </c>
      <c r="E56" s="164">
        <v>500</v>
      </c>
      <c r="F56" s="164">
        <v>1400</v>
      </c>
      <c r="G56" s="162">
        <v>280</v>
      </c>
      <c r="H56" s="162">
        <v>196</v>
      </c>
    </row>
    <row r="57" spans="1:8" ht="12.75">
      <c r="A57" s="154" t="s">
        <v>232</v>
      </c>
      <c r="B57" s="162">
        <v>9435</v>
      </c>
      <c r="C57" s="162">
        <v>246</v>
      </c>
      <c r="D57" s="165">
        <v>9681</v>
      </c>
      <c r="E57" s="164">
        <v>650</v>
      </c>
      <c r="F57" s="164">
        <v>1600</v>
      </c>
      <c r="G57" s="162">
        <v>6526</v>
      </c>
      <c r="H57" s="162">
        <v>653</v>
      </c>
    </row>
    <row r="58" spans="1:8" ht="12.75">
      <c r="A58" s="163" t="s">
        <v>233</v>
      </c>
      <c r="B58" s="182">
        <v>16530</v>
      </c>
      <c r="C58" s="182">
        <v>356</v>
      </c>
      <c r="D58" s="207">
        <v>16886</v>
      </c>
      <c r="E58" s="208">
        <v>501</v>
      </c>
      <c r="F58" s="208">
        <v>1493</v>
      </c>
      <c r="G58" s="182">
        <v>8812</v>
      </c>
      <c r="H58" s="182">
        <v>1836</v>
      </c>
    </row>
    <row r="59" spans="1:8" ht="12.75">
      <c r="A59" s="154"/>
      <c r="B59" s="162"/>
      <c r="C59" s="162"/>
      <c r="D59" s="165"/>
      <c r="E59" s="164"/>
      <c r="F59" s="164"/>
      <c r="G59" s="162"/>
      <c r="H59" s="162"/>
    </row>
    <row r="60" spans="1:8" ht="12.75">
      <c r="A60" s="154" t="s">
        <v>234</v>
      </c>
      <c r="B60" s="209">
        <v>24</v>
      </c>
      <c r="C60" s="209">
        <v>1</v>
      </c>
      <c r="D60" s="165">
        <v>25</v>
      </c>
      <c r="E60" s="209">
        <v>592</v>
      </c>
      <c r="F60" s="209">
        <v>800</v>
      </c>
      <c r="G60" s="164">
        <v>15</v>
      </c>
      <c r="H60" s="258" t="s">
        <v>38</v>
      </c>
    </row>
    <row r="61" spans="1:8" ht="12.75">
      <c r="A61" s="154" t="s">
        <v>235</v>
      </c>
      <c r="B61" s="209">
        <v>48</v>
      </c>
      <c r="C61" s="209">
        <v>5</v>
      </c>
      <c r="D61" s="165">
        <v>53</v>
      </c>
      <c r="E61" s="209">
        <v>800</v>
      </c>
      <c r="F61" s="209">
        <v>1400</v>
      </c>
      <c r="G61" s="164">
        <v>45</v>
      </c>
      <c r="H61" s="209">
        <v>43</v>
      </c>
    </row>
    <row r="62" spans="1:8" ht="12.75">
      <c r="A62" s="154" t="s">
        <v>236</v>
      </c>
      <c r="B62" s="209">
        <v>54</v>
      </c>
      <c r="C62" s="209">
        <v>4</v>
      </c>
      <c r="D62" s="165">
        <v>58</v>
      </c>
      <c r="E62" s="209">
        <v>350</v>
      </c>
      <c r="F62" s="209">
        <v>1500</v>
      </c>
      <c r="G62" s="164">
        <v>25</v>
      </c>
      <c r="H62" s="162">
        <v>25</v>
      </c>
    </row>
    <row r="63" spans="1:8" ht="12.75">
      <c r="A63" s="163" t="s">
        <v>237</v>
      </c>
      <c r="B63" s="182">
        <v>126</v>
      </c>
      <c r="C63" s="182">
        <v>10</v>
      </c>
      <c r="D63" s="207">
        <v>136</v>
      </c>
      <c r="E63" s="208">
        <v>568</v>
      </c>
      <c r="F63" s="208">
        <v>1380</v>
      </c>
      <c r="G63" s="182">
        <v>85</v>
      </c>
      <c r="H63" s="182">
        <v>68</v>
      </c>
    </row>
    <row r="64" spans="1:8" ht="12.75">
      <c r="A64" s="154"/>
      <c r="B64" s="162"/>
      <c r="C64" s="162"/>
      <c r="D64" s="165"/>
      <c r="E64" s="164"/>
      <c r="F64" s="164"/>
      <c r="G64" s="162"/>
      <c r="H64" s="162"/>
    </row>
    <row r="65" spans="1:8" ht="12.75">
      <c r="A65" s="163" t="s">
        <v>238</v>
      </c>
      <c r="B65" s="182">
        <v>4</v>
      </c>
      <c r="C65" s="182">
        <v>3</v>
      </c>
      <c r="D65" s="207">
        <v>7</v>
      </c>
      <c r="E65" s="208">
        <v>433</v>
      </c>
      <c r="F65" s="208">
        <v>1520</v>
      </c>
      <c r="G65" s="182">
        <v>6</v>
      </c>
      <c r="H65" s="182">
        <v>3</v>
      </c>
    </row>
    <row r="66" spans="1:8" ht="12.75">
      <c r="A66" s="154"/>
      <c r="B66" s="162"/>
      <c r="C66" s="162"/>
      <c r="D66" s="165"/>
      <c r="E66" s="164"/>
      <c r="F66" s="164"/>
      <c r="G66" s="162"/>
      <c r="H66" s="162"/>
    </row>
    <row r="67" spans="1:8" ht="12.75">
      <c r="A67" s="154" t="s">
        <v>239</v>
      </c>
      <c r="B67" s="164">
        <v>23200</v>
      </c>
      <c r="C67" s="257" t="s">
        <v>38</v>
      </c>
      <c r="D67" s="165">
        <v>23200</v>
      </c>
      <c r="E67" s="164">
        <v>750</v>
      </c>
      <c r="F67" s="257" t="s">
        <v>38</v>
      </c>
      <c r="G67" s="164">
        <v>17400</v>
      </c>
      <c r="H67" s="164">
        <v>5220</v>
      </c>
    </row>
    <row r="68" spans="1:8" ht="12.75">
      <c r="A68" s="154" t="s">
        <v>240</v>
      </c>
      <c r="B68" s="164">
        <v>2200</v>
      </c>
      <c r="C68" s="257" t="s">
        <v>38</v>
      </c>
      <c r="D68" s="165">
        <v>2200</v>
      </c>
      <c r="E68" s="164">
        <v>750</v>
      </c>
      <c r="F68" s="257" t="s">
        <v>38</v>
      </c>
      <c r="G68" s="164">
        <v>1650</v>
      </c>
      <c r="H68" s="164">
        <v>495</v>
      </c>
    </row>
    <row r="69" spans="1:8" ht="12.75">
      <c r="A69" s="163" t="s">
        <v>241</v>
      </c>
      <c r="B69" s="182">
        <v>25400</v>
      </c>
      <c r="C69" s="257" t="s">
        <v>38</v>
      </c>
      <c r="D69" s="207">
        <v>25400</v>
      </c>
      <c r="E69" s="208">
        <v>750</v>
      </c>
      <c r="F69" s="257" t="s">
        <v>38</v>
      </c>
      <c r="G69" s="182">
        <v>19050</v>
      </c>
      <c r="H69" s="182">
        <v>5715</v>
      </c>
    </row>
    <row r="70" spans="1:8" ht="12.75">
      <c r="A70" s="154"/>
      <c r="B70" s="162"/>
      <c r="C70" s="162"/>
      <c r="D70" s="165"/>
      <c r="E70" s="164"/>
      <c r="F70" s="164"/>
      <c r="G70" s="162"/>
      <c r="H70" s="162"/>
    </row>
    <row r="71" spans="1:8" ht="12.75">
      <c r="A71" s="154" t="s">
        <v>242</v>
      </c>
      <c r="B71" s="162">
        <v>115</v>
      </c>
      <c r="C71" s="162">
        <v>2</v>
      </c>
      <c r="D71" s="165">
        <v>117</v>
      </c>
      <c r="E71" s="164">
        <v>250</v>
      </c>
      <c r="F71" s="164">
        <v>2500</v>
      </c>
      <c r="G71" s="162">
        <v>34</v>
      </c>
      <c r="H71" s="162">
        <v>17</v>
      </c>
    </row>
    <row r="72" spans="1:8" ht="12.75">
      <c r="A72" s="154" t="s">
        <v>243</v>
      </c>
      <c r="B72" s="162">
        <v>4400</v>
      </c>
      <c r="C72" s="162">
        <v>80</v>
      </c>
      <c r="D72" s="165">
        <v>4480</v>
      </c>
      <c r="E72" s="164">
        <v>800</v>
      </c>
      <c r="F72" s="164">
        <v>1200</v>
      </c>
      <c r="G72" s="162">
        <v>3616</v>
      </c>
      <c r="H72" s="162">
        <v>3236</v>
      </c>
    </row>
    <row r="73" spans="1:8" ht="12.75">
      <c r="A73" s="154" t="s">
        <v>244</v>
      </c>
      <c r="B73" s="164">
        <v>4273</v>
      </c>
      <c r="C73" s="164">
        <v>78</v>
      </c>
      <c r="D73" s="165">
        <v>4351</v>
      </c>
      <c r="E73" s="164">
        <v>1000</v>
      </c>
      <c r="F73" s="164">
        <v>2000</v>
      </c>
      <c r="G73" s="164">
        <v>4429</v>
      </c>
      <c r="H73" s="164">
        <v>1860</v>
      </c>
    </row>
    <row r="74" spans="1:8" ht="12.75">
      <c r="A74" s="154" t="s">
        <v>245</v>
      </c>
      <c r="B74" s="162">
        <v>6680</v>
      </c>
      <c r="C74" s="162">
        <v>380</v>
      </c>
      <c r="D74" s="165">
        <v>7060</v>
      </c>
      <c r="E74" s="164">
        <v>80</v>
      </c>
      <c r="F74" s="164">
        <v>600</v>
      </c>
      <c r="G74" s="162">
        <v>762</v>
      </c>
      <c r="H74" s="162">
        <v>755</v>
      </c>
    </row>
    <row r="75" spans="1:8" ht="12.75">
      <c r="A75" s="154" t="s">
        <v>246</v>
      </c>
      <c r="B75" s="162">
        <v>302</v>
      </c>
      <c r="C75" s="162">
        <v>3</v>
      </c>
      <c r="D75" s="165">
        <v>305</v>
      </c>
      <c r="E75" s="164">
        <v>850</v>
      </c>
      <c r="F75" s="164">
        <v>1200</v>
      </c>
      <c r="G75" s="162">
        <v>260</v>
      </c>
      <c r="H75" s="162">
        <v>3</v>
      </c>
    </row>
    <row r="76" spans="1:8" ht="12.75">
      <c r="A76" s="154" t="s">
        <v>247</v>
      </c>
      <c r="B76" s="162">
        <v>1441</v>
      </c>
      <c r="C76" s="162">
        <v>52</v>
      </c>
      <c r="D76" s="165">
        <v>1493</v>
      </c>
      <c r="E76" s="164">
        <v>660</v>
      </c>
      <c r="F76" s="164">
        <v>1100</v>
      </c>
      <c r="G76" s="162">
        <v>1008</v>
      </c>
      <c r="H76" s="162">
        <v>706</v>
      </c>
    </row>
    <row r="77" spans="1:8" ht="12.75">
      <c r="A77" s="154" t="s">
        <v>248</v>
      </c>
      <c r="B77" s="162">
        <v>6415</v>
      </c>
      <c r="C77" s="162">
        <v>128</v>
      </c>
      <c r="D77" s="165">
        <v>6543</v>
      </c>
      <c r="E77" s="164">
        <v>600</v>
      </c>
      <c r="F77" s="164">
        <v>1200</v>
      </c>
      <c r="G77" s="162">
        <v>4003</v>
      </c>
      <c r="H77" s="258" t="s">
        <v>38</v>
      </c>
    </row>
    <row r="78" spans="1:8" ht="12.75">
      <c r="A78" s="154" t="s">
        <v>249</v>
      </c>
      <c r="B78" s="164">
        <v>5272</v>
      </c>
      <c r="C78" s="164">
        <v>34</v>
      </c>
      <c r="D78" s="165">
        <v>5306</v>
      </c>
      <c r="E78" s="164">
        <v>1325</v>
      </c>
      <c r="F78" s="164">
        <v>2500</v>
      </c>
      <c r="G78" s="164">
        <v>7070</v>
      </c>
      <c r="H78" s="162">
        <v>1061</v>
      </c>
    </row>
    <row r="79" spans="1:8" ht="12.75">
      <c r="A79" s="163" t="s">
        <v>277</v>
      </c>
      <c r="B79" s="182">
        <v>28898</v>
      </c>
      <c r="C79" s="182">
        <v>757</v>
      </c>
      <c r="D79" s="207">
        <v>29655</v>
      </c>
      <c r="E79" s="208">
        <v>706</v>
      </c>
      <c r="F79" s="208">
        <v>1036</v>
      </c>
      <c r="G79" s="182">
        <v>21182</v>
      </c>
      <c r="H79" s="182">
        <v>7638</v>
      </c>
    </row>
    <row r="80" spans="1:8" ht="12.75">
      <c r="A80" s="154"/>
      <c r="B80" s="162"/>
      <c r="C80" s="162"/>
      <c r="D80" s="165"/>
      <c r="E80" s="164"/>
      <c r="F80" s="164"/>
      <c r="G80" s="162"/>
      <c r="H80" s="162"/>
    </row>
    <row r="81" spans="1:8" ht="12.75">
      <c r="A81" s="154" t="s">
        <v>250</v>
      </c>
      <c r="B81" s="162">
        <v>22</v>
      </c>
      <c r="C81" s="257" t="s">
        <v>38</v>
      </c>
      <c r="D81" s="165">
        <v>22</v>
      </c>
      <c r="E81" s="164">
        <v>200</v>
      </c>
      <c r="F81" s="257" t="s">
        <v>38</v>
      </c>
      <c r="G81" s="162">
        <v>4</v>
      </c>
      <c r="H81" s="258" t="s">
        <v>38</v>
      </c>
    </row>
    <row r="82" spans="1:8" ht="12.75">
      <c r="A82" s="154" t="s">
        <v>251</v>
      </c>
      <c r="B82" s="257" t="s">
        <v>38</v>
      </c>
      <c r="C82" s="257" t="s">
        <v>38</v>
      </c>
      <c r="D82" s="257" t="s">
        <v>38</v>
      </c>
      <c r="E82" s="257" t="s">
        <v>38</v>
      </c>
      <c r="F82" s="257" t="s">
        <v>38</v>
      </c>
      <c r="G82" s="257" t="s">
        <v>38</v>
      </c>
      <c r="H82" s="258" t="s">
        <v>38</v>
      </c>
    </row>
    <row r="83" spans="1:8" ht="12.75">
      <c r="A83" s="163" t="s">
        <v>252</v>
      </c>
      <c r="B83" s="182">
        <v>22</v>
      </c>
      <c r="C83" s="257" t="s">
        <v>38</v>
      </c>
      <c r="D83" s="207">
        <v>22</v>
      </c>
      <c r="E83" s="208">
        <v>200</v>
      </c>
      <c r="F83" s="257" t="s">
        <v>38</v>
      </c>
      <c r="G83" s="182">
        <v>4</v>
      </c>
      <c r="H83" s="258" t="s">
        <v>38</v>
      </c>
    </row>
    <row r="84" spans="1:8" ht="12.75">
      <c r="A84" s="163"/>
      <c r="B84" s="182"/>
      <c r="C84" s="182"/>
      <c r="D84" s="182"/>
      <c r="E84" s="208"/>
      <c r="F84" s="208"/>
      <c r="G84" s="182"/>
      <c r="H84" s="182"/>
    </row>
    <row r="85" spans="1:8" ht="13.5" thickBot="1">
      <c r="A85" s="168" t="s">
        <v>253</v>
      </c>
      <c r="B85" s="169">
        <v>80710</v>
      </c>
      <c r="C85" s="169">
        <v>1769</v>
      </c>
      <c r="D85" s="169">
        <v>82479</v>
      </c>
      <c r="E85" s="210">
        <v>675.9124148184859</v>
      </c>
      <c r="F85" s="210">
        <v>1359.1741096664782</v>
      </c>
      <c r="G85" s="169">
        <v>56949</v>
      </c>
      <c r="H85" s="169">
        <v>20430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9"/>
  <dimension ref="A1:J81"/>
  <sheetViews>
    <sheetView showGridLines="0" zoomScale="75" zoomScaleNormal="75" zoomScaleSheetLayoutView="75" workbookViewId="0" topLeftCell="A1">
      <selection activeCell="A1" sqref="A1:G1"/>
    </sheetView>
  </sheetViews>
  <sheetFormatPr defaultColWidth="11.421875" defaultRowHeight="12.75"/>
  <cols>
    <col min="1" max="1" width="34.57421875" style="90" customWidth="1"/>
    <col min="2" max="2" width="12.7109375" style="90" customWidth="1"/>
    <col min="3" max="4" width="12.7109375" style="104" customWidth="1"/>
    <col min="5" max="5" width="12.7109375" style="90" customWidth="1"/>
    <col min="6" max="7" width="12.7109375" style="104" customWidth="1"/>
    <col min="8" max="8" width="11.421875" style="90" customWidth="1"/>
    <col min="9" max="10" width="11.421875" style="104" customWidth="1"/>
    <col min="11" max="16384" width="11.421875" style="90" customWidth="1"/>
  </cols>
  <sheetData>
    <row r="1" spans="1:10" s="89" customFormat="1" ht="18">
      <c r="A1" s="352" t="s">
        <v>0</v>
      </c>
      <c r="B1" s="352"/>
      <c r="C1" s="352"/>
      <c r="D1" s="352"/>
      <c r="E1" s="352"/>
      <c r="F1" s="352"/>
      <c r="G1" s="352"/>
      <c r="I1" s="105"/>
      <c r="J1" s="105"/>
    </row>
    <row r="2" spans="1:7" ht="12.75">
      <c r="A2" s="110"/>
      <c r="B2" s="110"/>
      <c r="C2" s="116"/>
      <c r="D2" s="116"/>
      <c r="E2" s="110"/>
      <c r="F2" s="116"/>
      <c r="G2" s="116"/>
    </row>
    <row r="3" spans="1:10" s="80" customFormat="1" ht="15">
      <c r="A3" s="353" t="s">
        <v>292</v>
      </c>
      <c r="B3" s="353"/>
      <c r="C3" s="353"/>
      <c r="D3" s="353"/>
      <c r="E3" s="353"/>
      <c r="F3" s="353"/>
      <c r="G3" s="353"/>
      <c r="I3" s="96"/>
      <c r="J3" s="96"/>
    </row>
    <row r="4" spans="3:10" s="80" customFormat="1" ht="14.25">
      <c r="C4" s="96"/>
      <c r="D4" s="96"/>
      <c r="F4" s="96"/>
      <c r="G4" s="96"/>
      <c r="I4" s="96"/>
      <c r="J4" s="96"/>
    </row>
    <row r="5" spans="1:7" ht="12.75">
      <c r="A5" s="354" t="s">
        <v>43</v>
      </c>
      <c r="B5" s="356" t="s">
        <v>22</v>
      </c>
      <c r="C5" s="356"/>
      <c r="D5" s="356"/>
      <c r="E5" s="356" t="s">
        <v>23</v>
      </c>
      <c r="F5" s="356"/>
      <c r="G5" s="322"/>
    </row>
    <row r="6" spans="1:7" ht="13.5" thickBot="1">
      <c r="A6" s="355"/>
      <c r="B6" s="298">
        <v>1999</v>
      </c>
      <c r="C6" s="299">
        <v>2000</v>
      </c>
      <c r="D6" s="299">
        <v>2001</v>
      </c>
      <c r="E6" s="298">
        <v>1999</v>
      </c>
      <c r="F6" s="299">
        <v>2000</v>
      </c>
      <c r="G6" s="300">
        <v>2001</v>
      </c>
    </row>
    <row r="7" spans="1:10" ht="12.75">
      <c r="A7" s="91" t="s">
        <v>44</v>
      </c>
      <c r="B7" s="92">
        <v>59099.068999999996</v>
      </c>
      <c r="C7" s="92">
        <v>61109.997</v>
      </c>
      <c r="D7" s="92">
        <v>72458.596</v>
      </c>
      <c r="E7" s="92">
        <v>6219.0013</v>
      </c>
      <c r="F7" s="92">
        <v>6416.846</v>
      </c>
      <c r="G7" s="101">
        <v>4833.543</v>
      </c>
      <c r="H7"/>
      <c r="I7" s="99"/>
      <c r="J7" s="99"/>
    </row>
    <row r="8" spans="1:10" ht="12.75">
      <c r="A8" s="102"/>
      <c r="B8" s="111"/>
      <c r="C8" s="98"/>
      <c r="D8" s="98"/>
      <c r="E8" s="111"/>
      <c r="F8" s="98"/>
      <c r="G8" s="118"/>
      <c r="H8"/>
      <c r="I8" s="99"/>
      <c r="J8" s="99"/>
    </row>
    <row r="9" spans="1:10" ht="12.75">
      <c r="A9" s="304" t="s">
        <v>288</v>
      </c>
      <c r="B9" s="111"/>
      <c r="C9" s="98"/>
      <c r="D9" s="98"/>
      <c r="E9" s="111"/>
      <c r="F9" s="98"/>
      <c r="G9" s="118"/>
      <c r="H9"/>
      <c r="I9" s="99"/>
      <c r="J9" s="99"/>
    </row>
    <row r="10" spans="1:10" ht="12.75">
      <c r="A10" s="305" t="s">
        <v>45</v>
      </c>
      <c r="B10" s="306">
        <f aca="true" t="shared" si="0" ref="B10:G10">SUM(B11:B23)</f>
        <v>2736.8700000000003</v>
      </c>
      <c r="C10" s="306">
        <f t="shared" si="0"/>
        <v>3538.49</v>
      </c>
      <c r="D10" s="306">
        <f t="shared" si="0"/>
        <v>4755.287</v>
      </c>
      <c r="E10" s="306">
        <f t="shared" si="0"/>
        <v>2626.3862999999997</v>
      </c>
      <c r="F10" s="306">
        <f t="shared" si="0"/>
        <v>4030.4020000000005</v>
      </c>
      <c r="G10" s="307">
        <f t="shared" si="0"/>
        <v>2180.787</v>
      </c>
      <c r="H10"/>
      <c r="I10" s="99"/>
      <c r="J10" s="99"/>
    </row>
    <row r="11" spans="1:10" ht="12.75">
      <c r="A11" s="95" t="s">
        <v>46</v>
      </c>
      <c r="B11" s="111" t="s">
        <v>38</v>
      </c>
      <c r="C11" s="111" t="s">
        <v>38</v>
      </c>
      <c r="D11" s="111" t="s">
        <v>38</v>
      </c>
      <c r="E11" s="111">
        <v>82.775</v>
      </c>
      <c r="F11" s="122">
        <v>152.82</v>
      </c>
      <c r="G11" s="308">
        <v>295.327</v>
      </c>
      <c r="H11"/>
      <c r="I11" s="99"/>
      <c r="J11" s="99"/>
    </row>
    <row r="12" spans="1:10" ht="12.75">
      <c r="A12" s="95" t="s">
        <v>73</v>
      </c>
      <c r="B12" s="111" t="s">
        <v>38</v>
      </c>
      <c r="C12" s="111" t="s">
        <v>38</v>
      </c>
      <c r="D12" s="122">
        <v>69.72</v>
      </c>
      <c r="E12" s="111" t="s">
        <v>38</v>
      </c>
      <c r="F12" s="111" t="s">
        <v>38</v>
      </c>
      <c r="G12" s="112" t="s">
        <v>38</v>
      </c>
      <c r="H12"/>
      <c r="I12" s="99"/>
      <c r="J12" s="99"/>
    </row>
    <row r="13" spans="1:10" ht="12.75">
      <c r="A13" s="95" t="s">
        <v>47</v>
      </c>
      <c r="B13" s="111" t="s">
        <v>38</v>
      </c>
      <c r="C13" s="111" t="s">
        <v>38</v>
      </c>
      <c r="D13" s="111" t="s">
        <v>38</v>
      </c>
      <c r="E13" s="111">
        <v>305.848</v>
      </c>
      <c r="F13" s="122">
        <v>341.078</v>
      </c>
      <c r="G13" s="308">
        <v>407.244</v>
      </c>
      <c r="H13"/>
      <c r="I13" s="99"/>
      <c r="J13" s="99"/>
    </row>
    <row r="14" spans="1:10" ht="12.75">
      <c r="A14" s="95" t="s">
        <v>48</v>
      </c>
      <c r="B14" s="111" t="s">
        <v>38</v>
      </c>
      <c r="C14" s="111" t="s">
        <v>38</v>
      </c>
      <c r="D14" s="111" t="s">
        <v>38</v>
      </c>
      <c r="E14" s="111" t="s">
        <v>38</v>
      </c>
      <c r="F14" s="111" t="s">
        <v>38</v>
      </c>
      <c r="G14" s="308">
        <v>0.989</v>
      </c>
      <c r="H14"/>
      <c r="I14" s="99"/>
      <c r="J14" s="99"/>
    </row>
    <row r="15" spans="1:10" ht="12.75">
      <c r="A15" s="95" t="s">
        <v>65</v>
      </c>
      <c r="B15" s="111" t="s">
        <v>38</v>
      </c>
      <c r="C15" s="98"/>
      <c r="D15" s="98"/>
      <c r="E15" s="111">
        <v>1.6</v>
      </c>
      <c r="F15" s="111" t="s">
        <v>38</v>
      </c>
      <c r="G15" s="112" t="s">
        <v>38</v>
      </c>
      <c r="H15"/>
      <c r="I15" s="99"/>
      <c r="J15" s="99"/>
    </row>
    <row r="16" spans="1:10" ht="12.75">
      <c r="A16" s="95" t="s">
        <v>49</v>
      </c>
      <c r="B16" s="111">
        <v>27.533</v>
      </c>
      <c r="C16" s="122">
        <v>374.1</v>
      </c>
      <c r="D16" s="122">
        <v>224.235</v>
      </c>
      <c r="E16" s="111">
        <v>1482.01</v>
      </c>
      <c r="F16" s="122">
        <v>1991.831</v>
      </c>
      <c r="G16" s="308">
        <v>329.561</v>
      </c>
      <c r="H16"/>
      <c r="I16" s="99"/>
      <c r="J16" s="99"/>
    </row>
    <row r="17" spans="1:10" ht="12.75">
      <c r="A17" s="95" t="s">
        <v>50</v>
      </c>
      <c r="B17" s="111">
        <v>0.6</v>
      </c>
      <c r="C17" s="111" t="s">
        <v>38</v>
      </c>
      <c r="D17" s="111" t="s">
        <v>38</v>
      </c>
      <c r="E17" s="111">
        <v>104.952</v>
      </c>
      <c r="F17" s="122">
        <v>46.8</v>
      </c>
      <c r="G17" s="308">
        <v>103.32</v>
      </c>
      <c r="H17"/>
      <c r="I17" s="99"/>
      <c r="J17" s="99"/>
    </row>
    <row r="18" spans="1:10" ht="12.75">
      <c r="A18" s="95" t="s">
        <v>66</v>
      </c>
      <c r="B18" s="111" t="s">
        <v>38</v>
      </c>
      <c r="C18" s="111" t="s">
        <v>38</v>
      </c>
      <c r="D18" s="111" t="s">
        <v>38</v>
      </c>
      <c r="E18" s="111">
        <v>3.3960000000000004</v>
      </c>
      <c r="F18" s="111" t="s">
        <v>38</v>
      </c>
      <c r="G18" s="112" t="s">
        <v>38</v>
      </c>
      <c r="H18"/>
      <c r="I18" s="99"/>
      <c r="J18" s="99"/>
    </row>
    <row r="19" spans="1:10" ht="12.75">
      <c r="A19" s="95" t="s">
        <v>51</v>
      </c>
      <c r="B19" s="111" t="s">
        <v>38</v>
      </c>
      <c r="C19" s="111" t="s">
        <v>38</v>
      </c>
      <c r="D19" s="111" t="s">
        <v>38</v>
      </c>
      <c r="E19" s="111">
        <v>44.5</v>
      </c>
      <c r="F19" s="122">
        <v>50.916</v>
      </c>
      <c r="G19" s="308">
        <v>5.591</v>
      </c>
      <c r="H19"/>
      <c r="I19" s="99"/>
      <c r="J19" s="99"/>
    </row>
    <row r="20" spans="1:10" ht="12.75">
      <c r="A20" s="95" t="s">
        <v>52</v>
      </c>
      <c r="B20" s="111">
        <v>1.455</v>
      </c>
      <c r="C20" s="122">
        <v>4.21</v>
      </c>
      <c r="D20" s="111" t="s">
        <v>38</v>
      </c>
      <c r="E20" s="111">
        <v>97.61800000000001</v>
      </c>
      <c r="F20" s="122">
        <v>216.934</v>
      </c>
      <c r="G20" s="308">
        <v>151.446</v>
      </c>
      <c r="H20"/>
      <c r="I20" s="99"/>
      <c r="J20" s="99"/>
    </row>
    <row r="21" spans="1:10" ht="12.75">
      <c r="A21" s="95" t="s">
        <v>53</v>
      </c>
      <c r="B21" s="111">
        <v>2707.282</v>
      </c>
      <c r="C21" s="122">
        <v>3160.18</v>
      </c>
      <c r="D21" s="122">
        <v>4461.332</v>
      </c>
      <c r="E21" s="111">
        <v>474.8963</v>
      </c>
      <c r="F21" s="122">
        <v>1156.32</v>
      </c>
      <c r="G21" s="308">
        <v>833.819</v>
      </c>
      <c r="H21"/>
      <c r="I21" s="99"/>
      <c r="J21" s="99"/>
    </row>
    <row r="22" spans="1:10" ht="12.75">
      <c r="A22" s="95" t="s">
        <v>54</v>
      </c>
      <c r="B22" s="111" t="s">
        <v>38</v>
      </c>
      <c r="C22" s="111" t="s">
        <v>38</v>
      </c>
      <c r="D22" s="111" t="s">
        <v>38</v>
      </c>
      <c r="E22" s="111">
        <v>6.711</v>
      </c>
      <c r="F22" s="122">
        <v>25.703</v>
      </c>
      <c r="G22" s="308">
        <v>2.82</v>
      </c>
      <c r="H22"/>
      <c r="I22" s="99"/>
      <c r="J22" s="99"/>
    </row>
    <row r="23" spans="1:10" ht="12.75">
      <c r="A23" s="95" t="s">
        <v>67</v>
      </c>
      <c r="B23" s="111" t="s">
        <v>38</v>
      </c>
      <c r="C23" s="111" t="s">
        <v>38</v>
      </c>
      <c r="D23" s="111" t="s">
        <v>38</v>
      </c>
      <c r="E23" s="111">
        <v>22.08</v>
      </c>
      <c r="F23" s="122">
        <v>48</v>
      </c>
      <c r="G23" s="308">
        <v>50.67</v>
      </c>
      <c r="H23"/>
      <c r="I23" s="99"/>
      <c r="J23" s="99"/>
    </row>
    <row r="24" spans="1:10" ht="12.75">
      <c r="A24" s="93" t="s">
        <v>55</v>
      </c>
      <c r="B24" s="111"/>
      <c r="C24" s="98"/>
      <c r="D24" s="98"/>
      <c r="E24" s="111"/>
      <c r="F24" s="98"/>
      <c r="G24" s="118"/>
      <c r="H24"/>
      <c r="I24" s="99"/>
      <c r="J24" s="99"/>
    </row>
    <row r="25" spans="1:10" ht="12.75">
      <c r="A25" s="305" t="s">
        <v>56</v>
      </c>
      <c r="B25" s="111"/>
      <c r="C25" s="98"/>
      <c r="D25" s="98"/>
      <c r="E25" s="111"/>
      <c r="F25" s="98"/>
      <c r="G25" s="118"/>
      <c r="H25"/>
      <c r="I25" s="99"/>
      <c r="J25" s="99"/>
    </row>
    <row r="26" spans="1:10" ht="12.75">
      <c r="A26" s="113" t="s">
        <v>57</v>
      </c>
      <c r="B26" s="111" t="s">
        <v>38</v>
      </c>
      <c r="C26" s="111" t="s">
        <v>38</v>
      </c>
      <c r="D26" s="111" t="s">
        <v>38</v>
      </c>
      <c r="E26" s="111">
        <v>135</v>
      </c>
      <c r="F26" s="122">
        <v>25</v>
      </c>
      <c r="G26" s="308">
        <v>15</v>
      </c>
      <c r="H26"/>
      <c r="I26" s="99"/>
      <c r="J26" s="99"/>
    </row>
    <row r="27" spans="1:10" ht="12.75">
      <c r="A27" s="95" t="s">
        <v>59</v>
      </c>
      <c r="B27" s="111">
        <v>2222.95</v>
      </c>
      <c r="C27" s="122">
        <v>234.31</v>
      </c>
      <c r="D27" s="122">
        <v>1745.05</v>
      </c>
      <c r="E27" s="111" t="s">
        <v>38</v>
      </c>
      <c r="F27" s="111" t="s">
        <v>38</v>
      </c>
      <c r="G27" s="112" t="s">
        <v>38</v>
      </c>
      <c r="H27"/>
      <c r="I27" s="99"/>
      <c r="J27" s="99"/>
    </row>
    <row r="28" spans="1:10" ht="12.75">
      <c r="A28" s="102"/>
      <c r="B28" s="111"/>
      <c r="C28" s="98"/>
      <c r="D28" s="98"/>
      <c r="E28" s="111"/>
      <c r="F28" s="98"/>
      <c r="G28" s="118"/>
      <c r="H28"/>
      <c r="I28" s="99"/>
      <c r="J28" s="99"/>
    </row>
    <row r="29" spans="1:10" ht="12.75">
      <c r="A29" s="304" t="s">
        <v>287</v>
      </c>
      <c r="B29" s="111"/>
      <c r="C29" s="98"/>
      <c r="D29" s="98"/>
      <c r="E29" s="111"/>
      <c r="F29" s="98"/>
      <c r="G29" s="118"/>
      <c r="H29"/>
      <c r="I29" s="99"/>
      <c r="J29" s="99"/>
    </row>
    <row r="30" spans="1:7" ht="12.75">
      <c r="A30" s="95" t="s">
        <v>60</v>
      </c>
      <c r="B30" s="111" t="s">
        <v>38</v>
      </c>
      <c r="C30" s="111" t="s">
        <v>38</v>
      </c>
      <c r="D30" s="122">
        <v>20.94</v>
      </c>
      <c r="E30" s="111">
        <v>7.98</v>
      </c>
      <c r="F30" s="122">
        <v>5.145</v>
      </c>
      <c r="G30" s="112" t="s">
        <v>38</v>
      </c>
    </row>
    <row r="31" spans="1:7" ht="12.75">
      <c r="A31" s="95" t="s">
        <v>61</v>
      </c>
      <c r="B31" s="111" t="s">
        <v>38</v>
      </c>
      <c r="C31" s="109">
        <v>21.4</v>
      </c>
      <c r="D31" s="109">
        <v>64.5</v>
      </c>
      <c r="E31" s="111" t="s">
        <v>38</v>
      </c>
      <c r="F31" s="111" t="s">
        <v>38</v>
      </c>
      <c r="G31" s="112" t="s">
        <v>38</v>
      </c>
    </row>
    <row r="32" spans="1:7" ht="12.75">
      <c r="A32" s="95" t="s">
        <v>64</v>
      </c>
      <c r="B32" s="111">
        <v>2956.704</v>
      </c>
      <c r="C32" s="109">
        <v>6228.122</v>
      </c>
      <c r="D32" s="109">
        <v>7000.917</v>
      </c>
      <c r="E32" s="111" t="s">
        <v>38</v>
      </c>
      <c r="F32" s="111" t="s">
        <v>38</v>
      </c>
      <c r="G32" s="112" t="s">
        <v>38</v>
      </c>
    </row>
    <row r="33" spans="1:7" ht="12.75">
      <c r="A33" s="95" t="s">
        <v>69</v>
      </c>
      <c r="B33" s="111">
        <v>3677.2960000000003</v>
      </c>
      <c r="C33" s="109">
        <v>6045.305</v>
      </c>
      <c r="D33" s="109">
        <v>4511.779</v>
      </c>
      <c r="E33" s="111">
        <v>36.47</v>
      </c>
      <c r="F33" s="111" t="s">
        <v>38</v>
      </c>
      <c r="G33" s="112" t="s">
        <v>38</v>
      </c>
    </row>
    <row r="34" spans="1:7" ht="12.75">
      <c r="A34" s="95" t="s">
        <v>70</v>
      </c>
      <c r="B34" s="111">
        <v>47304.83</v>
      </c>
      <c r="C34" s="109">
        <v>44811.147</v>
      </c>
      <c r="D34" s="109">
        <v>54257.881</v>
      </c>
      <c r="E34" s="111" t="s">
        <v>38</v>
      </c>
      <c r="F34" s="111" t="s">
        <v>38</v>
      </c>
      <c r="G34" s="120">
        <v>0.733</v>
      </c>
    </row>
    <row r="35" spans="1:7" ht="12.75">
      <c r="A35" s="95" t="s">
        <v>71</v>
      </c>
      <c r="B35" s="111" t="s">
        <v>38</v>
      </c>
      <c r="C35" s="111" t="s">
        <v>38</v>
      </c>
      <c r="D35" s="111" t="s">
        <v>38</v>
      </c>
      <c r="E35" s="111">
        <v>6</v>
      </c>
      <c r="F35" s="109">
        <v>10.9</v>
      </c>
      <c r="G35" s="120">
        <v>8.81</v>
      </c>
    </row>
    <row r="36" spans="1:7" ht="12.75">
      <c r="A36" s="95" t="s">
        <v>72</v>
      </c>
      <c r="B36" s="111" t="s">
        <v>38</v>
      </c>
      <c r="C36" s="111" t="s">
        <v>38</v>
      </c>
      <c r="D36" s="111" t="s">
        <v>38</v>
      </c>
      <c r="E36" s="111">
        <v>29.804000000000002</v>
      </c>
      <c r="F36" s="109">
        <v>7.6</v>
      </c>
      <c r="G36" s="120">
        <v>17.31</v>
      </c>
    </row>
    <row r="37" spans="1:7" ht="13.5" thickBot="1">
      <c r="A37" s="114"/>
      <c r="B37" s="115"/>
      <c r="C37" s="103"/>
      <c r="D37" s="103"/>
      <c r="E37" s="115"/>
      <c r="F37" s="103"/>
      <c r="G37" s="119"/>
    </row>
    <row r="38" ht="12.75">
      <c r="A38" s="90" t="s">
        <v>63</v>
      </c>
    </row>
    <row r="40" ht="12.75">
      <c r="A40" s="90" t="s">
        <v>55</v>
      </c>
    </row>
    <row r="41" ht="12.75">
      <c r="A41" s="90" t="s">
        <v>55</v>
      </c>
    </row>
    <row r="42" ht="12.75">
      <c r="A42" s="90" t="s">
        <v>55</v>
      </c>
    </row>
    <row r="43" ht="12.75">
      <c r="A43" s="90" t="s">
        <v>55</v>
      </c>
    </row>
    <row r="44" ht="12.75">
      <c r="A44" s="90" t="s">
        <v>55</v>
      </c>
    </row>
    <row r="45" ht="12.75">
      <c r="A45" s="90" t="s">
        <v>55</v>
      </c>
    </row>
    <row r="46" ht="12.75">
      <c r="A46" s="90" t="s">
        <v>55</v>
      </c>
    </row>
    <row r="47" ht="12.75">
      <c r="A47" s="90" t="s">
        <v>55</v>
      </c>
    </row>
    <row r="48" ht="12.75">
      <c r="A48" s="90" t="s">
        <v>55</v>
      </c>
    </row>
    <row r="49" ht="12.75">
      <c r="A49" s="90" t="s">
        <v>55</v>
      </c>
    </row>
    <row r="50" ht="12.75">
      <c r="A50" s="90" t="s">
        <v>55</v>
      </c>
    </row>
    <row r="51" ht="12.75">
      <c r="A51" s="90" t="s">
        <v>55</v>
      </c>
    </row>
    <row r="52" ht="12.75">
      <c r="A52" s="90" t="s">
        <v>55</v>
      </c>
    </row>
    <row r="53" ht="12.75">
      <c r="A53" s="90" t="s">
        <v>55</v>
      </c>
    </row>
    <row r="54" ht="12.75">
      <c r="A54" s="90" t="s">
        <v>55</v>
      </c>
    </row>
    <row r="55" ht="12.75">
      <c r="A55" s="90" t="s">
        <v>55</v>
      </c>
    </row>
    <row r="56" ht="12.75">
      <c r="A56" s="90" t="s">
        <v>55</v>
      </c>
    </row>
    <row r="57" ht="12.75">
      <c r="A57" s="90" t="s">
        <v>55</v>
      </c>
    </row>
    <row r="58" ht="12.75">
      <c r="A58" s="90" t="s">
        <v>55</v>
      </c>
    </row>
    <row r="59" ht="12.75">
      <c r="A59" s="90" t="s">
        <v>55</v>
      </c>
    </row>
    <row r="60" ht="12.75">
      <c r="A60" s="90" t="s">
        <v>55</v>
      </c>
    </row>
    <row r="61" ht="12.75">
      <c r="A61" s="90" t="s">
        <v>55</v>
      </c>
    </row>
    <row r="62" ht="12.75">
      <c r="A62" s="90" t="s">
        <v>55</v>
      </c>
    </row>
    <row r="63" ht="12.75">
      <c r="A63" s="90" t="s">
        <v>55</v>
      </c>
    </row>
    <row r="64" ht="12.75">
      <c r="A64" s="90" t="s">
        <v>55</v>
      </c>
    </row>
    <row r="65" ht="12.75">
      <c r="A65" s="90" t="s">
        <v>55</v>
      </c>
    </row>
    <row r="66" ht="12.75">
      <c r="A66" s="90" t="s">
        <v>55</v>
      </c>
    </row>
    <row r="67" ht="12.75">
      <c r="A67" s="90" t="s">
        <v>55</v>
      </c>
    </row>
    <row r="68" ht="12.75">
      <c r="A68" s="90" t="s">
        <v>55</v>
      </c>
    </row>
    <row r="69" ht="12.75">
      <c r="A69" s="90" t="s">
        <v>55</v>
      </c>
    </row>
    <row r="70" ht="12.75">
      <c r="A70" s="90" t="s">
        <v>55</v>
      </c>
    </row>
    <row r="71" ht="12.75">
      <c r="A71" s="90" t="s">
        <v>55</v>
      </c>
    </row>
    <row r="72" ht="12.75">
      <c r="A72" s="90" t="s">
        <v>55</v>
      </c>
    </row>
    <row r="73" ht="12.75">
      <c r="A73" s="90" t="s">
        <v>55</v>
      </c>
    </row>
    <row r="74" ht="12.75">
      <c r="A74" s="90" t="s">
        <v>55</v>
      </c>
    </row>
    <row r="75" ht="12.75">
      <c r="A75" s="90" t="s">
        <v>55</v>
      </c>
    </row>
    <row r="76" ht="12.75">
      <c r="A76" s="90" t="s">
        <v>55</v>
      </c>
    </row>
    <row r="77" ht="12.75">
      <c r="A77" s="90" t="s">
        <v>55</v>
      </c>
    </row>
    <row r="78" ht="12.75">
      <c r="A78" s="90" t="s">
        <v>55</v>
      </c>
    </row>
    <row r="79" ht="12.75">
      <c r="A79" s="90" t="s">
        <v>55</v>
      </c>
    </row>
    <row r="80" ht="12.75">
      <c r="A80" s="90" t="s">
        <v>55</v>
      </c>
    </row>
    <row r="81" ht="12.75">
      <c r="A81" s="90" t="s">
        <v>55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1" transitionEvaluation="1"/>
  <dimension ref="A1:G28"/>
  <sheetViews>
    <sheetView showGridLines="0" zoomScale="75" zoomScaleNormal="75" zoomScaleSheetLayoutView="75" workbookViewId="0" topLeftCell="A1">
      <selection activeCell="A1" sqref="A1:E1"/>
    </sheetView>
  </sheetViews>
  <sheetFormatPr defaultColWidth="11.00390625" defaultRowHeight="12.75"/>
  <cols>
    <col min="1" max="1" width="34.7109375" style="240" customWidth="1"/>
    <col min="2" max="5" width="23.57421875" style="240" customWidth="1"/>
    <col min="6" max="6" width="15.00390625" style="240" customWidth="1"/>
    <col min="7" max="16384" width="11.00390625" style="240" customWidth="1"/>
  </cols>
  <sheetData>
    <row r="1" spans="1:7" s="238" customFormat="1" ht="18">
      <c r="A1" s="361" t="s">
        <v>0</v>
      </c>
      <c r="B1" s="361"/>
      <c r="C1" s="361"/>
      <c r="D1" s="361"/>
      <c r="E1" s="361"/>
      <c r="G1" s="239"/>
    </row>
    <row r="2" ht="12.75">
      <c r="G2" s="241"/>
    </row>
    <row r="3" spans="1:7" s="242" customFormat="1" ht="15">
      <c r="A3" s="362" t="s">
        <v>285</v>
      </c>
      <c r="B3" s="362"/>
      <c r="C3" s="362"/>
      <c r="D3" s="362"/>
      <c r="E3" s="362"/>
      <c r="G3" s="243"/>
    </row>
    <row r="4" s="242" customFormat="1" ht="14.25">
      <c r="G4" s="243"/>
    </row>
    <row r="5" spans="1:7" ht="12.75">
      <c r="A5" s="363" t="s">
        <v>79</v>
      </c>
      <c r="B5" s="359" t="s">
        <v>2</v>
      </c>
      <c r="C5" s="359"/>
      <c r="D5" s="359" t="s">
        <v>3</v>
      </c>
      <c r="E5" s="360"/>
      <c r="G5" s="241"/>
    </row>
    <row r="6" spans="1:7" ht="12.75">
      <c r="A6" s="366"/>
      <c r="B6" s="246" t="s">
        <v>80</v>
      </c>
      <c r="C6" s="247"/>
      <c r="D6" s="246" t="s">
        <v>80</v>
      </c>
      <c r="E6" s="248"/>
      <c r="G6" s="241"/>
    </row>
    <row r="7" spans="1:7" ht="12.75">
      <c r="A7" s="366"/>
      <c r="B7" s="250" t="s">
        <v>83</v>
      </c>
      <c r="C7" s="251">
        <v>2001</v>
      </c>
      <c r="D7" s="250" t="s">
        <v>83</v>
      </c>
      <c r="E7" s="252">
        <v>2001</v>
      </c>
      <c r="G7" s="241"/>
    </row>
    <row r="8" spans="1:7" ht="13.5" thickBot="1">
      <c r="A8" s="367"/>
      <c r="B8" s="250" t="s">
        <v>84</v>
      </c>
      <c r="C8" s="250" t="s">
        <v>84</v>
      </c>
      <c r="D8" s="250" t="s">
        <v>85</v>
      </c>
      <c r="E8" s="253" t="s">
        <v>85</v>
      </c>
      <c r="G8" s="241"/>
    </row>
    <row r="9" spans="1:5" ht="12.75">
      <c r="A9" s="254" t="s">
        <v>44</v>
      </c>
      <c r="B9" s="255">
        <v>10431</v>
      </c>
      <c r="C9" s="255">
        <v>9313.325</v>
      </c>
      <c r="D9" s="255">
        <v>7342</v>
      </c>
      <c r="E9" s="256">
        <v>6843.101</v>
      </c>
    </row>
    <row r="10" spans="1:5" ht="12.75">
      <c r="A10" s="249"/>
      <c r="B10" s="257"/>
      <c r="C10" s="257"/>
      <c r="D10" s="257"/>
      <c r="E10" s="258"/>
    </row>
    <row r="11" spans="1:5" ht="12.75">
      <c r="A11" s="317" t="s">
        <v>288</v>
      </c>
      <c r="B11" s="257"/>
      <c r="C11" s="257"/>
      <c r="D11" s="257"/>
      <c r="E11" s="258"/>
    </row>
    <row r="12" spans="1:5" ht="12.75">
      <c r="A12" s="318" t="s">
        <v>45</v>
      </c>
      <c r="B12" s="284">
        <f>SUM(B13:B16)</f>
        <v>91</v>
      </c>
      <c r="C12" s="284">
        <f>SUM(C13:C16)</f>
        <v>89.96400000000001</v>
      </c>
      <c r="D12" s="284">
        <f>SUM(D13:D16)</f>
        <v>67</v>
      </c>
      <c r="E12" s="320">
        <f>SUM(E13:E16)</f>
        <v>63.00899999999999</v>
      </c>
    </row>
    <row r="13" spans="1:5" ht="12.75">
      <c r="A13" s="259" t="s">
        <v>90</v>
      </c>
      <c r="B13" s="257">
        <v>59</v>
      </c>
      <c r="C13" s="257">
        <v>82</v>
      </c>
      <c r="D13" s="257">
        <v>46</v>
      </c>
      <c r="E13" s="240">
        <v>53.3</v>
      </c>
    </row>
    <row r="14" spans="1:5" ht="12.75">
      <c r="A14" s="259" t="s">
        <v>93</v>
      </c>
      <c r="B14" s="257">
        <v>3</v>
      </c>
      <c r="C14" s="240">
        <v>1.596</v>
      </c>
      <c r="D14" s="257">
        <v>4</v>
      </c>
      <c r="E14" s="240">
        <v>2.062</v>
      </c>
    </row>
    <row r="15" spans="1:5" ht="12.75">
      <c r="A15" s="259" t="s">
        <v>96</v>
      </c>
      <c r="B15" s="257">
        <v>5</v>
      </c>
      <c r="C15" s="240">
        <v>4.73</v>
      </c>
      <c r="D15" s="257">
        <v>5</v>
      </c>
      <c r="E15" s="240">
        <v>6.647</v>
      </c>
    </row>
    <row r="16" spans="1:5" ht="12.75">
      <c r="A16" s="259" t="s">
        <v>97</v>
      </c>
      <c r="B16" s="257">
        <v>24</v>
      </c>
      <c r="C16" s="240">
        <v>1.638</v>
      </c>
      <c r="D16" s="257">
        <v>12</v>
      </c>
      <c r="E16" s="240">
        <v>1</v>
      </c>
    </row>
    <row r="17" spans="1:5" ht="12.75">
      <c r="A17" s="249"/>
      <c r="B17" s="257"/>
      <c r="C17" s="257"/>
      <c r="D17" s="257"/>
      <c r="E17" s="258"/>
    </row>
    <row r="18" spans="1:5" ht="12.75">
      <c r="A18" s="318" t="s">
        <v>56</v>
      </c>
      <c r="B18" s="257"/>
      <c r="C18" s="257"/>
      <c r="D18" s="257"/>
      <c r="E18" s="258"/>
    </row>
    <row r="19" spans="1:5" ht="12.75">
      <c r="A19" s="259" t="s">
        <v>100</v>
      </c>
      <c r="B19" s="257">
        <v>5</v>
      </c>
      <c r="C19" s="240">
        <v>2</v>
      </c>
      <c r="D19" s="257">
        <v>4</v>
      </c>
      <c r="E19" s="240">
        <v>1.5</v>
      </c>
    </row>
    <row r="20" spans="1:5" ht="12.75">
      <c r="A20" s="259" t="s">
        <v>111</v>
      </c>
      <c r="B20" s="257">
        <v>849</v>
      </c>
      <c r="C20" s="240">
        <v>645</v>
      </c>
      <c r="D20" s="257">
        <v>799</v>
      </c>
      <c r="E20" s="240">
        <v>535</v>
      </c>
    </row>
    <row r="21" spans="1:5" ht="12.75">
      <c r="A21" s="249"/>
      <c r="B21" s="257"/>
      <c r="C21" s="257"/>
      <c r="D21" s="257"/>
      <c r="E21" s="258"/>
    </row>
    <row r="22" spans="1:5" ht="12.75">
      <c r="A22" s="317" t="s">
        <v>287</v>
      </c>
      <c r="B22" s="257"/>
      <c r="C22" s="257"/>
      <c r="D22" s="257"/>
      <c r="E22" s="258"/>
    </row>
    <row r="23" spans="1:5" ht="12.75">
      <c r="A23" s="259" t="s">
        <v>112</v>
      </c>
      <c r="B23" s="257">
        <v>3</v>
      </c>
      <c r="C23" s="240">
        <v>1.3</v>
      </c>
      <c r="D23" s="257">
        <v>3</v>
      </c>
      <c r="E23" s="240">
        <v>1.3</v>
      </c>
    </row>
    <row r="24" spans="1:5" ht="12.75">
      <c r="A24" s="259" t="s">
        <v>113</v>
      </c>
      <c r="B24" s="257">
        <v>173</v>
      </c>
      <c r="C24" s="240">
        <v>195</v>
      </c>
      <c r="D24" s="257">
        <v>174</v>
      </c>
      <c r="E24" s="240">
        <v>258</v>
      </c>
    </row>
    <row r="25" spans="1:5" ht="12.75">
      <c r="A25" s="259" t="s">
        <v>115</v>
      </c>
      <c r="B25" s="257" t="s">
        <v>38</v>
      </c>
      <c r="C25" s="240">
        <v>476</v>
      </c>
      <c r="D25" s="257" t="s">
        <v>38</v>
      </c>
      <c r="E25" s="240">
        <v>465</v>
      </c>
    </row>
    <row r="26" spans="1:5" ht="12.75">
      <c r="A26" s="259" t="s">
        <v>119</v>
      </c>
      <c r="B26" s="257">
        <v>117</v>
      </c>
      <c r="C26" s="240">
        <v>194.464</v>
      </c>
      <c r="D26" s="257">
        <v>163</v>
      </c>
      <c r="E26" s="240">
        <v>326.119</v>
      </c>
    </row>
    <row r="27" spans="1:5" ht="13.5" thickBot="1">
      <c r="A27" s="260"/>
      <c r="B27" s="261"/>
      <c r="C27" s="261"/>
      <c r="D27" s="261"/>
      <c r="E27" s="262"/>
    </row>
    <row r="28" ht="12.75">
      <c r="A28" s="240" t="s">
        <v>123</v>
      </c>
    </row>
  </sheetData>
  <mergeCells count="5">
    <mergeCell ref="B5:C5"/>
    <mergeCell ref="D5:E5"/>
    <mergeCell ref="A1:E1"/>
    <mergeCell ref="A3:E3"/>
    <mergeCell ref="A5:A8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21"/>
  <dimension ref="A1:H30"/>
  <sheetViews>
    <sheetView showGridLines="0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</cols>
  <sheetData>
    <row r="1" spans="1:8" s="2" customFormat="1" ht="18">
      <c r="A1" s="333" t="s">
        <v>0</v>
      </c>
      <c r="B1" s="333"/>
      <c r="C1" s="333"/>
      <c r="D1" s="333"/>
      <c r="E1" s="333"/>
      <c r="F1" s="333"/>
      <c r="G1" s="333"/>
      <c r="H1" s="333"/>
    </row>
    <row r="2" s="3" customFormat="1" ht="14.25"/>
    <row r="3" spans="1:8" s="3" customFormat="1" ht="15">
      <c r="A3" s="334" t="s">
        <v>37</v>
      </c>
      <c r="B3" s="334"/>
      <c r="C3" s="334"/>
      <c r="D3" s="334"/>
      <c r="E3" s="334"/>
      <c r="F3" s="334"/>
      <c r="G3" s="334"/>
      <c r="H3" s="334"/>
    </row>
    <row r="4" spans="1:8" s="3" customFormat="1" ht="15">
      <c r="A4" s="4"/>
      <c r="B4" s="5"/>
      <c r="C4" s="5"/>
      <c r="D4" s="5"/>
      <c r="E4" s="5"/>
      <c r="F4" s="5"/>
      <c r="G4" s="5"/>
      <c r="H4" s="5"/>
    </row>
    <row r="5" spans="1:8" ht="12.75">
      <c r="A5" s="22"/>
      <c r="B5" s="23"/>
      <c r="C5" s="23"/>
      <c r="D5" s="23"/>
      <c r="E5" s="24" t="s">
        <v>12</v>
      </c>
      <c r="F5" s="23"/>
      <c r="G5" s="25" t="s">
        <v>13</v>
      </c>
      <c r="H5" s="26"/>
    </row>
    <row r="6" spans="1:8" ht="12.75">
      <c r="A6" s="27" t="s">
        <v>5</v>
      </c>
      <c r="B6" s="24" t="s">
        <v>2</v>
      </c>
      <c r="C6" s="24" t="s">
        <v>14</v>
      </c>
      <c r="D6" s="24" t="s">
        <v>3</v>
      </c>
      <c r="E6" s="24" t="s">
        <v>15</v>
      </c>
      <c r="F6" s="24" t="s">
        <v>16</v>
      </c>
      <c r="G6" s="28" t="s">
        <v>17</v>
      </c>
      <c r="H6" s="29"/>
    </row>
    <row r="7" spans="1:8" ht="12.75">
      <c r="A7" s="22"/>
      <c r="B7" s="24" t="s">
        <v>18</v>
      </c>
      <c r="C7" s="24" t="s">
        <v>19</v>
      </c>
      <c r="D7" s="30" t="s">
        <v>20</v>
      </c>
      <c r="E7" s="24" t="s">
        <v>21</v>
      </c>
      <c r="F7" s="24" t="s">
        <v>8</v>
      </c>
      <c r="G7" s="24" t="s">
        <v>22</v>
      </c>
      <c r="H7" s="24" t="s">
        <v>23</v>
      </c>
    </row>
    <row r="8" spans="1:8" ht="13.5" thickBot="1">
      <c r="A8" s="31"/>
      <c r="B8" s="23"/>
      <c r="C8" s="23"/>
      <c r="D8" s="23"/>
      <c r="E8" s="24" t="s">
        <v>24</v>
      </c>
      <c r="F8" s="23"/>
      <c r="G8" s="23"/>
      <c r="H8" s="23"/>
    </row>
    <row r="9" spans="1:8" ht="12.75">
      <c r="A9" s="32">
        <v>1985</v>
      </c>
      <c r="B9" s="67">
        <v>4.6</v>
      </c>
      <c r="C9" s="67">
        <v>11.9</v>
      </c>
      <c r="D9" s="67">
        <v>5.5</v>
      </c>
      <c r="E9" s="68">
        <v>23.181036866082483</v>
      </c>
      <c r="F9" s="69">
        <v>1274.1456612936183</v>
      </c>
      <c r="G9" s="69">
        <v>1982</v>
      </c>
      <c r="H9" s="70" t="s">
        <v>38</v>
      </c>
    </row>
    <row r="10" spans="1:8" ht="12.75">
      <c r="A10" s="36">
        <v>1986</v>
      </c>
      <c r="B10" s="58">
        <v>4.4</v>
      </c>
      <c r="C10" s="58">
        <v>11.4</v>
      </c>
      <c r="D10" s="58">
        <v>5</v>
      </c>
      <c r="E10" s="71">
        <v>25.15836668950513</v>
      </c>
      <c r="F10" s="72">
        <v>1256.1152981621049</v>
      </c>
      <c r="G10" s="72">
        <v>1978</v>
      </c>
      <c r="H10" s="72">
        <v>45</v>
      </c>
    </row>
    <row r="11" spans="1:8" ht="12.75">
      <c r="A11" s="36">
        <v>1987</v>
      </c>
      <c r="B11" s="58">
        <v>3.8</v>
      </c>
      <c r="C11" s="58">
        <v>14.5</v>
      </c>
      <c r="D11" s="58">
        <v>5.5</v>
      </c>
      <c r="E11" s="71">
        <v>25.308619715601072</v>
      </c>
      <c r="F11" s="72">
        <v>1394.348082170375</v>
      </c>
      <c r="G11" s="72">
        <v>1236</v>
      </c>
      <c r="H11" s="72">
        <v>3</v>
      </c>
    </row>
    <row r="12" spans="1:8" ht="12.75">
      <c r="A12" s="36">
        <v>1988</v>
      </c>
      <c r="B12" s="58">
        <v>4.6</v>
      </c>
      <c r="C12" s="58">
        <v>10.4</v>
      </c>
      <c r="D12" s="58">
        <v>4.7</v>
      </c>
      <c r="E12" s="71">
        <v>24.256848532929453</v>
      </c>
      <c r="F12" s="72">
        <v>1141.9229983291864</v>
      </c>
      <c r="G12" s="72">
        <v>11344</v>
      </c>
      <c r="H12" s="73" t="s">
        <v>38</v>
      </c>
    </row>
    <row r="13" spans="1:8" ht="12.75">
      <c r="A13" s="36">
        <v>1989</v>
      </c>
      <c r="B13" s="58">
        <v>6.6</v>
      </c>
      <c r="C13" s="58">
        <v>10.9</v>
      </c>
      <c r="D13" s="58">
        <v>7.2</v>
      </c>
      <c r="E13" s="71">
        <v>25.03215414758453</v>
      </c>
      <c r="F13" s="72">
        <v>1802.3150986260862</v>
      </c>
      <c r="G13" s="72">
        <v>44657</v>
      </c>
      <c r="H13" s="72">
        <v>5154</v>
      </c>
    </row>
    <row r="14" spans="1:8" ht="12.75">
      <c r="A14" s="36">
        <v>1990</v>
      </c>
      <c r="B14" s="58">
        <v>9.1</v>
      </c>
      <c r="C14" s="58">
        <v>11.781697905181918</v>
      </c>
      <c r="D14" s="58">
        <v>10.7</v>
      </c>
      <c r="E14" s="71">
        <v>25.194427415768157</v>
      </c>
      <c r="F14" s="72">
        <v>2695.8037334871924</v>
      </c>
      <c r="G14" s="72">
        <v>109779</v>
      </c>
      <c r="H14" s="73">
        <v>140</v>
      </c>
    </row>
    <row r="15" spans="1:8" ht="12.75">
      <c r="A15" s="36">
        <v>1991</v>
      </c>
      <c r="B15" s="58">
        <v>9.2</v>
      </c>
      <c r="C15" s="58">
        <v>11.847826086956523</v>
      </c>
      <c r="D15" s="58">
        <v>10.9</v>
      </c>
      <c r="E15" s="71">
        <v>24.353010469630863</v>
      </c>
      <c r="F15" s="72">
        <v>2654.478141189764</v>
      </c>
      <c r="G15" s="72">
        <v>138440</v>
      </c>
      <c r="H15" s="72">
        <v>194</v>
      </c>
    </row>
    <row r="16" spans="1:8" ht="12.75">
      <c r="A16" s="36">
        <v>1992</v>
      </c>
      <c r="B16" s="58">
        <v>7.1</v>
      </c>
      <c r="C16" s="58">
        <v>11.83098591549296</v>
      </c>
      <c r="D16" s="58">
        <v>8.4</v>
      </c>
      <c r="E16" s="71">
        <v>22.712247424663133</v>
      </c>
      <c r="F16" s="72">
        <v>1907.828783671703</v>
      </c>
      <c r="G16" s="72">
        <v>64172</v>
      </c>
      <c r="H16" s="72">
        <v>868</v>
      </c>
    </row>
    <row r="17" spans="1:8" ht="12.75">
      <c r="A17" s="36">
        <v>1993</v>
      </c>
      <c r="B17" s="58">
        <v>9.5</v>
      </c>
      <c r="C17" s="58">
        <v>12.210526315789474</v>
      </c>
      <c r="D17" s="58">
        <v>11.6</v>
      </c>
      <c r="E17" s="71">
        <v>20.813049174810384</v>
      </c>
      <c r="F17" s="72">
        <v>2414.313704278004</v>
      </c>
      <c r="G17" s="72">
        <v>90468</v>
      </c>
      <c r="H17" s="72">
        <v>229</v>
      </c>
    </row>
    <row r="18" spans="1:8" ht="12.75">
      <c r="A18" s="36">
        <v>1994</v>
      </c>
      <c r="B18" s="58">
        <v>70.5</v>
      </c>
      <c r="C18" s="58">
        <v>10.297872340425531</v>
      </c>
      <c r="D18" s="58">
        <v>72.6</v>
      </c>
      <c r="E18" s="71">
        <v>20.085824528506006</v>
      </c>
      <c r="F18" s="72">
        <v>14582.308607695359</v>
      </c>
      <c r="G18" s="72">
        <v>435951</v>
      </c>
      <c r="H18" s="72">
        <v>559</v>
      </c>
    </row>
    <row r="19" spans="1:8" ht="12.75">
      <c r="A19" s="36">
        <v>1995</v>
      </c>
      <c r="B19" s="58">
        <v>72.5</v>
      </c>
      <c r="C19" s="58">
        <v>7.641379310344827</v>
      </c>
      <c r="D19" s="58">
        <v>55.4</v>
      </c>
      <c r="E19" s="71">
        <v>21.09552486387076</v>
      </c>
      <c r="F19" s="72">
        <v>11686.9207745844</v>
      </c>
      <c r="G19" s="72">
        <v>591010</v>
      </c>
      <c r="H19" s="73">
        <v>1454</v>
      </c>
    </row>
    <row r="20" spans="1:8" ht="12.75">
      <c r="A20" s="16">
        <v>1996</v>
      </c>
      <c r="B20" s="74">
        <v>82.1</v>
      </c>
      <c r="C20" s="75">
        <v>10.243605359317904</v>
      </c>
      <c r="D20" s="74">
        <v>84.1</v>
      </c>
      <c r="E20" s="76">
        <v>19.731227386919574</v>
      </c>
      <c r="F20" s="77">
        <v>16593.962232399357</v>
      </c>
      <c r="G20" s="77">
        <v>331121</v>
      </c>
      <c r="H20" s="73">
        <v>1281</v>
      </c>
    </row>
    <row r="21" spans="1:8" ht="12.75">
      <c r="A21" s="16">
        <v>1997</v>
      </c>
      <c r="B21" s="74">
        <v>60.3</v>
      </c>
      <c r="C21" s="75">
        <v>9.684908789386402</v>
      </c>
      <c r="D21" s="74">
        <v>58.4</v>
      </c>
      <c r="E21" s="76">
        <v>20.62673542245141</v>
      </c>
      <c r="F21" s="77">
        <v>12046.013486711621</v>
      </c>
      <c r="G21" s="77">
        <v>432590</v>
      </c>
      <c r="H21" s="73">
        <v>1055</v>
      </c>
    </row>
    <row r="22" spans="1:8" ht="12.75">
      <c r="A22" s="16">
        <v>1998</v>
      </c>
      <c r="B22" s="74">
        <v>48.7</v>
      </c>
      <c r="C22" s="75">
        <v>12.97741273100616</v>
      </c>
      <c r="D22" s="74">
        <v>63.2</v>
      </c>
      <c r="E22" s="76">
        <v>19.07612419314125</v>
      </c>
      <c r="F22" s="77">
        <v>12056.11049006527</v>
      </c>
      <c r="G22" s="77">
        <v>565266</v>
      </c>
      <c r="H22" s="73">
        <v>1096</v>
      </c>
    </row>
    <row r="23" spans="1:8" ht="12.75">
      <c r="A23" s="16">
        <v>1999</v>
      </c>
      <c r="B23" s="74">
        <v>43.4</v>
      </c>
      <c r="C23" s="75">
        <f>D23/B23*10</f>
        <v>11.129032258064516</v>
      </c>
      <c r="D23" s="74">
        <v>48.3</v>
      </c>
      <c r="E23" s="76">
        <v>19.256427824456384</v>
      </c>
      <c r="F23" s="77">
        <f>D23*E23*10</f>
        <v>9300.854639212434</v>
      </c>
      <c r="G23" s="77">
        <v>529854</v>
      </c>
      <c r="H23" s="73">
        <v>1541</v>
      </c>
    </row>
    <row r="24" spans="1:8" ht="12.75">
      <c r="A24" s="16">
        <v>2000</v>
      </c>
      <c r="B24" s="74">
        <v>41.3</v>
      </c>
      <c r="C24" s="75">
        <f>D24/B24*10</f>
        <v>14.092009685230027</v>
      </c>
      <c r="D24" s="74">
        <v>58.2</v>
      </c>
      <c r="E24" s="76">
        <v>18.58329426754655</v>
      </c>
      <c r="F24" s="77">
        <f>D24*E24*10</f>
        <v>10815.477263712091</v>
      </c>
      <c r="G24" s="265">
        <v>629390.715</v>
      </c>
      <c r="H24" s="266">
        <v>2749.725</v>
      </c>
    </row>
    <row r="25" spans="1:8" ht="12.75">
      <c r="A25" s="16">
        <v>2001</v>
      </c>
      <c r="B25" s="74">
        <v>49.937</v>
      </c>
      <c r="C25" s="75">
        <f>D25/B25*10</f>
        <v>10.338826921921623</v>
      </c>
      <c r="D25" s="74">
        <v>51.629</v>
      </c>
      <c r="E25" s="76">
        <v>23.084874929381076</v>
      </c>
      <c r="F25" s="77">
        <f>D25*E25*10</f>
        <v>11918.490077290155</v>
      </c>
      <c r="G25" s="265">
        <v>538918.427</v>
      </c>
      <c r="H25" s="266">
        <v>7657.763</v>
      </c>
    </row>
    <row r="26" spans="1:8" ht="13.5" thickBot="1">
      <c r="A26" s="43" t="s">
        <v>28</v>
      </c>
      <c r="B26" s="78">
        <v>79</v>
      </c>
      <c r="C26" s="321">
        <f>D26/B26*10</f>
        <v>11.455696202531646</v>
      </c>
      <c r="D26" s="78">
        <v>90.5</v>
      </c>
      <c r="E26" s="79">
        <v>20.26</v>
      </c>
      <c r="F26" s="81">
        <f>D26*E26*10</f>
        <v>18335.300000000003</v>
      </c>
      <c r="G26" s="81"/>
      <c r="H26" s="82"/>
    </row>
    <row r="27" spans="1:8" ht="12.75">
      <c r="A27" s="22" t="s">
        <v>26</v>
      </c>
      <c r="B27" s="22"/>
      <c r="C27" s="22"/>
      <c r="D27" s="22"/>
      <c r="E27" s="22"/>
      <c r="F27" s="22"/>
      <c r="G27" s="22"/>
      <c r="H27" s="22"/>
    </row>
    <row r="28" spans="1:8" ht="12.75">
      <c r="A28" s="46" t="s">
        <v>27</v>
      </c>
      <c r="B28" s="22"/>
      <c r="C28" s="22"/>
      <c r="D28" s="22"/>
      <c r="E28" s="22"/>
      <c r="F28" s="22"/>
      <c r="G28" s="22"/>
      <c r="H28" s="22"/>
    </row>
    <row r="29" spans="1:8" ht="12.75">
      <c r="A29" s="22"/>
      <c r="B29" s="22"/>
      <c r="C29" s="22"/>
      <c r="D29" s="22"/>
      <c r="E29" s="22"/>
      <c r="F29" s="22"/>
      <c r="G29" s="22"/>
      <c r="H29" s="22"/>
    </row>
    <row r="30" spans="1:8" ht="12.75">
      <c r="A30" s="22"/>
      <c r="B30" s="22"/>
      <c r="C30" s="22"/>
      <c r="D30" s="22"/>
      <c r="E30" s="22"/>
      <c r="F30" s="22"/>
      <c r="G30" s="22"/>
      <c r="H30" s="22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2"/>
  <dimension ref="A1:H25"/>
  <sheetViews>
    <sheetView showGridLines="0" zoomScale="75" zoomScaleNormal="75" zoomScaleSheetLayoutView="75" workbookViewId="0" topLeftCell="A1">
      <selection activeCell="A1" sqref="A1:G1"/>
    </sheetView>
  </sheetViews>
  <sheetFormatPr defaultColWidth="11.421875" defaultRowHeight="12.75"/>
  <cols>
    <col min="1" max="8" width="14.7109375" style="0" customWidth="1"/>
  </cols>
  <sheetData>
    <row r="1" spans="1:8" s="2" customFormat="1" ht="18">
      <c r="A1" s="333" t="s">
        <v>0</v>
      </c>
      <c r="B1" s="333"/>
      <c r="C1" s="333"/>
      <c r="D1" s="333"/>
      <c r="E1" s="333"/>
      <c r="F1" s="333"/>
      <c r="G1" s="333"/>
      <c r="H1" s="1"/>
    </row>
    <row r="2" s="3" customFormat="1" ht="14.25"/>
    <row r="3" spans="1:8" ht="15">
      <c r="A3" s="347" t="s">
        <v>39</v>
      </c>
      <c r="B3" s="347"/>
      <c r="C3" s="347"/>
      <c r="D3" s="347"/>
      <c r="E3" s="347"/>
      <c r="F3" s="347"/>
      <c r="G3" s="347"/>
      <c r="H3" s="22"/>
    </row>
    <row r="4" spans="1:8" ht="12.75">
      <c r="A4" s="22"/>
      <c r="B4" s="48"/>
      <c r="C4" s="29"/>
      <c r="D4" s="29"/>
      <c r="E4" s="29"/>
      <c r="F4" s="49"/>
      <c r="G4" s="22"/>
      <c r="H4" s="22"/>
    </row>
    <row r="5" spans="1:8" ht="12.75">
      <c r="A5" s="368"/>
      <c r="B5" s="368"/>
      <c r="C5" s="369"/>
      <c r="D5" s="28" t="s">
        <v>33</v>
      </c>
      <c r="E5" s="29"/>
      <c r="F5" s="53" t="s">
        <v>34</v>
      </c>
      <c r="G5" s="54"/>
      <c r="H5" s="22"/>
    </row>
    <row r="6" spans="1:8" ht="12.75">
      <c r="A6" s="348" t="s">
        <v>5</v>
      </c>
      <c r="B6" s="348"/>
      <c r="C6" s="349"/>
      <c r="D6" s="24" t="s">
        <v>2</v>
      </c>
      <c r="E6" s="24" t="s">
        <v>3</v>
      </c>
      <c r="F6" s="24" t="s">
        <v>2</v>
      </c>
      <c r="G6" s="24" t="s">
        <v>3</v>
      </c>
      <c r="H6" s="22"/>
    </row>
    <row r="7" spans="1:8" ht="13.5" thickBot="1">
      <c r="A7" s="370"/>
      <c r="B7" s="370"/>
      <c r="C7" s="371"/>
      <c r="D7" s="24" t="s">
        <v>18</v>
      </c>
      <c r="E7" s="24" t="s">
        <v>20</v>
      </c>
      <c r="F7" s="24" t="s">
        <v>18</v>
      </c>
      <c r="G7" s="24" t="s">
        <v>20</v>
      </c>
      <c r="H7" s="22"/>
    </row>
    <row r="8" spans="1:8" ht="12.75">
      <c r="A8" s="327">
        <v>1985</v>
      </c>
      <c r="B8" s="327"/>
      <c r="C8" s="319"/>
      <c r="D8" s="33">
        <v>3.5</v>
      </c>
      <c r="E8" s="33">
        <v>4.4</v>
      </c>
      <c r="F8" s="33">
        <v>1.1</v>
      </c>
      <c r="G8" s="33">
        <v>1.1</v>
      </c>
      <c r="H8" s="22"/>
    </row>
    <row r="9" spans="1:8" ht="12.75">
      <c r="A9" s="345">
        <v>1986</v>
      </c>
      <c r="B9" s="345"/>
      <c r="C9" s="346"/>
      <c r="D9" s="37">
        <v>3.3</v>
      </c>
      <c r="E9" s="37">
        <v>3.9</v>
      </c>
      <c r="F9" s="37">
        <v>1.1</v>
      </c>
      <c r="G9" s="37">
        <v>1.1</v>
      </c>
      <c r="H9" s="22"/>
    </row>
    <row r="10" spans="1:8" ht="12.75">
      <c r="A10" s="345">
        <v>1987</v>
      </c>
      <c r="B10" s="345"/>
      <c r="C10" s="346"/>
      <c r="D10" s="37">
        <v>3</v>
      </c>
      <c r="E10" s="37">
        <v>4.6</v>
      </c>
      <c r="F10" s="37">
        <v>0.8</v>
      </c>
      <c r="G10" s="37">
        <v>0.9</v>
      </c>
      <c r="H10" s="22"/>
    </row>
    <row r="11" spans="1:8" ht="12.75">
      <c r="A11" s="345">
        <v>1988</v>
      </c>
      <c r="B11" s="345"/>
      <c r="C11" s="346"/>
      <c r="D11" s="37">
        <v>4</v>
      </c>
      <c r="E11" s="37">
        <v>4.2</v>
      </c>
      <c r="F11" s="37">
        <v>0.6</v>
      </c>
      <c r="G11" s="37">
        <v>0.5</v>
      </c>
      <c r="H11" s="22"/>
    </row>
    <row r="12" spans="1:8" ht="12.75">
      <c r="A12" s="345">
        <v>1989</v>
      </c>
      <c r="B12" s="345"/>
      <c r="C12" s="346"/>
      <c r="D12" s="37">
        <v>6</v>
      </c>
      <c r="E12" s="37">
        <v>6.7</v>
      </c>
      <c r="F12" s="37">
        <v>0.6</v>
      </c>
      <c r="G12" s="37">
        <v>0.6</v>
      </c>
      <c r="H12" s="22"/>
    </row>
    <row r="13" spans="1:8" ht="12.75">
      <c r="A13" s="345">
        <v>1990</v>
      </c>
      <c r="B13" s="345"/>
      <c r="C13" s="346"/>
      <c r="D13" s="37">
        <v>7.7</v>
      </c>
      <c r="E13" s="37">
        <v>8.8</v>
      </c>
      <c r="F13" s="37">
        <v>1.4</v>
      </c>
      <c r="G13" s="37">
        <v>1.9</v>
      </c>
      <c r="H13" s="22"/>
    </row>
    <row r="14" spans="1:8" ht="12.75">
      <c r="A14" s="345">
        <v>1991</v>
      </c>
      <c r="B14" s="345"/>
      <c r="C14" s="346"/>
      <c r="D14" s="37">
        <v>8.3</v>
      </c>
      <c r="E14" s="37">
        <v>9.9</v>
      </c>
      <c r="F14" s="37">
        <v>0.9</v>
      </c>
      <c r="G14" s="37">
        <v>1</v>
      </c>
      <c r="H14" s="22"/>
    </row>
    <row r="15" spans="1:8" ht="12.75">
      <c r="A15" s="345">
        <v>1992</v>
      </c>
      <c r="B15" s="345"/>
      <c r="C15" s="346"/>
      <c r="D15" s="41">
        <v>6.4</v>
      </c>
      <c r="E15" s="41">
        <v>7.7</v>
      </c>
      <c r="F15" s="41">
        <v>0.7</v>
      </c>
      <c r="G15" s="37">
        <v>0.7</v>
      </c>
      <c r="H15" s="22"/>
    </row>
    <row r="16" spans="1:8" ht="12.75">
      <c r="A16" s="345">
        <v>1993</v>
      </c>
      <c r="B16" s="345"/>
      <c r="C16" s="346"/>
      <c r="D16" s="41">
        <v>8.9</v>
      </c>
      <c r="E16" s="41">
        <v>10.9</v>
      </c>
      <c r="F16" s="41">
        <v>0.6</v>
      </c>
      <c r="G16" s="37">
        <v>0.7</v>
      </c>
      <c r="H16" s="22"/>
    </row>
    <row r="17" spans="1:8" ht="12.75">
      <c r="A17" s="345">
        <v>1994</v>
      </c>
      <c r="B17" s="345"/>
      <c r="C17" s="346"/>
      <c r="D17" s="41">
        <v>64.8</v>
      </c>
      <c r="E17" s="41">
        <v>66.4</v>
      </c>
      <c r="F17" s="41">
        <v>5.8</v>
      </c>
      <c r="G17" s="37">
        <v>6.3</v>
      </c>
      <c r="H17" s="22"/>
    </row>
    <row r="18" spans="1:8" ht="12.75">
      <c r="A18" s="345">
        <v>1995</v>
      </c>
      <c r="B18" s="345"/>
      <c r="C18" s="346"/>
      <c r="D18" s="41">
        <v>65.7</v>
      </c>
      <c r="E18" s="41">
        <v>49.9</v>
      </c>
      <c r="F18" s="41">
        <v>6.8</v>
      </c>
      <c r="G18" s="37">
        <v>5.5</v>
      </c>
      <c r="H18" s="22"/>
    </row>
    <row r="19" spans="1:8" ht="12.75">
      <c r="A19" s="345">
        <v>1996</v>
      </c>
      <c r="B19" s="345"/>
      <c r="C19" s="346"/>
      <c r="D19" s="40">
        <v>73.9</v>
      </c>
      <c r="E19" s="40">
        <v>74</v>
      </c>
      <c r="F19" s="40">
        <v>8.2</v>
      </c>
      <c r="G19" s="59">
        <v>10.1</v>
      </c>
      <c r="H19" s="22"/>
    </row>
    <row r="20" spans="1:8" ht="12.75">
      <c r="A20" s="345">
        <v>1997</v>
      </c>
      <c r="B20" s="345"/>
      <c r="C20" s="346"/>
      <c r="D20" s="40">
        <v>55.9</v>
      </c>
      <c r="E20" s="40">
        <v>53.2</v>
      </c>
      <c r="F20" s="40">
        <v>4.4</v>
      </c>
      <c r="G20" s="59">
        <v>5.2</v>
      </c>
      <c r="H20" s="22"/>
    </row>
    <row r="21" spans="1:8" ht="12.75">
      <c r="A21" s="345">
        <v>1998</v>
      </c>
      <c r="B21" s="345"/>
      <c r="C21" s="346"/>
      <c r="D21" s="40">
        <v>45.3</v>
      </c>
      <c r="E21" s="40">
        <v>56.5</v>
      </c>
      <c r="F21" s="40">
        <v>3.4</v>
      </c>
      <c r="G21" s="59">
        <v>6.7</v>
      </c>
      <c r="H21" s="22"/>
    </row>
    <row r="22" spans="1:7" ht="12.75">
      <c r="A22" s="345">
        <v>1999</v>
      </c>
      <c r="B22" s="345"/>
      <c r="C22" s="346"/>
      <c r="D22" s="40">
        <v>39</v>
      </c>
      <c r="E22" s="40">
        <v>43.2</v>
      </c>
      <c r="F22" s="40">
        <v>4.4</v>
      </c>
      <c r="G22" s="59">
        <v>5.1</v>
      </c>
    </row>
    <row r="23" spans="1:7" ht="12.75">
      <c r="A23" s="36">
        <v>2000</v>
      </c>
      <c r="B23" s="36"/>
      <c r="C23" s="16"/>
      <c r="D23" s="40">
        <v>34.3</v>
      </c>
      <c r="E23" s="40">
        <v>51</v>
      </c>
      <c r="F23" s="40">
        <v>7</v>
      </c>
      <c r="G23" s="59">
        <v>7.2</v>
      </c>
    </row>
    <row r="24" spans="1:7" ht="13.5" thickBot="1">
      <c r="A24" s="350">
        <v>2001</v>
      </c>
      <c r="B24" s="350"/>
      <c r="C24" s="351"/>
      <c r="D24" s="44">
        <v>49.676</v>
      </c>
      <c r="E24" s="44">
        <v>51.339</v>
      </c>
      <c r="F24" s="44">
        <v>0.261</v>
      </c>
      <c r="G24" s="60">
        <v>0.29</v>
      </c>
    </row>
    <row r="25" spans="1:7" ht="12.75">
      <c r="A25" t="s">
        <v>27</v>
      </c>
      <c r="B25" s="62"/>
      <c r="C25" s="62"/>
      <c r="D25" s="62"/>
      <c r="E25" s="62"/>
      <c r="F25" s="62"/>
      <c r="G25" s="62"/>
    </row>
  </sheetData>
  <mergeCells count="21">
    <mergeCell ref="A1:G1"/>
    <mergeCell ref="A11:C11"/>
    <mergeCell ref="A5:C5"/>
    <mergeCell ref="A6:C6"/>
    <mergeCell ref="A3:G3"/>
    <mergeCell ref="A7:C7"/>
    <mergeCell ref="A8:C8"/>
    <mergeCell ref="A9:C9"/>
    <mergeCell ref="A10:C10"/>
    <mergeCell ref="A16:C16"/>
    <mergeCell ref="A17:C17"/>
    <mergeCell ref="A18:C18"/>
    <mergeCell ref="A12:C12"/>
    <mergeCell ref="A13:C13"/>
    <mergeCell ref="A14:C14"/>
    <mergeCell ref="A15:C15"/>
    <mergeCell ref="A19:C19"/>
    <mergeCell ref="A20:C20"/>
    <mergeCell ref="A21:C21"/>
    <mergeCell ref="A24:C24"/>
    <mergeCell ref="A22:C22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3"/>
  <dimension ref="A1:J85"/>
  <sheetViews>
    <sheetView showGridLines="0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1" width="33.7109375" style="151" customWidth="1"/>
    <col min="2" max="16384" width="11.421875" style="151" customWidth="1"/>
  </cols>
  <sheetData>
    <row r="1" spans="1:8" s="143" customFormat="1" ht="18">
      <c r="A1" s="335" t="s">
        <v>0</v>
      </c>
      <c r="B1" s="335"/>
      <c r="C1" s="335"/>
      <c r="D1" s="335"/>
      <c r="E1" s="335"/>
      <c r="F1" s="335"/>
      <c r="G1" s="335"/>
      <c r="H1" s="335"/>
    </row>
    <row r="3" spans="1:8" s="144" customFormat="1" ht="15">
      <c r="A3" s="336" t="s">
        <v>260</v>
      </c>
      <c r="B3" s="336"/>
      <c r="C3" s="336"/>
      <c r="D3" s="336"/>
      <c r="E3" s="336"/>
      <c r="F3" s="336"/>
      <c r="G3" s="336"/>
      <c r="H3" s="336"/>
    </row>
    <row r="4" spans="1:8" s="144" customFormat="1" ht="15">
      <c r="A4" s="200"/>
      <c r="B4" s="201"/>
      <c r="C4" s="201"/>
      <c r="D4" s="201"/>
      <c r="E4" s="201"/>
      <c r="F4" s="201"/>
      <c r="G4" s="201"/>
      <c r="H4" s="201"/>
    </row>
    <row r="5" spans="1:8" ht="12.75">
      <c r="A5" s="153" t="s">
        <v>194</v>
      </c>
      <c r="B5" s="202" t="s">
        <v>2</v>
      </c>
      <c r="C5" s="203"/>
      <c r="D5" s="203"/>
      <c r="E5" s="202" t="s">
        <v>14</v>
      </c>
      <c r="F5" s="203"/>
      <c r="G5" s="185" t="s">
        <v>3</v>
      </c>
      <c r="H5" s="158" t="s">
        <v>128</v>
      </c>
    </row>
    <row r="6" spans="1:8" ht="12.75">
      <c r="A6" s="153" t="s">
        <v>195</v>
      </c>
      <c r="B6" s="155" t="s">
        <v>126</v>
      </c>
      <c r="C6" s="156"/>
      <c r="D6" s="156"/>
      <c r="E6" s="155" t="s">
        <v>127</v>
      </c>
      <c r="F6" s="156"/>
      <c r="G6" s="158" t="s">
        <v>196</v>
      </c>
      <c r="H6" s="158" t="s">
        <v>133</v>
      </c>
    </row>
    <row r="7" spans="1:8" ht="13.5" thickBot="1">
      <c r="A7" s="153"/>
      <c r="B7" s="185" t="s">
        <v>129</v>
      </c>
      <c r="C7" s="158" t="s">
        <v>130</v>
      </c>
      <c r="D7" s="158" t="s">
        <v>131</v>
      </c>
      <c r="E7" s="185" t="s">
        <v>129</v>
      </c>
      <c r="F7" s="158" t="s">
        <v>130</v>
      </c>
      <c r="G7" s="185" t="s">
        <v>17</v>
      </c>
      <c r="H7" s="185" t="s">
        <v>17</v>
      </c>
    </row>
    <row r="8" spans="1:10" ht="12.75">
      <c r="A8" s="204" t="s">
        <v>197</v>
      </c>
      <c r="B8" s="70" t="s">
        <v>38</v>
      </c>
      <c r="C8" s="70" t="s">
        <v>38</v>
      </c>
      <c r="D8" s="70" t="s">
        <v>38</v>
      </c>
      <c r="E8" s="70" t="s">
        <v>38</v>
      </c>
      <c r="F8" s="70" t="s">
        <v>38</v>
      </c>
      <c r="G8" s="70" t="s">
        <v>38</v>
      </c>
      <c r="H8" s="70" t="s">
        <v>38</v>
      </c>
      <c r="I8" s="206"/>
      <c r="J8" s="206"/>
    </row>
    <row r="9" spans="1:10" ht="12.75">
      <c r="A9" s="154" t="s">
        <v>198</v>
      </c>
      <c r="B9" s="73" t="s">
        <v>38</v>
      </c>
      <c r="C9" s="73" t="s">
        <v>38</v>
      </c>
      <c r="D9" s="73" t="s">
        <v>38</v>
      </c>
      <c r="E9" s="73" t="s">
        <v>38</v>
      </c>
      <c r="F9" s="73" t="s">
        <v>38</v>
      </c>
      <c r="G9" s="73" t="s">
        <v>38</v>
      </c>
      <c r="H9" s="73" t="s">
        <v>38</v>
      </c>
      <c r="I9" s="206"/>
      <c r="J9" s="206"/>
    </row>
    <row r="10" spans="1:10" ht="12.75">
      <c r="A10" s="154" t="s">
        <v>199</v>
      </c>
      <c r="B10" s="73" t="s">
        <v>38</v>
      </c>
      <c r="C10" s="73" t="s">
        <v>38</v>
      </c>
      <c r="D10" s="73" t="s">
        <v>38</v>
      </c>
      <c r="E10" s="73" t="s">
        <v>38</v>
      </c>
      <c r="F10" s="73" t="s">
        <v>38</v>
      </c>
      <c r="G10" s="73" t="s">
        <v>38</v>
      </c>
      <c r="H10" s="73" t="s">
        <v>38</v>
      </c>
      <c r="I10" s="206"/>
      <c r="J10" s="206"/>
    </row>
    <row r="11" spans="1:10" ht="12.75">
      <c r="A11" s="154" t="s">
        <v>200</v>
      </c>
      <c r="B11" s="73" t="s">
        <v>38</v>
      </c>
      <c r="C11" s="73" t="s">
        <v>38</v>
      </c>
      <c r="D11" s="73" t="s">
        <v>38</v>
      </c>
      <c r="E11" s="73" t="s">
        <v>38</v>
      </c>
      <c r="F11" s="73" t="s">
        <v>38</v>
      </c>
      <c r="G11" s="73" t="s">
        <v>38</v>
      </c>
      <c r="H11" s="73" t="s">
        <v>38</v>
      </c>
      <c r="I11" s="206"/>
      <c r="J11" s="206"/>
    </row>
    <row r="12" spans="1:10" ht="12.75">
      <c r="A12" s="163" t="s">
        <v>201</v>
      </c>
      <c r="B12" s="73" t="s">
        <v>38</v>
      </c>
      <c r="C12" s="73" t="s">
        <v>38</v>
      </c>
      <c r="D12" s="73" t="s">
        <v>38</v>
      </c>
      <c r="E12" s="73" t="s">
        <v>38</v>
      </c>
      <c r="F12" s="73" t="s">
        <v>38</v>
      </c>
      <c r="G12" s="73" t="s">
        <v>38</v>
      </c>
      <c r="H12" s="73" t="s">
        <v>38</v>
      </c>
      <c r="I12" s="206"/>
      <c r="J12" s="206"/>
    </row>
    <row r="13" spans="1:10" ht="12.75">
      <c r="A13" s="163"/>
      <c r="B13" s="182"/>
      <c r="C13" s="182"/>
      <c r="D13" s="207"/>
      <c r="E13" s="208"/>
      <c r="F13" s="208"/>
      <c r="G13" s="182"/>
      <c r="H13" s="182"/>
      <c r="I13" s="206"/>
      <c r="J13" s="206"/>
    </row>
    <row r="14" spans="1:10" ht="12.75">
      <c r="A14" s="163" t="s">
        <v>202</v>
      </c>
      <c r="B14" s="73" t="s">
        <v>38</v>
      </c>
      <c r="C14" s="73" t="s">
        <v>38</v>
      </c>
      <c r="D14" s="73" t="s">
        <v>38</v>
      </c>
      <c r="E14" s="73" t="s">
        <v>38</v>
      </c>
      <c r="F14" s="73" t="s">
        <v>38</v>
      </c>
      <c r="G14" s="73" t="s">
        <v>38</v>
      </c>
      <c r="H14" s="73" t="s">
        <v>38</v>
      </c>
      <c r="I14" s="206"/>
      <c r="J14" s="206"/>
    </row>
    <row r="15" spans="1:10" ht="12.75">
      <c r="A15" s="163"/>
      <c r="B15" s="182"/>
      <c r="C15" s="182"/>
      <c r="D15" s="207"/>
      <c r="E15" s="208"/>
      <c r="F15" s="208"/>
      <c r="G15" s="182"/>
      <c r="H15" s="182"/>
      <c r="I15" s="206"/>
      <c r="J15" s="206"/>
    </row>
    <row r="16" spans="1:10" ht="12.75">
      <c r="A16" s="163" t="s">
        <v>203</v>
      </c>
      <c r="B16" s="73" t="s">
        <v>38</v>
      </c>
      <c r="C16" s="73" t="s">
        <v>38</v>
      </c>
      <c r="D16" s="73" t="s">
        <v>38</v>
      </c>
      <c r="E16" s="73" t="s">
        <v>38</v>
      </c>
      <c r="F16" s="73" t="s">
        <v>38</v>
      </c>
      <c r="G16" s="73" t="s">
        <v>38</v>
      </c>
      <c r="H16" s="73" t="s">
        <v>38</v>
      </c>
      <c r="I16" s="206"/>
      <c r="J16" s="206"/>
    </row>
    <row r="17" spans="1:10" ht="12.75">
      <c r="A17" s="154"/>
      <c r="B17" s="162"/>
      <c r="C17" s="162"/>
      <c r="D17" s="165"/>
      <c r="E17" s="164"/>
      <c r="F17" s="164"/>
      <c r="G17" s="162"/>
      <c r="H17" s="162"/>
      <c r="I17" s="206"/>
      <c r="J17" s="206"/>
    </row>
    <row r="18" spans="1:10" ht="12.75">
      <c r="A18" s="154" t="s">
        <v>204</v>
      </c>
      <c r="B18" s="162">
        <v>250</v>
      </c>
      <c r="C18" s="73" t="s">
        <v>38</v>
      </c>
      <c r="D18" s="165">
        <v>250</v>
      </c>
      <c r="E18" s="164">
        <v>2750</v>
      </c>
      <c r="F18" s="165" t="s">
        <v>145</v>
      </c>
      <c r="G18" s="162">
        <v>688</v>
      </c>
      <c r="H18" s="73" t="s">
        <v>38</v>
      </c>
      <c r="I18" s="206"/>
      <c r="J18" s="206"/>
    </row>
    <row r="19" spans="1:10" ht="12.75">
      <c r="A19" s="154" t="s">
        <v>205</v>
      </c>
      <c r="B19" s="73" t="s">
        <v>38</v>
      </c>
      <c r="C19" s="73" t="s">
        <v>38</v>
      </c>
      <c r="D19" s="73" t="s">
        <v>38</v>
      </c>
      <c r="E19" s="73" t="s">
        <v>38</v>
      </c>
      <c r="F19" s="73" t="s">
        <v>38</v>
      </c>
      <c r="G19" s="73" t="s">
        <v>38</v>
      </c>
      <c r="H19" s="73" t="s">
        <v>38</v>
      </c>
      <c r="I19" s="206"/>
      <c r="J19" s="206"/>
    </row>
    <row r="20" spans="1:10" ht="12.75">
      <c r="A20" s="154" t="s">
        <v>206</v>
      </c>
      <c r="B20" s="73" t="s">
        <v>38</v>
      </c>
      <c r="C20" s="73" t="s">
        <v>38</v>
      </c>
      <c r="D20" s="73" t="s">
        <v>38</v>
      </c>
      <c r="E20" s="73" t="s">
        <v>38</v>
      </c>
      <c r="F20" s="73" t="s">
        <v>38</v>
      </c>
      <c r="G20" s="73" t="s">
        <v>38</v>
      </c>
      <c r="H20" s="73" t="s">
        <v>38</v>
      </c>
      <c r="I20" s="206"/>
      <c r="J20" s="206"/>
    </row>
    <row r="21" spans="1:10" ht="12.75">
      <c r="A21" s="163" t="s">
        <v>275</v>
      </c>
      <c r="B21" s="182">
        <v>250</v>
      </c>
      <c r="C21" s="73" t="s">
        <v>38</v>
      </c>
      <c r="D21" s="207">
        <v>250</v>
      </c>
      <c r="E21" s="208">
        <v>2750</v>
      </c>
      <c r="F21" s="73" t="s">
        <v>38</v>
      </c>
      <c r="G21" s="182">
        <v>688</v>
      </c>
      <c r="H21" s="73" t="s">
        <v>38</v>
      </c>
      <c r="I21" s="206"/>
      <c r="J21" s="206"/>
    </row>
    <row r="22" spans="1:10" ht="12.75">
      <c r="A22" s="163"/>
      <c r="B22" s="182"/>
      <c r="C22" s="182"/>
      <c r="D22" s="207"/>
      <c r="E22" s="208"/>
      <c r="F22" s="208"/>
      <c r="G22" s="182"/>
      <c r="H22" s="182"/>
      <c r="I22" s="206"/>
      <c r="J22" s="206"/>
    </row>
    <row r="23" spans="1:10" ht="12.75">
      <c r="A23" s="163" t="s">
        <v>207</v>
      </c>
      <c r="B23" s="182">
        <v>3988</v>
      </c>
      <c r="C23" s="182">
        <v>568</v>
      </c>
      <c r="D23" s="207">
        <v>4556</v>
      </c>
      <c r="E23" s="208">
        <v>2169</v>
      </c>
      <c r="F23" s="208">
        <v>2410</v>
      </c>
      <c r="G23" s="182">
        <v>10019</v>
      </c>
      <c r="H23" s="182">
        <v>3873</v>
      </c>
      <c r="I23" s="206"/>
      <c r="J23" s="206"/>
    </row>
    <row r="24" spans="1:10" ht="12.75">
      <c r="A24" s="163"/>
      <c r="B24" s="182"/>
      <c r="C24" s="182"/>
      <c r="D24" s="207"/>
      <c r="E24" s="208"/>
      <c r="F24" s="208"/>
      <c r="G24" s="182"/>
      <c r="H24" s="182"/>
      <c r="I24" s="206"/>
      <c r="J24" s="206"/>
    </row>
    <row r="25" spans="1:10" ht="12.75">
      <c r="A25" s="163" t="s">
        <v>208</v>
      </c>
      <c r="B25" s="182">
        <v>93</v>
      </c>
      <c r="C25" s="182">
        <v>18</v>
      </c>
      <c r="D25" s="207">
        <v>111</v>
      </c>
      <c r="E25" s="208">
        <v>2460</v>
      </c>
      <c r="F25" s="208">
        <v>2850</v>
      </c>
      <c r="G25" s="182">
        <v>280</v>
      </c>
      <c r="H25" s="182">
        <v>227</v>
      </c>
      <c r="I25" s="206"/>
      <c r="J25" s="206"/>
    </row>
    <row r="26" spans="1:10" ht="12.75">
      <c r="A26" s="154"/>
      <c r="B26" s="162"/>
      <c r="C26" s="162"/>
      <c r="D26" s="165"/>
      <c r="E26" s="164"/>
      <c r="F26" s="164"/>
      <c r="G26" s="162"/>
      <c r="H26" s="162"/>
      <c r="I26" s="206"/>
      <c r="J26" s="206"/>
    </row>
    <row r="27" spans="1:10" ht="12.75">
      <c r="A27" s="154" t="s">
        <v>209</v>
      </c>
      <c r="B27" s="162">
        <v>266</v>
      </c>
      <c r="C27" s="162">
        <v>400</v>
      </c>
      <c r="D27" s="165">
        <v>666</v>
      </c>
      <c r="E27" s="164">
        <v>1500</v>
      </c>
      <c r="F27" s="164">
        <v>3200</v>
      </c>
      <c r="G27" s="162">
        <v>1679</v>
      </c>
      <c r="H27" s="73" t="s">
        <v>38</v>
      </c>
      <c r="I27" s="206"/>
      <c r="J27" s="206"/>
    </row>
    <row r="28" spans="1:10" ht="12.75">
      <c r="A28" s="154" t="s">
        <v>210</v>
      </c>
      <c r="B28" s="162">
        <v>1363</v>
      </c>
      <c r="C28" s="162">
        <v>166</v>
      </c>
      <c r="D28" s="165">
        <v>1529</v>
      </c>
      <c r="E28" s="164">
        <v>750</v>
      </c>
      <c r="F28" s="164">
        <v>2500</v>
      </c>
      <c r="G28" s="162">
        <v>1437</v>
      </c>
      <c r="H28" s="73" t="s">
        <v>38</v>
      </c>
      <c r="I28" s="206"/>
      <c r="J28" s="206"/>
    </row>
    <row r="29" spans="1:10" ht="12.75">
      <c r="A29" s="154" t="s">
        <v>211</v>
      </c>
      <c r="B29" s="162">
        <v>920</v>
      </c>
      <c r="C29" s="162">
        <v>669</v>
      </c>
      <c r="D29" s="165">
        <v>1589</v>
      </c>
      <c r="E29" s="164">
        <v>700</v>
      </c>
      <c r="F29" s="164">
        <v>2500</v>
      </c>
      <c r="G29" s="162">
        <v>2317</v>
      </c>
      <c r="H29" s="162">
        <v>1042</v>
      </c>
      <c r="I29" s="206"/>
      <c r="J29" s="206"/>
    </row>
    <row r="30" spans="1:10" ht="12.75">
      <c r="A30" s="163" t="s">
        <v>276</v>
      </c>
      <c r="B30" s="182">
        <v>2549</v>
      </c>
      <c r="C30" s="182">
        <v>1235</v>
      </c>
      <c r="D30" s="207">
        <v>3784</v>
      </c>
      <c r="E30" s="208">
        <v>810</v>
      </c>
      <c r="F30" s="208">
        <v>2727</v>
      </c>
      <c r="G30" s="182">
        <v>5433</v>
      </c>
      <c r="H30" s="182">
        <v>1042</v>
      </c>
      <c r="I30" s="206"/>
      <c r="J30" s="206"/>
    </row>
    <row r="31" spans="1:10" ht="12.75">
      <c r="A31" s="154"/>
      <c r="B31" s="162"/>
      <c r="C31" s="162"/>
      <c r="D31" s="165"/>
      <c r="E31" s="164"/>
      <c r="F31" s="164"/>
      <c r="G31" s="162"/>
      <c r="H31" s="162"/>
      <c r="I31" s="206"/>
      <c r="J31" s="206"/>
    </row>
    <row r="32" spans="1:10" ht="12.75">
      <c r="A32" s="154" t="s">
        <v>212</v>
      </c>
      <c r="B32" s="209">
        <v>425</v>
      </c>
      <c r="C32" s="209">
        <v>20</v>
      </c>
      <c r="D32" s="165">
        <v>445</v>
      </c>
      <c r="E32" s="209">
        <v>1046</v>
      </c>
      <c r="F32" s="209">
        <v>2197</v>
      </c>
      <c r="G32" s="209">
        <v>488</v>
      </c>
      <c r="H32" s="209">
        <v>356</v>
      </c>
      <c r="I32" s="206"/>
      <c r="J32" s="206"/>
    </row>
    <row r="33" spans="1:10" ht="12.75">
      <c r="A33" s="154" t="s">
        <v>213</v>
      </c>
      <c r="B33" s="209">
        <v>23</v>
      </c>
      <c r="C33" s="209">
        <v>61</v>
      </c>
      <c r="D33" s="165">
        <v>84</v>
      </c>
      <c r="E33" s="209">
        <v>2522</v>
      </c>
      <c r="F33" s="209">
        <v>3508</v>
      </c>
      <c r="G33" s="164">
        <v>272</v>
      </c>
      <c r="H33" s="209">
        <v>5</v>
      </c>
      <c r="I33" s="206"/>
      <c r="J33" s="206"/>
    </row>
    <row r="34" spans="1:10" ht="12.75">
      <c r="A34" s="154" t="s">
        <v>214</v>
      </c>
      <c r="B34" s="209">
        <v>212</v>
      </c>
      <c r="C34" s="165">
        <v>7</v>
      </c>
      <c r="D34" s="165">
        <v>219</v>
      </c>
      <c r="E34" s="209">
        <v>1104</v>
      </c>
      <c r="F34" s="165">
        <v>2000</v>
      </c>
      <c r="G34" s="164">
        <v>248</v>
      </c>
      <c r="H34" s="209">
        <v>85</v>
      </c>
      <c r="I34" s="206"/>
      <c r="J34" s="206"/>
    </row>
    <row r="35" spans="1:10" ht="12.75">
      <c r="A35" s="154" t="s">
        <v>215</v>
      </c>
      <c r="B35" s="209">
        <v>10</v>
      </c>
      <c r="C35" s="73" t="s">
        <v>38</v>
      </c>
      <c r="D35" s="165">
        <v>10</v>
      </c>
      <c r="E35" s="209">
        <v>1400</v>
      </c>
      <c r="F35" s="73" t="s">
        <v>38</v>
      </c>
      <c r="G35" s="164">
        <v>14</v>
      </c>
      <c r="H35" s="73" t="s">
        <v>38</v>
      </c>
      <c r="I35" s="206"/>
      <c r="J35" s="206"/>
    </row>
    <row r="36" spans="1:10" ht="12.75">
      <c r="A36" s="163" t="s">
        <v>216</v>
      </c>
      <c r="B36" s="182">
        <v>670</v>
      </c>
      <c r="C36" s="182">
        <v>88</v>
      </c>
      <c r="D36" s="207">
        <v>758</v>
      </c>
      <c r="E36" s="208">
        <v>1120</v>
      </c>
      <c r="F36" s="208">
        <v>3090</v>
      </c>
      <c r="G36" s="182">
        <v>1022</v>
      </c>
      <c r="H36" s="182">
        <v>446</v>
      </c>
      <c r="I36" s="206"/>
      <c r="J36" s="206"/>
    </row>
    <row r="37" spans="1:10" ht="12.75">
      <c r="A37" s="163"/>
      <c r="B37" s="182"/>
      <c r="C37" s="182"/>
      <c r="D37" s="207"/>
      <c r="E37" s="208"/>
      <c r="F37" s="208"/>
      <c r="G37" s="182"/>
      <c r="H37" s="182"/>
      <c r="I37" s="206"/>
      <c r="J37" s="206"/>
    </row>
    <row r="38" spans="1:10" ht="12.75">
      <c r="A38" s="163" t="s">
        <v>217</v>
      </c>
      <c r="B38" s="208">
        <v>75</v>
      </c>
      <c r="C38" s="73" t="s">
        <v>38</v>
      </c>
      <c r="D38" s="207">
        <v>75</v>
      </c>
      <c r="E38" s="208">
        <v>1000</v>
      </c>
      <c r="F38" s="73" t="s">
        <v>38</v>
      </c>
      <c r="G38" s="208">
        <v>75</v>
      </c>
      <c r="H38" s="208">
        <v>51</v>
      </c>
      <c r="I38" s="206"/>
      <c r="J38" s="206"/>
    </row>
    <row r="39" spans="1:10" ht="12.75">
      <c r="A39" s="154"/>
      <c r="B39" s="162"/>
      <c r="C39" s="162"/>
      <c r="D39" s="165"/>
      <c r="E39" s="164"/>
      <c r="F39" s="164"/>
      <c r="G39" s="162"/>
      <c r="H39" s="162"/>
      <c r="I39" s="206"/>
      <c r="J39" s="206"/>
    </row>
    <row r="40" spans="1:10" ht="12.75">
      <c r="A40" s="154" t="s">
        <v>218</v>
      </c>
      <c r="B40" s="164">
        <v>71</v>
      </c>
      <c r="C40" s="164">
        <v>69</v>
      </c>
      <c r="D40" s="165">
        <v>140</v>
      </c>
      <c r="E40" s="164">
        <v>500</v>
      </c>
      <c r="F40" s="164">
        <v>1500</v>
      </c>
      <c r="G40" s="164">
        <v>139</v>
      </c>
      <c r="H40" s="164">
        <v>73</v>
      </c>
      <c r="I40" s="206"/>
      <c r="J40" s="206"/>
    </row>
    <row r="41" spans="1:10" ht="12.75">
      <c r="A41" s="154" t="s">
        <v>219</v>
      </c>
      <c r="B41" s="162">
        <v>781</v>
      </c>
      <c r="C41" s="73" t="s">
        <v>38</v>
      </c>
      <c r="D41" s="165">
        <v>781</v>
      </c>
      <c r="E41" s="164">
        <v>1800</v>
      </c>
      <c r="F41" s="73" t="s">
        <v>38</v>
      </c>
      <c r="G41" s="162">
        <v>1406</v>
      </c>
      <c r="H41" s="162">
        <v>1830</v>
      </c>
      <c r="I41" s="206"/>
      <c r="J41" s="206"/>
    </row>
    <row r="42" spans="1:10" ht="12.75">
      <c r="A42" s="154" t="s">
        <v>220</v>
      </c>
      <c r="B42" s="164">
        <v>1179</v>
      </c>
      <c r="C42" s="164">
        <v>256</v>
      </c>
      <c r="D42" s="165">
        <v>1435</v>
      </c>
      <c r="E42" s="164">
        <v>500</v>
      </c>
      <c r="F42" s="164">
        <v>1400</v>
      </c>
      <c r="G42" s="164">
        <v>948</v>
      </c>
      <c r="H42" s="164">
        <v>498</v>
      </c>
      <c r="I42" s="206"/>
      <c r="J42" s="206"/>
    </row>
    <row r="43" spans="1:10" ht="12.75">
      <c r="A43" s="154" t="s">
        <v>221</v>
      </c>
      <c r="B43" s="164">
        <v>3147</v>
      </c>
      <c r="C43" s="164">
        <v>402</v>
      </c>
      <c r="D43" s="165">
        <v>3549</v>
      </c>
      <c r="E43" s="164">
        <v>550</v>
      </c>
      <c r="F43" s="164">
        <v>1067</v>
      </c>
      <c r="G43" s="164">
        <v>2160</v>
      </c>
      <c r="H43" s="164">
        <v>1620</v>
      </c>
      <c r="I43" s="206"/>
      <c r="J43" s="206"/>
    </row>
    <row r="44" spans="1:10" ht="12.75">
      <c r="A44" s="154" t="s">
        <v>222</v>
      </c>
      <c r="B44" s="164">
        <v>302</v>
      </c>
      <c r="C44" s="164">
        <v>26</v>
      </c>
      <c r="D44" s="165">
        <v>328</v>
      </c>
      <c r="E44" s="164">
        <v>700</v>
      </c>
      <c r="F44" s="164">
        <v>1200</v>
      </c>
      <c r="G44" s="164">
        <v>243</v>
      </c>
      <c r="H44" s="164">
        <v>290</v>
      </c>
      <c r="I44" s="206"/>
      <c r="J44" s="206"/>
    </row>
    <row r="45" spans="1:10" ht="12.75">
      <c r="A45" s="154" t="s">
        <v>223</v>
      </c>
      <c r="B45" s="164">
        <v>87</v>
      </c>
      <c r="C45" s="164">
        <v>14</v>
      </c>
      <c r="D45" s="165">
        <v>101</v>
      </c>
      <c r="E45" s="164">
        <v>600</v>
      </c>
      <c r="F45" s="164">
        <v>1500</v>
      </c>
      <c r="G45" s="164">
        <v>73</v>
      </c>
      <c r="H45" s="164">
        <v>35</v>
      </c>
      <c r="I45" s="206"/>
      <c r="J45" s="206"/>
    </row>
    <row r="46" spans="1:10" ht="12.75">
      <c r="A46" s="154" t="s">
        <v>224</v>
      </c>
      <c r="B46" s="164">
        <v>151</v>
      </c>
      <c r="C46" s="164">
        <v>33</v>
      </c>
      <c r="D46" s="165">
        <v>184</v>
      </c>
      <c r="E46" s="164">
        <v>1000</v>
      </c>
      <c r="F46" s="164">
        <v>1200</v>
      </c>
      <c r="G46" s="164">
        <v>191</v>
      </c>
      <c r="H46" s="164">
        <v>200</v>
      </c>
      <c r="I46" s="206"/>
      <c r="J46" s="206"/>
    </row>
    <row r="47" spans="1:10" ht="12.75">
      <c r="A47" s="154" t="s">
        <v>225</v>
      </c>
      <c r="B47" s="164">
        <v>6818</v>
      </c>
      <c r="C47" s="164">
        <v>1755</v>
      </c>
      <c r="D47" s="165">
        <v>8573</v>
      </c>
      <c r="E47" s="164">
        <v>600</v>
      </c>
      <c r="F47" s="164">
        <v>1100</v>
      </c>
      <c r="G47" s="164">
        <v>6021</v>
      </c>
      <c r="H47" s="164">
        <v>240</v>
      </c>
      <c r="I47" s="206"/>
      <c r="J47" s="206"/>
    </row>
    <row r="48" spans="1:10" ht="12.75">
      <c r="A48" s="154" t="s">
        <v>226</v>
      </c>
      <c r="B48" s="164">
        <v>459</v>
      </c>
      <c r="C48" s="164">
        <v>120</v>
      </c>
      <c r="D48" s="165">
        <v>579</v>
      </c>
      <c r="E48" s="164">
        <v>500</v>
      </c>
      <c r="F48" s="164">
        <v>700</v>
      </c>
      <c r="G48" s="164">
        <v>314</v>
      </c>
      <c r="H48" s="164">
        <v>695</v>
      </c>
      <c r="I48" s="206"/>
      <c r="J48" s="206"/>
    </row>
    <row r="49" spans="1:10" ht="12.75">
      <c r="A49" s="163" t="s">
        <v>266</v>
      </c>
      <c r="B49" s="182">
        <v>12995</v>
      </c>
      <c r="C49" s="182">
        <v>2675</v>
      </c>
      <c r="D49" s="207">
        <v>15670</v>
      </c>
      <c r="E49" s="208">
        <v>654</v>
      </c>
      <c r="F49" s="208">
        <v>1120</v>
      </c>
      <c r="G49" s="182">
        <v>11495</v>
      </c>
      <c r="H49" s="182">
        <v>5481</v>
      </c>
      <c r="I49" s="206"/>
      <c r="J49" s="206"/>
    </row>
    <row r="50" spans="1:10" ht="12.75">
      <c r="A50" s="163"/>
      <c r="B50" s="182"/>
      <c r="C50" s="182"/>
      <c r="D50" s="207"/>
      <c r="E50" s="208"/>
      <c r="F50" s="208"/>
      <c r="G50" s="182"/>
      <c r="H50" s="182"/>
      <c r="I50" s="206"/>
      <c r="J50" s="206"/>
    </row>
    <row r="51" spans="1:10" ht="12.75">
      <c r="A51" s="163" t="s">
        <v>227</v>
      </c>
      <c r="B51" s="208">
        <v>102</v>
      </c>
      <c r="C51" s="208">
        <v>328</v>
      </c>
      <c r="D51" s="207">
        <v>430</v>
      </c>
      <c r="E51" s="208">
        <v>500</v>
      </c>
      <c r="F51" s="208">
        <v>1200</v>
      </c>
      <c r="G51" s="208">
        <v>445</v>
      </c>
      <c r="H51" s="208">
        <v>356</v>
      </c>
      <c r="I51" s="206"/>
      <c r="J51" s="206"/>
    </row>
    <row r="52" spans="1:10" ht="12.75">
      <c r="A52" s="154"/>
      <c r="B52" s="162"/>
      <c r="C52" s="162"/>
      <c r="D52" s="165"/>
      <c r="E52" s="164"/>
      <c r="F52" s="164"/>
      <c r="G52" s="162"/>
      <c r="H52" s="162"/>
      <c r="I52" s="206"/>
      <c r="J52" s="206"/>
    </row>
    <row r="53" spans="1:10" ht="12.75">
      <c r="A53" s="154" t="s">
        <v>228</v>
      </c>
      <c r="B53" s="162">
        <v>31</v>
      </c>
      <c r="C53" s="162">
        <v>591</v>
      </c>
      <c r="D53" s="165">
        <v>622</v>
      </c>
      <c r="E53" s="164">
        <v>600</v>
      </c>
      <c r="F53" s="164">
        <v>2300</v>
      </c>
      <c r="G53" s="162">
        <v>1378</v>
      </c>
      <c r="H53" s="162">
        <v>937</v>
      </c>
      <c r="I53" s="206"/>
      <c r="J53" s="206"/>
    </row>
    <row r="54" spans="1:10" ht="12.75">
      <c r="A54" s="154" t="s">
        <v>229</v>
      </c>
      <c r="B54" s="162">
        <v>3195</v>
      </c>
      <c r="C54" s="162">
        <v>8158</v>
      </c>
      <c r="D54" s="165">
        <v>11353</v>
      </c>
      <c r="E54" s="164">
        <v>225</v>
      </c>
      <c r="F54" s="164">
        <v>1025</v>
      </c>
      <c r="G54" s="162">
        <v>9080</v>
      </c>
      <c r="H54" s="162">
        <v>4000</v>
      </c>
      <c r="I54" s="206"/>
      <c r="J54" s="206"/>
    </row>
    <row r="55" spans="1:10" ht="12.75">
      <c r="A55" s="154" t="s">
        <v>230</v>
      </c>
      <c r="B55" s="162">
        <v>96</v>
      </c>
      <c r="C55" s="162">
        <v>107</v>
      </c>
      <c r="D55" s="165">
        <v>203</v>
      </c>
      <c r="E55" s="164">
        <v>750</v>
      </c>
      <c r="F55" s="164">
        <v>1600</v>
      </c>
      <c r="G55" s="162">
        <v>243</v>
      </c>
      <c r="H55" s="162">
        <v>97</v>
      </c>
      <c r="I55" s="206"/>
      <c r="J55" s="206"/>
    </row>
    <row r="56" spans="1:10" ht="12.75">
      <c r="A56" s="154" t="s">
        <v>231</v>
      </c>
      <c r="B56" s="162">
        <v>25</v>
      </c>
      <c r="C56" s="73" t="s">
        <v>38</v>
      </c>
      <c r="D56" s="165">
        <v>25</v>
      </c>
      <c r="E56" s="164">
        <v>550</v>
      </c>
      <c r="F56" s="73" t="s">
        <v>38</v>
      </c>
      <c r="G56" s="162">
        <v>14</v>
      </c>
      <c r="H56" s="162">
        <v>7</v>
      </c>
      <c r="I56" s="206"/>
      <c r="J56" s="206"/>
    </row>
    <row r="57" spans="1:10" ht="12.75">
      <c r="A57" s="154" t="s">
        <v>232</v>
      </c>
      <c r="B57" s="162">
        <v>1530</v>
      </c>
      <c r="C57" s="162">
        <v>1668</v>
      </c>
      <c r="D57" s="165">
        <v>3198</v>
      </c>
      <c r="E57" s="164">
        <v>850</v>
      </c>
      <c r="F57" s="164">
        <v>1500</v>
      </c>
      <c r="G57" s="162">
        <v>3803</v>
      </c>
      <c r="H57" s="162">
        <v>38</v>
      </c>
      <c r="I57" s="206"/>
      <c r="J57" s="206"/>
    </row>
    <row r="58" spans="1:10" ht="12.75">
      <c r="A58" s="163" t="s">
        <v>233</v>
      </c>
      <c r="B58" s="182">
        <v>4877</v>
      </c>
      <c r="C58" s="182">
        <v>10524</v>
      </c>
      <c r="D58" s="207">
        <v>15401</v>
      </c>
      <c r="E58" s="208">
        <v>435</v>
      </c>
      <c r="F58" s="208">
        <v>1178</v>
      </c>
      <c r="G58" s="182">
        <v>14518</v>
      </c>
      <c r="H58" s="182">
        <v>5079</v>
      </c>
      <c r="I58" s="206"/>
      <c r="J58" s="206"/>
    </row>
    <row r="59" spans="1:10" ht="12.75">
      <c r="A59" s="154"/>
      <c r="B59" s="162"/>
      <c r="C59" s="162"/>
      <c r="D59" s="165"/>
      <c r="E59" s="164"/>
      <c r="F59" s="164"/>
      <c r="G59" s="162"/>
      <c r="H59" s="162"/>
      <c r="I59" s="206"/>
      <c r="J59" s="206"/>
    </row>
    <row r="60" spans="1:10" ht="12.75">
      <c r="A60" s="154" t="s">
        <v>234</v>
      </c>
      <c r="B60" s="164">
        <v>50</v>
      </c>
      <c r="C60" s="164">
        <v>61</v>
      </c>
      <c r="D60" s="165">
        <v>111</v>
      </c>
      <c r="E60" s="164">
        <v>592</v>
      </c>
      <c r="F60" s="164">
        <v>1400</v>
      </c>
      <c r="G60" s="164">
        <v>115</v>
      </c>
      <c r="H60" s="73" t="s">
        <v>38</v>
      </c>
      <c r="I60" s="206"/>
      <c r="J60" s="206"/>
    </row>
    <row r="61" spans="1:10" ht="12.75">
      <c r="A61" s="154" t="s">
        <v>235</v>
      </c>
      <c r="B61" s="164">
        <v>15</v>
      </c>
      <c r="C61" s="164">
        <v>7</v>
      </c>
      <c r="D61" s="165">
        <v>22</v>
      </c>
      <c r="E61" s="164">
        <v>860</v>
      </c>
      <c r="F61" s="164">
        <v>1400</v>
      </c>
      <c r="G61" s="164">
        <v>23</v>
      </c>
      <c r="H61" s="164">
        <v>17</v>
      </c>
      <c r="I61" s="206"/>
      <c r="J61" s="206"/>
    </row>
    <row r="62" spans="1:10" ht="12.75">
      <c r="A62" s="154" t="s">
        <v>236</v>
      </c>
      <c r="B62" s="164">
        <v>18</v>
      </c>
      <c r="C62" s="165">
        <v>84</v>
      </c>
      <c r="D62" s="165">
        <v>102</v>
      </c>
      <c r="E62" s="164">
        <v>350</v>
      </c>
      <c r="F62" s="165">
        <v>1500</v>
      </c>
      <c r="G62" s="164">
        <v>132</v>
      </c>
      <c r="H62" s="165">
        <v>110</v>
      </c>
      <c r="I62" s="206"/>
      <c r="J62" s="206"/>
    </row>
    <row r="63" spans="1:10" ht="12.75">
      <c r="A63" s="163" t="s">
        <v>237</v>
      </c>
      <c r="B63" s="182">
        <v>83</v>
      </c>
      <c r="C63" s="182">
        <v>152</v>
      </c>
      <c r="D63" s="207">
        <v>235</v>
      </c>
      <c r="E63" s="208">
        <v>588</v>
      </c>
      <c r="F63" s="208">
        <v>1455</v>
      </c>
      <c r="G63" s="182">
        <v>270</v>
      </c>
      <c r="H63" s="182">
        <v>127</v>
      </c>
      <c r="I63" s="206"/>
      <c r="J63" s="206"/>
    </row>
    <row r="64" spans="1:10" ht="12.75">
      <c r="A64" s="163"/>
      <c r="B64" s="182"/>
      <c r="C64" s="182"/>
      <c r="D64" s="207"/>
      <c r="E64" s="208"/>
      <c r="F64" s="208"/>
      <c r="G64" s="182"/>
      <c r="H64" s="182"/>
      <c r="I64" s="206"/>
      <c r="J64" s="206"/>
    </row>
    <row r="65" spans="1:10" ht="12.75">
      <c r="A65" s="163" t="s">
        <v>238</v>
      </c>
      <c r="B65" s="207">
        <v>5</v>
      </c>
      <c r="C65" s="182">
        <v>37</v>
      </c>
      <c r="D65" s="207">
        <v>42</v>
      </c>
      <c r="E65" s="207">
        <v>463</v>
      </c>
      <c r="F65" s="208">
        <v>1286</v>
      </c>
      <c r="G65" s="182">
        <v>50</v>
      </c>
      <c r="H65" s="182">
        <v>24</v>
      </c>
      <c r="I65" s="206"/>
      <c r="J65" s="206"/>
    </row>
    <row r="66" spans="1:10" ht="12.75">
      <c r="A66" s="154"/>
      <c r="B66" s="162"/>
      <c r="C66" s="162"/>
      <c r="D66" s="165"/>
      <c r="E66" s="164"/>
      <c r="F66" s="164"/>
      <c r="G66" s="162"/>
      <c r="H66" s="162"/>
      <c r="I66" s="206"/>
      <c r="J66" s="206"/>
    </row>
    <row r="67" spans="1:10" ht="12.75">
      <c r="A67" s="154" t="s">
        <v>239</v>
      </c>
      <c r="B67" s="164">
        <v>4550</v>
      </c>
      <c r="C67" s="73" t="s">
        <v>38</v>
      </c>
      <c r="D67" s="165">
        <v>4550</v>
      </c>
      <c r="E67" s="164">
        <v>800</v>
      </c>
      <c r="F67" s="73" t="s">
        <v>38</v>
      </c>
      <c r="G67" s="164">
        <v>3640</v>
      </c>
      <c r="H67" s="164">
        <v>1092</v>
      </c>
      <c r="I67" s="206"/>
      <c r="J67" s="206"/>
    </row>
    <row r="68" spans="1:10" ht="12.75">
      <c r="A68" s="154" t="s">
        <v>240</v>
      </c>
      <c r="B68" s="164">
        <v>860</v>
      </c>
      <c r="C68" s="73" t="s">
        <v>38</v>
      </c>
      <c r="D68" s="165">
        <v>860</v>
      </c>
      <c r="E68" s="164">
        <v>800</v>
      </c>
      <c r="F68" s="73" t="s">
        <v>38</v>
      </c>
      <c r="G68" s="164">
        <v>688</v>
      </c>
      <c r="H68" s="164">
        <v>206</v>
      </c>
      <c r="I68" s="206"/>
      <c r="J68" s="206"/>
    </row>
    <row r="69" spans="1:10" ht="12.75">
      <c r="A69" s="163" t="s">
        <v>241</v>
      </c>
      <c r="B69" s="182">
        <v>5410</v>
      </c>
      <c r="C69" s="73" t="s">
        <v>38</v>
      </c>
      <c r="D69" s="207">
        <v>5410</v>
      </c>
      <c r="E69" s="208">
        <v>800</v>
      </c>
      <c r="F69" s="73" t="s">
        <v>38</v>
      </c>
      <c r="G69" s="182">
        <v>4328</v>
      </c>
      <c r="H69" s="182">
        <v>1298</v>
      </c>
      <c r="I69" s="206"/>
      <c r="J69" s="206"/>
    </row>
    <row r="70" spans="1:10" ht="12.75">
      <c r="A70" s="154"/>
      <c r="B70" s="162"/>
      <c r="C70" s="162"/>
      <c r="D70" s="165"/>
      <c r="E70" s="164"/>
      <c r="F70" s="164"/>
      <c r="G70" s="162"/>
      <c r="H70" s="162"/>
      <c r="I70" s="206"/>
      <c r="J70" s="206"/>
    </row>
    <row r="71" spans="1:10" ht="12.75">
      <c r="A71" s="154" t="s">
        <v>242</v>
      </c>
      <c r="B71" s="162">
        <v>7</v>
      </c>
      <c r="C71" s="165">
        <v>5</v>
      </c>
      <c r="D71" s="165">
        <v>12</v>
      </c>
      <c r="E71" s="164">
        <v>200</v>
      </c>
      <c r="F71" s="165">
        <v>1000</v>
      </c>
      <c r="G71" s="162">
        <v>6</v>
      </c>
      <c r="H71" s="162">
        <v>4</v>
      </c>
      <c r="I71" s="206"/>
      <c r="J71" s="206"/>
    </row>
    <row r="72" spans="1:10" ht="12.75">
      <c r="A72" s="154" t="s">
        <v>243</v>
      </c>
      <c r="B72" s="162">
        <v>248</v>
      </c>
      <c r="C72" s="162">
        <v>15</v>
      </c>
      <c r="D72" s="165">
        <v>263</v>
      </c>
      <c r="E72" s="164">
        <v>700</v>
      </c>
      <c r="F72" s="164">
        <v>1200</v>
      </c>
      <c r="G72" s="162">
        <v>192</v>
      </c>
      <c r="H72" s="162">
        <v>172</v>
      </c>
      <c r="I72" s="206"/>
      <c r="J72" s="206"/>
    </row>
    <row r="73" spans="1:10" ht="12.75">
      <c r="A73" s="154" t="s">
        <v>244</v>
      </c>
      <c r="B73" s="164">
        <v>986</v>
      </c>
      <c r="C73" s="164">
        <v>203</v>
      </c>
      <c r="D73" s="165">
        <v>1189</v>
      </c>
      <c r="E73" s="164">
        <v>900</v>
      </c>
      <c r="F73" s="164">
        <v>1600</v>
      </c>
      <c r="G73" s="164">
        <v>1212</v>
      </c>
      <c r="H73" s="73" t="s">
        <v>38</v>
      </c>
      <c r="I73" s="206"/>
      <c r="J73" s="206"/>
    </row>
    <row r="74" spans="1:10" ht="12.75">
      <c r="A74" s="154" t="s">
        <v>245</v>
      </c>
      <c r="B74" s="162">
        <v>50</v>
      </c>
      <c r="C74" s="162">
        <v>435</v>
      </c>
      <c r="D74" s="165">
        <v>485</v>
      </c>
      <c r="E74" s="164">
        <v>50</v>
      </c>
      <c r="F74" s="164">
        <v>200</v>
      </c>
      <c r="G74" s="162">
        <v>90</v>
      </c>
      <c r="H74" s="162">
        <v>58</v>
      </c>
      <c r="I74" s="206"/>
      <c r="J74" s="206"/>
    </row>
    <row r="75" spans="1:10" ht="12.75">
      <c r="A75" s="154" t="s">
        <v>246</v>
      </c>
      <c r="B75" s="162">
        <v>12</v>
      </c>
      <c r="C75" s="162">
        <v>6</v>
      </c>
      <c r="D75" s="165">
        <v>18</v>
      </c>
      <c r="E75" s="164">
        <v>850</v>
      </c>
      <c r="F75" s="164">
        <v>2000</v>
      </c>
      <c r="G75" s="162">
        <v>22</v>
      </c>
      <c r="H75" s="162">
        <v>2</v>
      </c>
      <c r="I75" s="206"/>
      <c r="J75" s="206"/>
    </row>
    <row r="76" spans="1:10" ht="12.75">
      <c r="A76" s="154" t="s">
        <v>247</v>
      </c>
      <c r="B76" s="73" t="s">
        <v>38</v>
      </c>
      <c r="C76" s="73" t="s">
        <v>38</v>
      </c>
      <c r="D76" s="73" t="s">
        <v>38</v>
      </c>
      <c r="E76" s="73" t="s">
        <v>38</v>
      </c>
      <c r="F76" s="73" t="s">
        <v>38</v>
      </c>
      <c r="G76" s="73" t="s">
        <v>38</v>
      </c>
      <c r="H76" s="73" t="s">
        <v>38</v>
      </c>
      <c r="I76" s="206"/>
      <c r="J76" s="206"/>
    </row>
    <row r="77" spans="1:10" ht="12.75">
      <c r="A77" s="154" t="s">
        <v>248</v>
      </c>
      <c r="B77" s="162">
        <v>560</v>
      </c>
      <c r="C77" s="162">
        <v>72</v>
      </c>
      <c r="D77" s="165">
        <v>632</v>
      </c>
      <c r="E77" s="164">
        <v>650</v>
      </c>
      <c r="F77" s="164">
        <v>1600</v>
      </c>
      <c r="G77" s="162">
        <v>479</v>
      </c>
      <c r="H77" s="165">
        <v>0</v>
      </c>
      <c r="I77" s="206"/>
      <c r="J77" s="206"/>
    </row>
    <row r="78" spans="1:10" ht="12.75">
      <c r="A78" s="154" t="s">
        <v>249</v>
      </c>
      <c r="B78" s="164">
        <v>366</v>
      </c>
      <c r="C78" s="164">
        <v>236</v>
      </c>
      <c r="D78" s="165">
        <v>602</v>
      </c>
      <c r="E78" s="164">
        <v>1348</v>
      </c>
      <c r="F78" s="164">
        <v>2150</v>
      </c>
      <c r="G78" s="164">
        <v>1001</v>
      </c>
      <c r="H78" s="165">
        <v>100</v>
      </c>
      <c r="I78" s="206"/>
      <c r="J78" s="206"/>
    </row>
    <row r="79" spans="1:10" ht="12.75">
      <c r="A79" s="163" t="s">
        <v>277</v>
      </c>
      <c r="B79" s="182">
        <v>2229</v>
      </c>
      <c r="C79" s="182">
        <v>972</v>
      </c>
      <c r="D79" s="207">
        <v>3201</v>
      </c>
      <c r="E79" s="208">
        <v>867</v>
      </c>
      <c r="F79" s="208">
        <v>1100</v>
      </c>
      <c r="G79" s="182">
        <v>3002</v>
      </c>
      <c r="H79" s="182">
        <v>336</v>
      </c>
      <c r="I79" s="206"/>
      <c r="J79" s="206"/>
    </row>
    <row r="80" spans="1:10" ht="12.75">
      <c r="A80" s="154"/>
      <c r="B80" s="162"/>
      <c r="C80" s="162"/>
      <c r="D80" s="165"/>
      <c r="E80" s="164"/>
      <c r="F80" s="164"/>
      <c r="G80" s="162"/>
      <c r="H80" s="162"/>
      <c r="I80" s="206"/>
      <c r="J80" s="206"/>
    </row>
    <row r="81" spans="1:10" ht="12.75">
      <c r="A81" s="154" t="s">
        <v>250</v>
      </c>
      <c r="B81" s="162">
        <v>14</v>
      </c>
      <c r="C81" s="73" t="s">
        <v>38</v>
      </c>
      <c r="D81" s="165">
        <v>14</v>
      </c>
      <c r="E81" s="164">
        <v>300</v>
      </c>
      <c r="F81" s="73" t="s">
        <v>38</v>
      </c>
      <c r="G81" s="162">
        <v>4</v>
      </c>
      <c r="H81" s="73" t="s">
        <v>38</v>
      </c>
      <c r="I81" s="206"/>
      <c r="J81" s="206"/>
    </row>
    <row r="82" spans="1:10" ht="12.75">
      <c r="A82" s="154" t="s">
        <v>251</v>
      </c>
      <c r="B82" s="73" t="s">
        <v>38</v>
      </c>
      <c r="C82" s="73" t="s">
        <v>38</v>
      </c>
      <c r="D82" s="73" t="s">
        <v>38</v>
      </c>
      <c r="E82" s="73" t="s">
        <v>38</v>
      </c>
      <c r="F82" s="73" t="s">
        <v>38</v>
      </c>
      <c r="G82" s="73" t="s">
        <v>38</v>
      </c>
      <c r="H82" s="73" t="s">
        <v>38</v>
      </c>
      <c r="I82" s="206"/>
      <c r="J82" s="206"/>
    </row>
    <row r="83" spans="1:10" ht="12.75">
      <c r="A83" s="163" t="s">
        <v>252</v>
      </c>
      <c r="B83" s="182">
        <v>14</v>
      </c>
      <c r="C83" s="73" t="s">
        <v>38</v>
      </c>
      <c r="D83" s="207">
        <v>14</v>
      </c>
      <c r="E83" s="208">
        <v>300</v>
      </c>
      <c r="F83" s="73" t="s">
        <v>38</v>
      </c>
      <c r="G83" s="182">
        <v>4</v>
      </c>
      <c r="H83" s="73" t="s">
        <v>38</v>
      </c>
      <c r="I83" s="206"/>
      <c r="J83" s="206"/>
    </row>
    <row r="84" spans="1:10" ht="12.75">
      <c r="A84" s="163"/>
      <c r="B84" s="182"/>
      <c r="C84" s="182"/>
      <c r="D84" s="182"/>
      <c r="E84" s="208"/>
      <c r="F84" s="208"/>
      <c r="G84" s="182"/>
      <c r="H84" s="182"/>
      <c r="I84" s="206"/>
      <c r="J84" s="206"/>
    </row>
    <row r="85" spans="1:10" ht="13.5" thickBot="1">
      <c r="A85" s="168" t="s">
        <v>253</v>
      </c>
      <c r="B85" s="169">
        <v>33340</v>
      </c>
      <c r="C85" s="169">
        <v>16597</v>
      </c>
      <c r="D85" s="169">
        <v>49937</v>
      </c>
      <c r="E85" s="210">
        <v>883.1262447510497</v>
      </c>
      <c r="F85" s="210">
        <v>1336.6728324395974</v>
      </c>
      <c r="G85" s="169">
        <v>51629</v>
      </c>
      <c r="H85" s="169">
        <v>18340</v>
      </c>
      <c r="I85" s="206"/>
      <c r="J85" s="206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4"/>
  <dimension ref="A1:F85"/>
  <sheetViews>
    <sheetView showGridLines="0" zoomScale="75" zoomScaleNormal="75" zoomScaleSheetLayoutView="75" workbookViewId="0" topLeftCell="A1">
      <selection activeCell="A1" sqref="A1:E1"/>
    </sheetView>
  </sheetViews>
  <sheetFormatPr defaultColWidth="11.421875" defaultRowHeight="12.75"/>
  <cols>
    <col min="1" max="1" width="30.7109375" style="151" customWidth="1"/>
    <col min="2" max="5" width="18.7109375" style="151" customWidth="1"/>
    <col min="6" max="16384" width="11.421875" style="151" customWidth="1"/>
  </cols>
  <sheetData>
    <row r="1" spans="1:5" s="143" customFormat="1" ht="18">
      <c r="A1" s="335" t="s">
        <v>0</v>
      </c>
      <c r="B1" s="335"/>
      <c r="C1" s="335"/>
      <c r="D1" s="335"/>
      <c r="E1" s="335"/>
    </row>
    <row r="3" spans="1:5" s="144" customFormat="1" ht="15">
      <c r="A3" s="336" t="s">
        <v>261</v>
      </c>
      <c r="B3" s="336"/>
      <c r="C3" s="336"/>
      <c r="D3" s="336"/>
      <c r="E3" s="336"/>
    </row>
    <row r="4" spans="1:5" s="144" customFormat="1" ht="15">
      <c r="A4" s="200"/>
      <c r="B4" s="201"/>
      <c r="C4" s="201"/>
      <c r="D4" s="201"/>
      <c r="E4" s="5"/>
    </row>
    <row r="5" spans="1:5" ht="12.75">
      <c r="A5" s="153" t="s">
        <v>194</v>
      </c>
      <c r="B5" s="155" t="s">
        <v>33</v>
      </c>
      <c r="C5" s="156"/>
      <c r="D5" s="155" t="s">
        <v>34</v>
      </c>
      <c r="E5" s="156"/>
    </row>
    <row r="6" spans="1:5" ht="12.75">
      <c r="A6" s="153" t="s">
        <v>195</v>
      </c>
      <c r="B6" s="185" t="s">
        <v>2</v>
      </c>
      <c r="C6" s="158" t="s">
        <v>3</v>
      </c>
      <c r="D6" s="185" t="s">
        <v>2</v>
      </c>
      <c r="E6" s="158" t="s">
        <v>3</v>
      </c>
    </row>
    <row r="7" spans="1:5" ht="13.5" thickBot="1">
      <c r="A7" s="153"/>
      <c r="B7" s="181" t="s">
        <v>126</v>
      </c>
      <c r="C7" s="191" t="s">
        <v>17</v>
      </c>
      <c r="D7" s="181" t="s">
        <v>126</v>
      </c>
      <c r="E7" s="191" t="s">
        <v>17</v>
      </c>
    </row>
    <row r="8" spans="1:6" ht="12.75">
      <c r="A8" s="160" t="s">
        <v>197</v>
      </c>
      <c r="B8" s="73" t="s">
        <v>38</v>
      </c>
      <c r="C8" s="73" t="s">
        <v>38</v>
      </c>
      <c r="D8" s="73" t="s">
        <v>38</v>
      </c>
      <c r="E8" s="73" t="s">
        <v>38</v>
      </c>
      <c r="F8" s="206"/>
    </row>
    <row r="9" spans="1:6" ht="12.75">
      <c r="A9" s="154" t="s">
        <v>198</v>
      </c>
      <c r="B9" s="73" t="s">
        <v>38</v>
      </c>
      <c r="C9" s="73" t="s">
        <v>38</v>
      </c>
      <c r="D9" s="73" t="s">
        <v>38</v>
      </c>
      <c r="E9" s="73" t="s">
        <v>38</v>
      </c>
      <c r="F9" s="206"/>
    </row>
    <row r="10" spans="1:6" ht="12.75">
      <c r="A10" s="154" t="s">
        <v>199</v>
      </c>
      <c r="B10" s="73" t="s">
        <v>38</v>
      </c>
      <c r="C10" s="73" t="s">
        <v>38</v>
      </c>
      <c r="D10" s="73" t="s">
        <v>38</v>
      </c>
      <c r="E10" s="73" t="s">
        <v>38</v>
      </c>
      <c r="F10" s="206"/>
    </row>
    <row r="11" spans="1:6" ht="12.75">
      <c r="A11" s="154" t="s">
        <v>200</v>
      </c>
      <c r="B11" s="73" t="s">
        <v>38</v>
      </c>
      <c r="C11" s="73" t="s">
        <v>38</v>
      </c>
      <c r="D11" s="73" t="s">
        <v>38</v>
      </c>
      <c r="E11" s="73" t="s">
        <v>38</v>
      </c>
      <c r="F11" s="206"/>
    </row>
    <row r="12" spans="1:6" ht="12.75">
      <c r="A12" s="163" t="s">
        <v>201</v>
      </c>
      <c r="B12" s="73" t="s">
        <v>38</v>
      </c>
      <c r="C12" s="73" t="s">
        <v>38</v>
      </c>
      <c r="D12" s="73" t="s">
        <v>38</v>
      </c>
      <c r="E12" s="73" t="s">
        <v>38</v>
      </c>
      <c r="F12" s="206"/>
    </row>
    <row r="13" spans="1:6" ht="12.75">
      <c r="A13" s="163"/>
      <c r="B13" s="182"/>
      <c r="C13" s="182"/>
      <c r="D13" s="182"/>
      <c r="E13" s="182"/>
      <c r="F13" s="206"/>
    </row>
    <row r="14" spans="1:6" ht="12.75">
      <c r="A14" s="163" t="s">
        <v>202</v>
      </c>
      <c r="B14" s="73" t="s">
        <v>38</v>
      </c>
      <c r="C14" s="73" t="s">
        <v>38</v>
      </c>
      <c r="D14" s="73" t="s">
        <v>38</v>
      </c>
      <c r="E14" s="73" t="s">
        <v>38</v>
      </c>
      <c r="F14" s="206"/>
    </row>
    <row r="15" spans="1:6" ht="12.75">
      <c r="A15" s="163"/>
      <c r="B15" s="182"/>
      <c r="C15" s="182"/>
      <c r="D15" s="182"/>
      <c r="E15" s="182"/>
      <c r="F15" s="206"/>
    </row>
    <row r="16" spans="1:6" ht="12.75">
      <c r="A16" s="163" t="s">
        <v>203</v>
      </c>
      <c r="B16" s="73" t="s">
        <v>38</v>
      </c>
      <c r="C16" s="73" t="s">
        <v>38</v>
      </c>
      <c r="D16" s="73" t="s">
        <v>38</v>
      </c>
      <c r="E16" s="73" t="s">
        <v>38</v>
      </c>
      <c r="F16" s="206"/>
    </row>
    <row r="17" spans="1:6" ht="12.75">
      <c r="A17" s="154"/>
      <c r="B17" s="162"/>
      <c r="C17" s="162"/>
      <c r="D17" s="162"/>
      <c r="E17" s="162"/>
      <c r="F17" s="206"/>
    </row>
    <row r="18" spans="1:6" ht="12.75">
      <c r="A18" s="154" t="s">
        <v>204</v>
      </c>
      <c r="B18" s="162">
        <v>250</v>
      </c>
      <c r="C18" s="162">
        <v>688</v>
      </c>
      <c r="D18" s="73" t="s">
        <v>38</v>
      </c>
      <c r="E18" s="73" t="s">
        <v>38</v>
      </c>
      <c r="F18" s="206"/>
    </row>
    <row r="19" spans="1:6" ht="12.75">
      <c r="A19" s="154" t="s">
        <v>205</v>
      </c>
      <c r="B19" s="73" t="s">
        <v>38</v>
      </c>
      <c r="C19" s="73" t="s">
        <v>38</v>
      </c>
      <c r="D19" s="73" t="s">
        <v>38</v>
      </c>
      <c r="E19" s="73" t="s">
        <v>38</v>
      </c>
      <c r="F19" s="206"/>
    </row>
    <row r="20" spans="1:6" ht="12.75">
      <c r="A20" s="154" t="s">
        <v>206</v>
      </c>
      <c r="B20" s="73" t="s">
        <v>38</v>
      </c>
      <c r="C20" s="73" t="s">
        <v>38</v>
      </c>
      <c r="D20" s="73" t="s">
        <v>38</v>
      </c>
      <c r="E20" s="73" t="s">
        <v>38</v>
      </c>
      <c r="F20" s="206"/>
    </row>
    <row r="21" spans="1:6" ht="12.75">
      <c r="A21" s="163" t="s">
        <v>275</v>
      </c>
      <c r="B21" s="182">
        <v>250</v>
      </c>
      <c r="C21" s="182">
        <v>688</v>
      </c>
      <c r="D21" s="73" t="s">
        <v>38</v>
      </c>
      <c r="E21" s="73" t="s">
        <v>38</v>
      </c>
      <c r="F21" s="206"/>
    </row>
    <row r="22" spans="1:6" ht="12.75">
      <c r="A22" s="163"/>
      <c r="B22" s="182"/>
      <c r="C22" s="182"/>
      <c r="D22" s="182"/>
      <c r="E22" s="182"/>
      <c r="F22" s="206"/>
    </row>
    <row r="23" spans="1:6" ht="12.75">
      <c r="A23" s="163" t="s">
        <v>207</v>
      </c>
      <c r="B23" s="182">
        <v>4556</v>
      </c>
      <c r="C23" s="182">
        <v>10019</v>
      </c>
      <c r="D23" s="73" t="s">
        <v>38</v>
      </c>
      <c r="E23" s="73" t="s">
        <v>38</v>
      </c>
      <c r="F23" s="206"/>
    </row>
    <row r="24" spans="1:6" ht="12.75">
      <c r="A24" s="163"/>
      <c r="B24" s="182"/>
      <c r="C24" s="182"/>
      <c r="D24" s="182"/>
      <c r="E24" s="182"/>
      <c r="F24" s="206"/>
    </row>
    <row r="25" spans="1:6" ht="12.75">
      <c r="A25" s="163" t="s">
        <v>208</v>
      </c>
      <c r="B25" s="182">
        <v>111</v>
      </c>
      <c r="C25" s="182">
        <v>280</v>
      </c>
      <c r="D25" s="73" t="s">
        <v>38</v>
      </c>
      <c r="E25" s="73" t="s">
        <v>38</v>
      </c>
      <c r="F25" s="206"/>
    </row>
    <row r="26" spans="1:6" ht="12.75">
      <c r="A26" s="154"/>
      <c r="B26" s="162"/>
      <c r="C26" s="162"/>
      <c r="D26" s="162"/>
      <c r="E26" s="162"/>
      <c r="F26" s="206"/>
    </row>
    <row r="27" spans="1:6" ht="12.75">
      <c r="A27" s="154" t="s">
        <v>209</v>
      </c>
      <c r="B27" s="165">
        <v>666</v>
      </c>
      <c r="C27" s="165">
        <v>1679</v>
      </c>
      <c r="D27" s="73" t="s">
        <v>38</v>
      </c>
      <c r="E27" s="73" t="s">
        <v>38</v>
      </c>
      <c r="F27" s="206"/>
    </row>
    <row r="28" spans="1:6" ht="12.75">
      <c r="A28" s="154" t="s">
        <v>210</v>
      </c>
      <c r="B28" s="162">
        <v>1529</v>
      </c>
      <c r="C28" s="162">
        <v>1437</v>
      </c>
      <c r="D28" s="73" t="s">
        <v>38</v>
      </c>
      <c r="E28" s="73" t="s">
        <v>38</v>
      </c>
      <c r="F28" s="206"/>
    </row>
    <row r="29" spans="1:6" ht="12.75">
      <c r="A29" s="154" t="s">
        <v>211</v>
      </c>
      <c r="B29" s="162">
        <v>1589</v>
      </c>
      <c r="C29" s="162">
        <v>2317</v>
      </c>
      <c r="D29" s="73" t="s">
        <v>38</v>
      </c>
      <c r="E29" s="73" t="s">
        <v>38</v>
      </c>
      <c r="F29" s="206"/>
    </row>
    <row r="30" spans="1:6" ht="12.75">
      <c r="A30" s="163" t="s">
        <v>276</v>
      </c>
      <c r="B30" s="182">
        <v>3784</v>
      </c>
      <c r="C30" s="182">
        <v>5433</v>
      </c>
      <c r="D30" s="73" t="s">
        <v>38</v>
      </c>
      <c r="E30" s="73" t="s">
        <v>38</v>
      </c>
      <c r="F30" s="206"/>
    </row>
    <row r="31" spans="1:6" ht="12.75">
      <c r="A31" s="154"/>
      <c r="B31" s="162"/>
      <c r="C31" s="162"/>
      <c r="D31" s="162"/>
      <c r="E31" s="162"/>
      <c r="F31" s="206"/>
    </row>
    <row r="32" spans="1:6" ht="12.75">
      <c r="A32" s="154" t="s">
        <v>212</v>
      </c>
      <c r="B32" s="209">
        <v>445</v>
      </c>
      <c r="C32" s="209">
        <v>488</v>
      </c>
      <c r="D32" s="73" t="s">
        <v>38</v>
      </c>
      <c r="E32" s="73" t="s">
        <v>38</v>
      </c>
      <c r="F32" s="206"/>
    </row>
    <row r="33" spans="1:6" ht="12.75">
      <c r="A33" s="154" t="s">
        <v>213</v>
      </c>
      <c r="B33" s="209">
        <v>84</v>
      </c>
      <c r="C33" s="209">
        <v>272</v>
      </c>
      <c r="D33" s="73" t="s">
        <v>38</v>
      </c>
      <c r="E33" s="73" t="s">
        <v>38</v>
      </c>
      <c r="F33" s="206"/>
    </row>
    <row r="34" spans="1:6" ht="12.75">
      <c r="A34" s="154" t="s">
        <v>214</v>
      </c>
      <c r="B34" s="209">
        <v>219</v>
      </c>
      <c r="C34" s="209">
        <v>248</v>
      </c>
      <c r="D34" s="73" t="s">
        <v>38</v>
      </c>
      <c r="E34" s="73" t="s">
        <v>38</v>
      </c>
      <c r="F34" s="206"/>
    </row>
    <row r="35" spans="1:6" ht="12.75">
      <c r="A35" s="154" t="s">
        <v>215</v>
      </c>
      <c r="B35" s="209">
        <v>10</v>
      </c>
      <c r="C35" s="209">
        <v>14</v>
      </c>
      <c r="D35" s="73" t="s">
        <v>38</v>
      </c>
      <c r="E35" s="73" t="s">
        <v>38</v>
      </c>
      <c r="F35" s="206"/>
    </row>
    <row r="36" spans="1:6" ht="12.75">
      <c r="A36" s="163" t="s">
        <v>216</v>
      </c>
      <c r="B36" s="182">
        <v>758</v>
      </c>
      <c r="C36" s="182">
        <v>1022</v>
      </c>
      <c r="D36" s="73" t="s">
        <v>38</v>
      </c>
      <c r="E36" s="73" t="s">
        <v>38</v>
      </c>
      <c r="F36" s="206"/>
    </row>
    <row r="37" spans="1:6" ht="12.75">
      <c r="A37" s="163"/>
      <c r="B37" s="182"/>
      <c r="C37" s="182"/>
      <c r="D37" s="182"/>
      <c r="E37" s="182"/>
      <c r="F37" s="206"/>
    </row>
    <row r="38" spans="1:6" ht="12.75">
      <c r="A38" s="163" t="s">
        <v>217</v>
      </c>
      <c r="B38" s="208">
        <v>75</v>
      </c>
      <c r="C38" s="208">
        <v>75</v>
      </c>
      <c r="D38" s="73" t="s">
        <v>38</v>
      </c>
      <c r="E38" s="73" t="s">
        <v>38</v>
      </c>
      <c r="F38" s="206"/>
    </row>
    <row r="39" spans="1:6" ht="12.75">
      <c r="A39" s="154"/>
      <c r="B39" s="162"/>
      <c r="C39" s="162"/>
      <c r="D39" s="162"/>
      <c r="E39" s="162"/>
      <c r="F39" s="206"/>
    </row>
    <row r="40" spans="1:6" ht="12.75">
      <c r="A40" s="154" t="s">
        <v>218</v>
      </c>
      <c r="B40" s="164">
        <v>140</v>
      </c>
      <c r="C40" s="164">
        <v>139</v>
      </c>
      <c r="D40" s="73" t="s">
        <v>38</v>
      </c>
      <c r="E40" s="73" t="s">
        <v>38</v>
      </c>
      <c r="F40" s="206"/>
    </row>
    <row r="41" spans="1:6" ht="12.75">
      <c r="A41" s="154" t="s">
        <v>219</v>
      </c>
      <c r="B41" s="162">
        <v>781</v>
      </c>
      <c r="C41" s="162">
        <v>1406</v>
      </c>
      <c r="D41" s="73" t="s">
        <v>38</v>
      </c>
      <c r="E41" s="73" t="s">
        <v>38</v>
      </c>
      <c r="F41" s="206"/>
    </row>
    <row r="42" spans="1:6" ht="12.75">
      <c r="A42" s="154" t="s">
        <v>220</v>
      </c>
      <c r="B42" s="164">
        <v>1435</v>
      </c>
      <c r="C42" s="164">
        <v>948</v>
      </c>
      <c r="D42" s="73" t="s">
        <v>38</v>
      </c>
      <c r="E42" s="73" t="s">
        <v>38</v>
      </c>
      <c r="F42" s="206"/>
    </row>
    <row r="43" spans="1:6" ht="12.75">
      <c r="A43" s="154" t="s">
        <v>221</v>
      </c>
      <c r="B43" s="164">
        <v>3549</v>
      </c>
      <c r="C43" s="164">
        <v>2160</v>
      </c>
      <c r="D43" s="73" t="s">
        <v>38</v>
      </c>
      <c r="E43" s="73" t="s">
        <v>38</v>
      </c>
      <c r="F43" s="206"/>
    </row>
    <row r="44" spans="1:6" ht="12.75">
      <c r="A44" s="154" t="s">
        <v>222</v>
      </c>
      <c r="B44" s="164">
        <v>328</v>
      </c>
      <c r="C44" s="164">
        <v>243</v>
      </c>
      <c r="D44" s="73" t="s">
        <v>38</v>
      </c>
      <c r="E44" s="73" t="s">
        <v>38</v>
      </c>
      <c r="F44" s="206"/>
    </row>
    <row r="45" spans="1:6" ht="12.75">
      <c r="A45" s="154" t="s">
        <v>223</v>
      </c>
      <c r="B45" s="164">
        <v>101</v>
      </c>
      <c r="C45" s="164">
        <v>73</v>
      </c>
      <c r="D45" s="73" t="s">
        <v>38</v>
      </c>
      <c r="E45" s="73" t="s">
        <v>38</v>
      </c>
      <c r="F45" s="206"/>
    </row>
    <row r="46" spans="1:6" ht="12.75">
      <c r="A46" s="154" t="s">
        <v>224</v>
      </c>
      <c r="B46" s="164">
        <v>184</v>
      </c>
      <c r="C46" s="164">
        <v>191</v>
      </c>
      <c r="D46" s="73" t="s">
        <v>38</v>
      </c>
      <c r="E46" s="73" t="s">
        <v>38</v>
      </c>
      <c r="F46" s="206"/>
    </row>
    <row r="47" spans="1:6" ht="12.75">
      <c r="A47" s="154" t="s">
        <v>225</v>
      </c>
      <c r="B47" s="164">
        <v>8573</v>
      </c>
      <c r="C47" s="164">
        <v>6021</v>
      </c>
      <c r="D47" s="73" t="s">
        <v>38</v>
      </c>
      <c r="E47" s="73" t="s">
        <v>38</v>
      </c>
      <c r="F47" s="206"/>
    </row>
    <row r="48" spans="1:6" ht="12.75">
      <c r="A48" s="154" t="s">
        <v>226</v>
      </c>
      <c r="B48" s="164">
        <v>579</v>
      </c>
      <c r="C48" s="164">
        <v>314</v>
      </c>
      <c r="D48" s="73" t="s">
        <v>38</v>
      </c>
      <c r="E48" s="73" t="s">
        <v>38</v>
      </c>
      <c r="F48" s="206"/>
    </row>
    <row r="49" spans="1:6" ht="12.75">
      <c r="A49" s="163" t="s">
        <v>266</v>
      </c>
      <c r="B49" s="182">
        <v>15670</v>
      </c>
      <c r="C49" s="182">
        <v>11495</v>
      </c>
      <c r="D49" s="73" t="s">
        <v>38</v>
      </c>
      <c r="E49" s="73" t="s">
        <v>38</v>
      </c>
      <c r="F49" s="206"/>
    </row>
    <row r="50" spans="1:6" ht="12.75">
      <c r="A50" s="163"/>
      <c r="B50" s="182"/>
      <c r="C50" s="182"/>
      <c r="D50" s="182"/>
      <c r="E50" s="182"/>
      <c r="F50" s="206"/>
    </row>
    <row r="51" spans="1:6" ht="12.75">
      <c r="A51" s="163" t="s">
        <v>227</v>
      </c>
      <c r="B51" s="182">
        <v>430</v>
      </c>
      <c r="C51" s="182">
        <v>445</v>
      </c>
      <c r="D51" s="73" t="s">
        <v>38</v>
      </c>
      <c r="E51" s="73" t="s">
        <v>38</v>
      </c>
      <c r="F51" s="206"/>
    </row>
    <row r="52" spans="1:6" ht="12.75">
      <c r="A52" s="154"/>
      <c r="B52" s="162"/>
      <c r="C52" s="162"/>
      <c r="D52" s="162"/>
      <c r="E52" s="162"/>
      <c r="F52" s="206"/>
    </row>
    <row r="53" spans="1:6" ht="12.75">
      <c r="A53" s="154" t="s">
        <v>228</v>
      </c>
      <c r="B53" s="162">
        <v>622</v>
      </c>
      <c r="C53" s="162">
        <v>1378</v>
      </c>
      <c r="D53" s="73" t="s">
        <v>38</v>
      </c>
      <c r="E53" s="73" t="s">
        <v>38</v>
      </c>
      <c r="F53" s="206"/>
    </row>
    <row r="54" spans="1:6" ht="12.75">
      <c r="A54" s="154" t="s">
        <v>229</v>
      </c>
      <c r="B54" s="162">
        <v>11353</v>
      </c>
      <c r="C54" s="162">
        <v>9080</v>
      </c>
      <c r="D54" s="73" t="s">
        <v>38</v>
      </c>
      <c r="E54" s="73" t="s">
        <v>38</v>
      </c>
      <c r="F54" s="206"/>
    </row>
    <row r="55" spans="1:6" ht="12.75">
      <c r="A55" s="154" t="s">
        <v>230</v>
      </c>
      <c r="B55" s="162">
        <v>203</v>
      </c>
      <c r="C55" s="162">
        <v>243</v>
      </c>
      <c r="D55" s="73" t="s">
        <v>38</v>
      </c>
      <c r="E55" s="73" t="s">
        <v>38</v>
      </c>
      <c r="F55" s="206"/>
    </row>
    <row r="56" spans="1:6" ht="12.75">
      <c r="A56" s="154" t="s">
        <v>231</v>
      </c>
      <c r="B56" s="162">
        <v>25</v>
      </c>
      <c r="C56" s="162">
        <v>14</v>
      </c>
      <c r="D56" s="73" t="s">
        <v>38</v>
      </c>
      <c r="E56" s="73" t="s">
        <v>38</v>
      </c>
      <c r="F56" s="206"/>
    </row>
    <row r="57" spans="1:6" ht="12.75">
      <c r="A57" s="154" t="s">
        <v>232</v>
      </c>
      <c r="B57" s="165">
        <v>3198</v>
      </c>
      <c r="C57" s="165">
        <v>3803</v>
      </c>
      <c r="D57" s="73" t="s">
        <v>38</v>
      </c>
      <c r="E57" s="73" t="s">
        <v>38</v>
      </c>
      <c r="F57" s="206"/>
    </row>
    <row r="58" spans="1:6" ht="12.75">
      <c r="A58" s="163" t="s">
        <v>233</v>
      </c>
      <c r="B58" s="182">
        <v>15401</v>
      </c>
      <c r="C58" s="182">
        <v>14518</v>
      </c>
      <c r="D58" s="73" t="s">
        <v>38</v>
      </c>
      <c r="E58" s="73" t="s">
        <v>38</v>
      </c>
      <c r="F58" s="206"/>
    </row>
    <row r="59" spans="1:6" ht="12.75">
      <c r="A59" s="154"/>
      <c r="B59" s="162"/>
      <c r="C59" s="162"/>
      <c r="D59" s="162"/>
      <c r="E59" s="162"/>
      <c r="F59" s="206"/>
    </row>
    <row r="60" spans="1:6" ht="12.75">
      <c r="A60" s="154" t="s">
        <v>234</v>
      </c>
      <c r="B60" s="165">
        <v>0</v>
      </c>
      <c r="C60" s="165">
        <v>0</v>
      </c>
      <c r="D60" s="164">
        <v>111</v>
      </c>
      <c r="E60" s="164">
        <v>115</v>
      </c>
      <c r="F60" s="206"/>
    </row>
    <row r="61" spans="1:6" ht="12.75">
      <c r="A61" s="154" t="s">
        <v>235</v>
      </c>
      <c r="B61" s="164">
        <v>9</v>
      </c>
      <c r="C61" s="164">
        <v>10</v>
      </c>
      <c r="D61" s="164">
        <v>13</v>
      </c>
      <c r="E61" s="164">
        <v>13</v>
      </c>
      <c r="F61" s="206"/>
    </row>
    <row r="62" spans="1:6" ht="12.75">
      <c r="A62" s="154" t="s">
        <v>236</v>
      </c>
      <c r="B62" s="73" t="s">
        <v>38</v>
      </c>
      <c r="C62" s="73" t="s">
        <v>38</v>
      </c>
      <c r="D62" s="164">
        <v>102</v>
      </c>
      <c r="E62" s="164">
        <v>132</v>
      </c>
      <c r="F62" s="206"/>
    </row>
    <row r="63" spans="1:6" ht="12.75">
      <c r="A63" s="163" t="s">
        <v>237</v>
      </c>
      <c r="B63" s="182">
        <v>9</v>
      </c>
      <c r="C63" s="182">
        <v>10</v>
      </c>
      <c r="D63" s="182">
        <v>226</v>
      </c>
      <c r="E63" s="182">
        <v>260</v>
      </c>
      <c r="F63" s="206"/>
    </row>
    <row r="64" spans="1:6" ht="12.75">
      <c r="A64" s="163"/>
      <c r="B64" s="182"/>
      <c r="C64" s="182"/>
      <c r="D64" s="182"/>
      <c r="E64" s="182"/>
      <c r="F64" s="206"/>
    </row>
    <row r="65" spans="1:6" ht="12.75">
      <c r="A65" s="163" t="s">
        <v>238</v>
      </c>
      <c r="B65" s="182">
        <v>39</v>
      </c>
      <c r="C65" s="182">
        <v>46</v>
      </c>
      <c r="D65" s="182">
        <v>3</v>
      </c>
      <c r="E65" s="182">
        <v>4</v>
      </c>
      <c r="F65" s="206"/>
    </row>
    <row r="66" spans="1:6" ht="12.75">
      <c r="A66" s="154"/>
      <c r="B66" s="162"/>
      <c r="C66" s="162"/>
      <c r="D66" s="162"/>
      <c r="E66" s="162"/>
      <c r="F66" s="206"/>
    </row>
    <row r="67" spans="1:6" ht="12.75">
      <c r="A67" s="154" t="s">
        <v>239</v>
      </c>
      <c r="B67" s="164">
        <v>4550</v>
      </c>
      <c r="C67" s="164">
        <v>3640</v>
      </c>
      <c r="D67" s="73" t="s">
        <v>38</v>
      </c>
      <c r="E67" s="73" t="s">
        <v>38</v>
      </c>
      <c r="F67" s="206"/>
    </row>
    <row r="68" spans="1:6" ht="12.75">
      <c r="A68" s="154" t="s">
        <v>240</v>
      </c>
      <c r="B68" s="162">
        <v>860</v>
      </c>
      <c r="C68" s="162">
        <v>688</v>
      </c>
      <c r="D68" s="73" t="s">
        <v>38</v>
      </c>
      <c r="E68" s="73" t="s">
        <v>38</v>
      </c>
      <c r="F68" s="206"/>
    </row>
    <row r="69" spans="1:6" ht="12.75">
      <c r="A69" s="163" t="s">
        <v>241</v>
      </c>
      <c r="B69" s="182">
        <v>5410</v>
      </c>
      <c r="C69" s="182">
        <v>4328</v>
      </c>
      <c r="D69" s="73" t="s">
        <v>38</v>
      </c>
      <c r="E69" s="73" t="s">
        <v>38</v>
      </c>
      <c r="F69" s="206"/>
    </row>
    <row r="70" spans="1:6" ht="12.75">
      <c r="A70" s="154"/>
      <c r="B70" s="162"/>
      <c r="C70" s="162"/>
      <c r="D70" s="162"/>
      <c r="E70" s="162"/>
      <c r="F70" s="206"/>
    </row>
    <row r="71" spans="1:6" ht="12.75">
      <c r="A71" s="154" t="s">
        <v>242</v>
      </c>
      <c r="B71" s="162">
        <v>12</v>
      </c>
      <c r="C71" s="162">
        <v>6</v>
      </c>
      <c r="D71" s="73" t="s">
        <v>38</v>
      </c>
      <c r="E71" s="73" t="s">
        <v>38</v>
      </c>
      <c r="F71" s="206"/>
    </row>
    <row r="72" spans="1:6" ht="12.75">
      <c r="A72" s="154" t="s">
        <v>243</v>
      </c>
      <c r="B72" s="162">
        <v>263</v>
      </c>
      <c r="C72" s="162">
        <v>192</v>
      </c>
      <c r="D72" s="73" t="s">
        <v>38</v>
      </c>
      <c r="E72" s="73" t="s">
        <v>38</v>
      </c>
      <c r="F72" s="206"/>
    </row>
    <row r="73" spans="1:6" ht="12.75">
      <c r="A73" s="154" t="s">
        <v>244</v>
      </c>
      <c r="B73" s="164">
        <v>1189</v>
      </c>
      <c r="C73" s="162">
        <v>1212</v>
      </c>
      <c r="D73" s="73" t="s">
        <v>38</v>
      </c>
      <c r="E73" s="73" t="s">
        <v>38</v>
      </c>
      <c r="F73" s="206"/>
    </row>
    <row r="74" spans="1:6" ht="12.75">
      <c r="A74" s="154" t="s">
        <v>245</v>
      </c>
      <c r="B74" s="162">
        <v>485</v>
      </c>
      <c r="C74" s="162">
        <v>90</v>
      </c>
      <c r="D74" s="73" t="s">
        <v>38</v>
      </c>
      <c r="E74" s="73" t="s">
        <v>38</v>
      </c>
      <c r="F74" s="206"/>
    </row>
    <row r="75" spans="1:6" ht="12.75">
      <c r="A75" s="154" t="s">
        <v>246</v>
      </c>
      <c r="B75" s="73" t="s">
        <v>38</v>
      </c>
      <c r="C75" s="73" t="s">
        <v>38</v>
      </c>
      <c r="D75" s="165">
        <v>18</v>
      </c>
      <c r="E75" s="165">
        <v>22</v>
      </c>
      <c r="F75" s="206"/>
    </row>
    <row r="76" spans="1:6" ht="12.75">
      <c r="A76" s="154" t="s">
        <v>247</v>
      </c>
      <c r="B76" s="73" t="s">
        <v>38</v>
      </c>
      <c r="C76" s="73" t="s">
        <v>38</v>
      </c>
      <c r="D76" s="73" t="s">
        <v>38</v>
      </c>
      <c r="E76" s="73" t="s">
        <v>38</v>
      </c>
      <c r="F76" s="206"/>
    </row>
    <row r="77" spans="1:6" ht="12.75">
      <c r="A77" s="154" t="s">
        <v>248</v>
      </c>
      <c r="B77" s="162">
        <v>632</v>
      </c>
      <c r="C77" s="162">
        <v>479</v>
      </c>
      <c r="D77" s="73" t="s">
        <v>38</v>
      </c>
      <c r="E77" s="73" t="s">
        <v>38</v>
      </c>
      <c r="F77" s="206"/>
    </row>
    <row r="78" spans="1:6" ht="12.75">
      <c r="A78" s="154" t="s">
        <v>249</v>
      </c>
      <c r="B78" s="164">
        <v>602</v>
      </c>
      <c r="C78" s="164">
        <v>1001</v>
      </c>
      <c r="D78" s="73" t="s">
        <v>38</v>
      </c>
      <c r="E78" s="73" t="s">
        <v>38</v>
      </c>
      <c r="F78" s="206"/>
    </row>
    <row r="79" spans="1:6" ht="12.75">
      <c r="A79" s="163" t="s">
        <v>277</v>
      </c>
      <c r="B79" s="182">
        <v>3183</v>
      </c>
      <c r="C79" s="182">
        <v>2980</v>
      </c>
      <c r="D79" s="207">
        <v>18</v>
      </c>
      <c r="E79" s="207">
        <v>22</v>
      </c>
      <c r="F79" s="206"/>
    </row>
    <row r="80" spans="1:6" ht="12.75">
      <c r="A80" s="154"/>
      <c r="B80" s="162"/>
      <c r="C80" s="162"/>
      <c r="D80" s="162"/>
      <c r="E80" s="162"/>
      <c r="F80" s="206"/>
    </row>
    <row r="81" spans="1:6" ht="12.75">
      <c r="A81" s="154" t="s">
        <v>250</v>
      </c>
      <c r="B81" s="73" t="s">
        <v>38</v>
      </c>
      <c r="C81" s="73" t="s">
        <v>38</v>
      </c>
      <c r="D81" s="162">
        <v>14</v>
      </c>
      <c r="E81" s="162">
        <v>4</v>
      </c>
      <c r="F81" s="206"/>
    </row>
    <row r="82" spans="1:6" ht="12.75">
      <c r="A82" s="154" t="s">
        <v>251</v>
      </c>
      <c r="B82" s="73" t="s">
        <v>38</v>
      </c>
      <c r="C82" s="73" t="s">
        <v>38</v>
      </c>
      <c r="D82" s="73" t="s">
        <v>38</v>
      </c>
      <c r="E82" s="73" t="s">
        <v>38</v>
      </c>
      <c r="F82" s="206"/>
    </row>
    <row r="83" spans="1:6" ht="12.75">
      <c r="A83" s="163" t="s">
        <v>252</v>
      </c>
      <c r="B83" s="73" t="s">
        <v>38</v>
      </c>
      <c r="C83" s="73" t="s">
        <v>38</v>
      </c>
      <c r="D83" s="182">
        <v>14</v>
      </c>
      <c r="E83" s="182">
        <v>4</v>
      </c>
      <c r="F83" s="206"/>
    </row>
    <row r="84" spans="1:6" ht="12.75">
      <c r="A84" s="163"/>
      <c r="B84" s="182"/>
      <c r="C84" s="182"/>
      <c r="D84" s="182"/>
      <c r="E84" s="182"/>
      <c r="F84" s="206"/>
    </row>
    <row r="85" spans="1:6" ht="13.5" thickBot="1">
      <c r="A85" s="168" t="s">
        <v>253</v>
      </c>
      <c r="B85" s="169">
        <v>49676</v>
      </c>
      <c r="C85" s="169">
        <v>51339</v>
      </c>
      <c r="D85" s="169">
        <v>261</v>
      </c>
      <c r="E85" s="169">
        <v>290</v>
      </c>
      <c r="F85" s="206"/>
    </row>
  </sheetData>
  <mergeCells count="2">
    <mergeCell ref="A1:E1"/>
    <mergeCell ref="A3:E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5" transitionEvaluation="1"/>
  <dimension ref="A1:G55"/>
  <sheetViews>
    <sheetView showGridLines="0" zoomScale="75" zoomScaleNormal="75" zoomScaleSheetLayoutView="75" workbookViewId="0" topLeftCell="A1">
      <selection activeCell="A1" sqref="A1:E1"/>
    </sheetView>
  </sheetViews>
  <sheetFormatPr defaultColWidth="11.00390625" defaultRowHeight="12.75"/>
  <cols>
    <col min="1" max="1" width="34.28125" style="240" customWidth="1"/>
    <col min="2" max="5" width="17.7109375" style="240" customWidth="1"/>
    <col min="6" max="6" width="16.7109375" style="240" customWidth="1"/>
    <col min="7" max="16384" width="11.00390625" style="240" customWidth="1"/>
  </cols>
  <sheetData>
    <row r="1" spans="1:7" s="238" customFormat="1" ht="18">
      <c r="A1" s="361" t="s">
        <v>0</v>
      </c>
      <c r="B1" s="361"/>
      <c r="C1" s="361"/>
      <c r="D1" s="361"/>
      <c r="E1" s="361"/>
      <c r="G1" s="239"/>
    </row>
    <row r="2" ht="12.75">
      <c r="G2" s="241"/>
    </row>
    <row r="3" spans="1:7" s="242" customFormat="1" ht="15">
      <c r="A3" s="362" t="s">
        <v>286</v>
      </c>
      <c r="B3" s="362"/>
      <c r="C3" s="362"/>
      <c r="D3" s="362"/>
      <c r="E3" s="362"/>
      <c r="G3" s="243"/>
    </row>
    <row r="4" s="242" customFormat="1" ht="14.25">
      <c r="G4" s="243"/>
    </row>
    <row r="5" spans="1:7" ht="12.75">
      <c r="A5" s="244"/>
      <c r="B5" s="359" t="s">
        <v>2</v>
      </c>
      <c r="C5" s="359"/>
      <c r="D5" s="359" t="s">
        <v>3</v>
      </c>
      <c r="E5" s="360"/>
      <c r="G5" s="241"/>
    </row>
    <row r="6" spans="1:7" ht="12.75">
      <c r="A6" s="245" t="s">
        <v>79</v>
      </c>
      <c r="B6" s="246" t="s">
        <v>80</v>
      </c>
      <c r="C6" s="247"/>
      <c r="D6" s="246" t="s">
        <v>80</v>
      </c>
      <c r="E6" s="248"/>
      <c r="G6" s="241"/>
    </row>
    <row r="7" spans="1:7" ht="12.75">
      <c r="A7" s="249"/>
      <c r="B7" s="250" t="s">
        <v>83</v>
      </c>
      <c r="C7" s="251">
        <v>2001</v>
      </c>
      <c r="D7" s="250" t="s">
        <v>83</v>
      </c>
      <c r="E7" s="252">
        <v>2001</v>
      </c>
      <c r="G7" s="241"/>
    </row>
    <row r="8" spans="1:7" ht="13.5" thickBot="1">
      <c r="A8" s="249"/>
      <c r="B8" s="250" t="s">
        <v>84</v>
      </c>
      <c r="C8" s="250" t="s">
        <v>84</v>
      </c>
      <c r="D8" s="250" t="s">
        <v>85</v>
      </c>
      <c r="E8" s="253" t="s">
        <v>85</v>
      </c>
      <c r="G8" s="241"/>
    </row>
    <row r="9" spans="1:5" ht="12.75">
      <c r="A9" s="254" t="s">
        <v>44</v>
      </c>
      <c r="B9" s="255">
        <v>8749</v>
      </c>
      <c r="C9" s="255">
        <v>6221.787</v>
      </c>
      <c r="D9" s="255">
        <v>14740</v>
      </c>
      <c r="E9" s="256">
        <v>10518.601</v>
      </c>
    </row>
    <row r="10" spans="1:5" ht="12.75">
      <c r="A10" s="249"/>
      <c r="B10" s="257"/>
      <c r="C10" s="257"/>
      <c r="D10" s="257"/>
      <c r="E10" s="258"/>
    </row>
    <row r="11" spans="1:5" ht="12.75">
      <c r="A11" s="317" t="s">
        <v>288</v>
      </c>
      <c r="B11" s="257"/>
      <c r="C11" s="257"/>
      <c r="D11" s="257"/>
      <c r="E11" s="258"/>
    </row>
    <row r="12" spans="1:5" ht="12.75">
      <c r="A12" s="318" t="s">
        <v>45</v>
      </c>
      <c r="B12" s="284">
        <f>SUM(B13:B26)</f>
        <v>963</v>
      </c>
      <c r="C12" s="284">
        <f>SUM(C13:C26)</f>
        <v>844.134</v>
      </c>
      <c r="D12" s="284">
        <f>SUM(D13:D26)</f>
        <v>4289</v>
      </c>
      <c r="E12" s="320">
        <f>SUM(E13:E26)</f>
        <v>2971.944</v>
      </c>
    </row>
    <row r="13" spans="1:5" ht="12.75">
      <c r="A13" s="259" t="s">
        <v>86</v>
      </c>
      <c r="B13" s="257">
        <v>43</v>
      </c>
      <c r="C13" s="240">
        <v>163.61</v>
      </c>
      <c r="D13" s="257">
        <v>104</v>
      </c>
      <c r="E13" s="240">
        <v>559.633</v>
      </c>
    </row>
    <row r="14" spans="1:5" ht="12.75">
      <c r="A14" s="259" t="s">
        <v>87</v>
      </c>
      <c r="B14" s="257">
        <v>24</v>
      </c>
      <c r="C14" s="240">
        <v>38.567</v>
      </c>
      <c r="D14" s="257">
        <v>90</v>
      </c>
      <c r="E14" s="240">
        <v>96.4</v>
      </c>
    </row>
    <row r="15" spans="1:5" ht="12.75">
      <c r="A15" s="259" t="s">
        <v>88</v>
      </c>
      <c r="B15" s="257">
        <v>3</v>
      </c>
      <c r="C15" s="240">
        <v>2.693</v>
      </c>
      <c r="D15" s="257">
        <v>12</v>
      </c>
      <c r="E15" s="240">
        <v>10.277</v>
      </c>
    </row>
    <row r="16" spans="1:5" ht="12.75">
      <c r="A16" s="259" t="s">
        <v>89</v>
      </c>
      <c r="B16" s="257">
        <v>110</v>
      </c>
      <c r="C16" s="240">
        <v>31.2</v>
      </c>
      <c r="D16" s="257">
        <v>471</v>
      </c>
      <c r="E16" s="240">
        <v>113</v>
      </c>
    </row>
    <row r="17" spans="1:5" ht="12.75">
      <c r="A17" s="259" t="s">
        <v>90</v>
      </c>
      <c r="B17" s="257">
        <v>8</v>
      </c>
      <c r="C17" s="240">
        <v>48.7</v>
      </c>
      <c r="D17" s="257">
        <v>10</v>
      </c>
      <c r="E17" s="240">
        <v>48.5</v>
      </c>
    </row>
    <row r="18" spans="1:5" ht="12.75">
      <c r="A18" s="259" t="s">
        <v>91</v>
      </c>
      <c r="B18" s="257">
        <v>6</v>
      </c>
      <c r="C18" s="240">
        <v>5.4</v>
      </c>
      <c r="D18" s="257">
        <v>14</v>
      </c>
      <c r="E18" s="240">
        <v>11.5</v>
      </c>
    </row>
    <row r="19" spans="1:5" ht="12.75">
      <c r="A19" s="259" t="s">
        <v>92</v>
      </c>
      <c r="B19" s="257">
        <v>660</v>
      </c>
      <c r="C19" s="240">
        <v>417</v>
      </c>
      <c r="D19" s="257">
        <v>3191</v>
      </c>
      <c r="E19" s="240">
        <v>1660</v>
      </c>
    </row>
    <row r="20" spans="1:5" ht="12.75">
      <c r="A20" s="259" t="s">
        <v>93</v>
      </c>
      <c r="B20" s="257" t="s">
        <v>38</v>
      </c>
      <c r="C20" s="257" t="s">
        <v>38</v>
      </c>
      <c r="D20" s="257" t="s">
        <v>38</v>
      </c>
      <c r="E20" s="258" t="s">
        <v>38</v>
      </c>
    </row>
    <row r="21" spans="1:5" ht="12.75">
      <c r="A21" s="259" t="s">
        <v>94</v>
      </c>
      <c r="B21" s="257">
        <v>12</v>
      </c>
      <c r="C21" s="240">
        <v>1.5</v>
      </c>
      <c r="D21" s="257">
        <v>55</v>
      </c>
      <c r="E21" s="240">
        <v>7</v>
      </c>
    </row>
    <row r="22" spans="1:5" ht="12.75">
      <c r="A22" s="259" t="s">
        <v>95</v>
      </c>
      <c r="B22" s="257">
        <v>1</v>
      </c>
      <c r="C22" s="240">
        <v>0.5</v>
      </c>
      <c r="D22" s="257">
        <v>2</v>
      </c>
      <c r="E22" s="240">
        <v>2</v>
      </c>
    </row>
    <row r="23" spans="1:5" ht="12.75">
      <c r="A23" s="259" t="s">
        <v>96</v>
      </c>
      <c r="B23" s="257">
        <v>11</v>
      </c>
      <c r="C23" s="240">
        <v>5.914</v>
      </c>
      <c r="D23" s="257">
        <v>36</v>
      </c>
      <c r="E23" s="240">
        <v>18.334</v>
      </c>
    </row>
    <row r="24" spans="1:5" ht="12.75">
      <c r="A24" s="259" t="s">
        <v>97</v>
      </c>
      <c r="B24" s="257" t="s">
        <v>38</v>
      </c>
      <c r="C24" s="257" t="s">
        <v>38</v>
      </c>
      <c r="D24" s="257" t="s">
        <v>38</v>
      </c>
      <c r="E24" s="258" t="s">
        <v>38</v>
      </c>
    </row>
    <row r="25" spans="1:5" ht="12.75">
      <c r="A25" s="259" t="s">
        <v>262</v>
      </c>
      <c r="B25" s="257">
        <v>80</v>
      </c>
      <c r="C25" s="240">
        <v>102.4</v>
      </c>
      <c r="D25" s="257">
        <v>292</v>
      </c>
      <c r="E25" s="240">
        <v>369</v>
      </c>
    </row>
    <row r="26" spans="1:5" ht="12.75">
      <c r="A26" s="259" t="s">
        <v>99</v>
      </c>
      <c r="B26" s="257">
        <v>5</v>
      </c>
      <c r="C26" s="240">
        <v>26.65</v>
      </c>
      <c r="D26" s="257">
        <v>12</v>
      </c>
      <c r="E26" s="240">
        <v>76.3</v>
      </c>
    </row>
    <row r="27" spans="1:5" ht="12.75">
      <c r="A27" s="249"/>
      <c r="B27" s="257"/>
      <c r="C27" s="257"/>
      <c r="D27" s="257"/>
      <c r="E27" s="258"/>
    </row>
    <row r="28" spans="1:5" ht="12.75">
      <c r="A28" s="318" t="s">
        <v>56</v>
      </c>
      <c r="B28" s="257"/>
      <c r="C28" s="257"/>
      <c r="D28" s="257"/>
      <c r="E28" s="258"/>
    </row>
    <row r="29" spans="1:5" ht="12.75">
      <c r="A29" s="259" t="s">
        <v>100</v>
      </c>
      <c r="B29" s="257">
        <v>23</v>
      </c>
      <c r="C29" s="240">
        <v>3.6</v>
      </c>
      <c r="D29" s="257">
        <v>44</v>
      </c>
      <c r="E29" s="240">
        <v>9</v>
      </c>
    </row>
    <row r="30" spans="1:5" ht="12.75">
      <c r="A30" s="259" t="s">
        <v>101</v>
      </c>
      <c r="B30" s="257" t="s">
        <v>38</v>
      </c>
      <c r="C30" s="257" t="s">
        <v>38</v>
      </c>
      <c r="D30" s="257" t="s">
        <v>38</v>
      </c>
      <c r="E30" s="258" t="s">
        <v>38</v>
      </c>
    </row>
    <row r="31" spans="1:5" ht="12.75">
      <c r="A31" s="259" t="s">
        <v>102</v>
      </c>
      <c r="B31" s="257" t="s">
        <v>38</v>
      </c>
      <c r="C31" s="240">
        <v>8.991</v>
      </c>
      <c r="D31" s="257" t="s">
        <v>38</v>
      </c>
      <c r="E31" s="240">
        <v>22.997</v>
      </c>
    </row>
    <row r="32" spans="1:5" ht="12.75">
      <c r="A32" s="259" t="s">
        <v>103</v>
      </c>
      <c r="B32" s="257" t="s">
        <v>38</v>
      </c>
      <c r="C32" s="257" t="s">
        <v>38</v>
      </c>
      <c r="D32" s="257" t="s">
        <v>38</v>
      </c>
      <c r="E32" s="258" t="s">
        <v>38</v>
      </c>
    </row>
    <row r="33" spans="1:5" ht="12.75">
      <c r="A33" s="259" t="s">
        <v>104</v>
      </c>
      <c r="B33" s="257" t="s">
        <v>38</v>
      </c>
      <c r="C33" s="240">
        <v>3.226</v>
      </c>
      <c r="D33" s="257" t="s">
        <v>38</v>
      </c>
      <c r="E33" s="240">
        <v>5.006</v>
      </c>
    </row>
    <row r="34" spans="1:5" ht="12.75">
      <c r="A34" s="259" t="s">
        <v>105</v>
      </c>
      <c r="B34" s="257">
        <v>136</v>
      </c>
      <c r="C34" s="240">
        <v>26.361</v>
      </c>
      <c r="D34" s="257">
        <v>327</v>
      </c>
      <c r="E34" s="240">
        <v>64.12</v>
      </c>
    </row>
    <row r="35" spans="1:5" ht="12.75">
      <c r="A35" s="259" t="s">
        <v>106</v>
      </c>
      <c r="B35" s="257" t="s">
        <v>38</v>
      </c>
      <c r="C35" s="240">
        <v>2.1</v>
      </c>
      <c r="D35" s="257" t="s">
        <v>38</v>
      </c>
      <c r="E35" s="240">
        <v>2.6</v>
      </c>
    </row>
    <row r="36" spans="1:5" ht="12.75">
      <c r="A36" s="259" t="s">
        <v>107</v>
      </c>
      <c r="B36" s="257" t="s">
        <v>38</v>
      </c>
      <c r="C36" s="240">
        <v>20.3</v>
      </c>
      <c r="D36" s="257" t="s">
        <v>38</v>
      </c>
      <c r="E36" s="240">
        <v>30</v>
      </c>
    </row>
    <row r="37" spans="1:5" ht="12.75">
      <c r="A37" s="259" t="s">
        <v>108</v>
      </c>
      <c r="B37" s="257">
        <v>38</v>
      </c>
      <c r="C37" s="240">
        <v>19.472</v>
      </c>
      <c r="D37" s="257">
        <v>77</v>
      </c>
      <c r="E37" s="240">
        <v>39.763</v>
      </c>
    </row>
    <row r="38" spans="1:5" ht="12.75">
      <c r="A38" s="259" t="s">
        <v>109</v>
      </c>
      <c r="B38" s="257" t="s">
        <v>38</v>
      </c>
      <c r="C38" s="240">
        <v>32.135</v>
      </c>
      <c r="D38" s="257" t="s">
        <v>38</v>
      </c>
      <c r="E38" s="240">
        <v>82.538</v>
      </c>
    </row>
    <row r="39" spans="1:5" ht="12.75">
      <c r="A39" s="259" t="s">
        <v>110</v>
      </c>
      <c r="B39" s="257">
        <v>61</v>
      </c>
      <c r="C39" s="240">
        <v>11.645</v>
      </c>
      <c r="D39" s="257">
        <v>60</v>
      </c>
      <c r="E39" s="240">
        <v>21.661</v>
      </c>
    </row>
    <row r="40" spans="1:5" ht="12.75">
      <c r="A40" s="259" t="s">
        <v>111</v>
      </c>
      <c r="B40" s="257">
        <v>2</v>
      </c>
      <c r="C40" s="240">
        <v>1.25</v>
      </c>
      <c r="D40" s="257">
        <v>5</v>
      </c>
      <c r="E40" s="240">
        <v>2.7</v>
      </c>
    </row>
    <row r="41" spans="1:5" ht="12.75">
      <c r="A41" s="249"/>
      <c r="B41" s="257"/>
      <c r="C41" s="257"/>
      <c r="D41" s="257"/>
      <c r="E41" s="258"/>
    </row>
    <row r="42" spans="1:5" ht="12.75">
      <c r="A42" s="317" t="s">
        <v>287</v>
      </c>
      <c r="B42" s="257"/>
      <c r="C42" s="257"/>
      <c r="D42" s="257"/>
      <c r="E42" s="258"/>
    </row>
    <row r="43" spans="1:5" ht="12.75">
      <c r="A43" s="259" t="s">
        <v>112</v>
      </c>
      <c r="B43" s="257">
        <v>18</v>
      </c>
      <c r="C43" s="240">
        <v>25</v>
      </c>
      <c r="D43" s="257">
        <v>23</v>
      </c>
      <c r="E43" s="240">
        <v>25</v>
      </c>
    </row>
    <row r="44" spans="1:5" ht="12.75">
      <c r="A44" s="259" t="s">
        <v>113</v>
      </c>
      <c r="B44" s="257">
        <v>358</v>
      </c>
      <c r="C44" s="240">
        <v>272</v>
      </c>
      <c r="D44" s="257">
        <v>393</v>
      </c>
      <c r="E44" s="240">
        <v>416</v>
      </c>
    </row>
    <row r="45" spans="1:5" ht="12.75">
      <c r="A45" s="259" t="s">
        <v>114</v>
      </c>
      <c r="B45" s="257">
        <v>9</v>
      </c>
      <c r="C45" s="240">
        <v>1.893</v>
      </c>
      <c r="D45" s="257">
        <v>12</v>
      </c>
      <c r="E45" s="240">
        <v>4.442</v>
      </c>
    </row>
    <row r="46" spans="1:5" ht="12.75">
      <c r="A46" s="259" t="s">
        <v>115</v>
      </c>
      <c r="B46" s="257">
        <v>164</v>
      </c>
      <c r="C46" s="240">
        <v>1284.8</v>
      </c>
      <c r="D46" s="257">
        <v>303</v>
      </c>
      <c r="E46" s="240">
        <v>2023</v>
      </c>
    </row>
    <row r="47" spans="1:5" ht="12.75">
      <c r="A47" s="259" t="s">
        <v>116</v>
      </c>
      <c r="B47" s="257">
        <v>73</v>
      </c>
      <c r="C47" s="240">
        <v>77.82</v>
      </c>
      <c r="D47" s="257">
        <v>204</v>
      </c>
      <c r="E47" s="240">
        <v>199.72</v>
      </c>
    </row>
    <row r="48" spans="1:5" ht="12.75">
      <c r="A48" s="259" t="s">
        <v>117</v>
      </c>
      <c r="B48" s="257" t="s">
        <v>38</v>
      </c>
      <c r="C48" s="257" t="s">
        <v>38</v>
      </c>
      <c r="D48" s="257" t="s">
        <v>38</v>
      </c>
      <c r="E48" s="258" t="s">
        <v>38</v>
      </c>
    </row>
    <row r="49" spans="1:5" ht="12.75">
      <c r="A49" s="259" t="s">
        <v>118</v>
      </c>
      <c r="B49" s="257">
        <v>1</v>
      </c>
      <c r="C49" s="240">
        <v>0.5</v>
      </c>
      <c r="D49" s="257">
        <v>2</v>
      </c>
      <c r="E49" s="240">
        <v>1</v>
      </c>
    </row>
    <row r="50" spans="1:5" ht="12.75">
      <c r="A50" s="259" t="s">
        <v>119</v>
      </c>
      <c r="B50" s="257">
        <v>3</v>
      </c>
      <c r="C50" s="240">
        <v>3.636</v>
      </c>
      <c r="D50" s="257">
        <v>2</v>
      </c>
      <c r="E50" s="240">
        <v>4.166</v>
      </c>
    </row>
    <row r="51" spans="1:5" ht="12.75">
      <c r="A51" s="259" t="s">
        <v>120</v>
      </c>
      <c r="B51" s="257" t="s">
        <v>38</v>
      </c>
      <c r="C51" s="257" t="s">
        <v>38</v>
      </c>
      <c r="D51" s="257" t="s">
        <v>38</v>
      </c>
      <c r="E51" s="258" t="s">
        <v>38</v>
      </c>
    </row>
    <row r="52" spans="1:5" ht="12.75">
      <c r="A52" s="259" t="s">
        <v>121</v>
      </c>
      <c r="B52" s="257">
        <v>18</v>
      </c>
      <c r="C52" s="240">
        <v>13</v>
      </c>
      <c r="D52" s="257">
        <v>57</v>
      </c>
      <c r="E52" s="240">
        <v>39</v>
      </c>
    </row>
    <row r="53" spans="1:5" ht="12.75">
      <c r="A53" s="259" t="s">
        <v>122</v>
      </c>
      <c r="B53" s="257">
        <v>2</v>
      </c>
      <c r="C53" s="240">
        <v>2.924</v>
      </c>
      <c r="D53" s="257">
        <v>7</v>
      </c>
      <c r="E53" s="240">
        <v>10.9</v>
      </c>
    </row>
    <row r="54" spans="1:5" ht="13.5" thickBot="1">
      <c r="A54" s="260"/>
      <c r="B54" s="261"/>
      <c r="C54" s="261"/>
      <c r="D54" s="261"/>
      <c r="E54" s="262"/>
    </row>
    <row r="55" ht="12.75">
      <c r="A55" s="240" t="s">
        <v>123</v>
      </c>
    </row>
  </sheetData>
  <mergeCells count="4">
    <mergeCell ref="B5:C5"/>
    <mergeCell ref="D5:E5"/>
    <mergeCell ref="A1:E1"/>
    <mergeCell ref="A3:E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2"/>
  <dimension ref="A1:I22"/>
  <sheetViews>
    <sheetView showGridLines="0" showZeros="0" zoomScale="75" zoomScaleNormal="75" zoomScaleSheetLayoutView="75" workbookViewId="0" topLeftCell="A1">
      <selection activeCell="A1" sqref="A1:I1"/>
    </sheetView>
  </sheetViews>
  <sheetFormatPr defaultColWidth="11.421875" defaultRowHeight="12.75"/>
  <cols>
    <col min="1" max="1" width="26.7109375" style="151" customWidth="1"/>
    <col min="2" max="2" width="8.7109375" style="151" customWidth="1"/>
    <col min="3" max="3" width="9.7109375" style="151" customWidth="1"/>
    <col min="4" max="4" width="9.28125" style="151" customWidth="1"/>
    <col min="5" max="5" width="10.7109375" style="151" customWidth="1"/>
    <col min="6" max="6" width="12.7109375" style="151" customWidth="1"/>
    <col min="7" max="8" width="10.7109375" style="151" customWidth="1"/>
    <col min="9" max="9" width="11.7109375" style="151" customWidth="1"/>
    <col min="10" max="10" width="10.7109375" style="151" customWidth="1"/>
    <col min="11" max="11" width="11.7109375" style="151" customWidth="1"/>
    <col min="12" max="16384" width="11.421875" style="151" customWidth="1"/>
  </cols>
  <sheetData>
    <row r="1" spans="1:9" s="143" customFormat="1" ht="18">
      <c r="A1" s="335" t="s">
        <v>0</v>
      </c>
      <c r="B1" s="337"/>
      <c r="C1" s="337"/>
      <c r="D1" s="337"/>
      <c r="E1" s="337"/>
      <c r="F1" s="337"/>
      <c r="G1" s="337"/>
      <c r="H1" s="337"/>
      <c r="I1" s="337"/>
    </row>
    <row r="3" spans="1:9" s="144" customFormat="1" ht="15">
      <c r="A3" s="336" t="s">
        <v>278</v>
      </c>
      <c r="B3" s="336"/>
      <c r="C3" s="336"/>
      <c r="D3" s="336"/>
      <c r="E3" s="336"/>
      <c r="F3" s="336"/>
      <c r="G3" s="336"/>
      <c r="H3" s="336"/>
      <c r="I3" s="336"/>
    </row>
    <row r="4" spans="1:9" s="144" customFormat="1" ht="15">
      <c r="A4" s="145"/>
      <c r="B4" s="145"/>
      <c r="C4" s="145"/>
      <c r="D4" s="145"/>
      <c r="E4" s="145"/>
      <c r="F4" s="145"/>
      <c r="G4" s="145"/>
      <c r="H4" s="145"/>
      <c r="I4" s="145"/>
    </row>
    <row r="5" spans="1:9" ht="12" customHeight="1">
      <c r="A5" s="146"/>
      <c r="B5" s="146"/>
      <c r="C5" s="146"/>
      <c r="D5" s="149" t="s">
        <v>161</v>
      </c>
      <c r="E5" s="150"/>
      <c r="F5" s="150"/>
      <c r="G5" s="150"/>
      <c r="H5" s="150"/>
      <c r="I5" s="184"/>
    </row>
    <row r="6" spans="1:9" ht="12.75">
      <c r="A6" s="338" t="s">
        <v>125</v>
      </c>
      <c r="B6" s="338"/>
      <c r="C6" s="339"/>
      <c r="D6" s="155" t="s">
        <v>162</v>
      </c>
      <c r="E6" s="156"/>
      <c r="F6" s="156"/>
      <c r="G6" s="185" t="s">
        <v>163</v>
      </c>
      <c r="H6" s="157"/>
      <c r="I6" s="185" t="s">
        <v>131</v>
      </c>
    </row>
    <row r="7" spans="1:9" ht="12.75">
      <c r="A7" s="154"/>
      <c r="B7" s="154"/>
      <c r="C7" s="154"/>
      <c r="D7" s="186"/>
      <c r="E7" s="157"/>
      <c r="F7" s="185" t="s">
        <v>164</v>
      </c>
      <c r="G7" s="185" t="s">
        <v>165</v>
      </c>
      <c r="H7" s="185" t="s">
        <v>131</v>
      </c>
      <c r="I7" s="185" t="s">
        <v>166</v>
      </c>
    </row>
    <row r="8" spans="1:9" ht="13.5" thickBot="1">
      <c r="A8" s="189"/>
      <c r="B8" s="189"/>
      <c r="C8" s="190"/>
      <c r="D8" s="191" t="s">
        <v>167</v>
      </c>
      <c r="E8" s="191" t="s">
        <v>168</v>
      </c>
      <c r="F8" s="191" t="s">
        <v>169</v>
      </c>
      <c r="G8" s="191" t="s">
        <v>170</v>
      </c>
      <c r="H8" s="192"/>
      <c r="I8" s="191" t="s">
        <v>171</v>
      </c>
    </row>
    <row r="9" spans="1:9" ht="12.75">
      <c r="A9" s="31" t="s">
        <v>172</v>
      </c>
      <c r="B9" s="31"/>
      <c r="C9" s="31"/>
      <c r="D9" s="188">
        <v>674</v>
      </c>
      <c r="E9" s="188">
        <v>23</v>
      </c>
      <c r="F9" s="188">
        <v>2792</v>
      </c>
      <c r="G9" s="188">
        <v>11931</v>
      </c>
      <c r="H9" s="188">
        <f aca="true" t="shared" si="0" ref="H9:H20">SUM(D9:G9)</f>
        <v>15420</v>
      </c>
      <c r="I9" s="274">
        <v>852</v>
      </c>
    </row>
    <row r="10" spans="1:9" ht="12.75">
      <c r="A10" s="31" t="s">
        <v>173</v>
      </c>
      <c r="B10" s="31"/>
      <c r="C10" s="31"/>
      <c r="D10" s="188">
        <v>1045</v>
      </c>
      <c r="E10" s="188">
        <v>3878</v>
      </c>
      <c r="F10" s="188">
        <v>81</v>
      </c>
      <c r="G10" s="188">
        <v>12737</v>
      </c>
      <c r="H10" s="188">
        <f t="shared" si="0"/>
        <v>17741</v>
      </c>
      <c r="I10" s="274">
        <v>1679</v>
      </c>
    </row>
    <row r="11" spans="1:9" ht="12.75" customHeight="1">
      <c r="A11" s="31" t="s">
        <v>140</v>
      </c>
      <c r="B11" s="31"/>
      <c r="C11" s="31"/>
      <c r="D11" s="188">
        <v>2060</v>
      </c>
      <c r="E11" s="188">
        <v>99</v>
      </c>
      <c r="F11" s="188">
        <v>232</v>
      </c>
      <c r="G11" s="188">
        <v>16697</v>
      </c>
      <c r="H11" s="188">
        <f t="shared" si="0"/>
        <v>19088</v>
      </c>
      <c r="I11" s="274">
        <v>2890</v>
      </c>
    </row>
    <row r="12" spans="1:9" ht="12.75">
      <c r="A12" s="31" t="s">
        <v>141</v>
      </c>
      <c r="B12" s="31"/>
      <c r="C12" s="31"/>
      <c r="D12" s="188">
        <v>2920</v>
      </c>
      <c r="E12" s="188">
        <v>4020</v>
      </c>
      <c r="F12" s="188">
        <v>2116</v>
      </c>
      <c r="G12" s="188">
        <v>47893</v>
      </c>
      <c r="H12" s="188">
        <f t="shared" si="0"/>
        <v>56949</v>
      </c>
      <c r="I12" s="274">
        <v>5970</v>
      </c>
    </row>
    <row r="13" spans="1:9" ht="12.75">
      <c r="A13" s="31" t="s">
        <v>174</v>
      </c>
      <c r="B13" s="31"/>
      <c r="C13" s="31"/>
      <c r="D13" s="188">
        <v>2776</v>
      </c>
      <c r="E13" s="188">
        <v>10388</v>
      </c>
      <c r="F13" s="188">
        <v>53</v>
      </c>
      <c r="G13" s="188">
        <v>38412</v>
      </c>
      <c r="H13" s="188">
        <f t="shared" si="0"/>
        <v>51629</v>
      </c>
      <c r="I13" s="274">
        <v>7264</v>
      </c>
    </row>
    <row r="14" spans="1:9" ht="12.75">
      <c r="A14" s="31" t="s">
        <v>142</v>
      </c>
      <c r="B14" s="31"/>
      <c r="C14" s="31"/>
      <c r="D14" s="188">
        <v>9943</v>
      </c>
      <c r="E14" s="188">
        <v>16383</v>
      </c>
      <c r="F14" s="188">
        <v>55</v>
      </c>
      <c r="G14" s="188">
        <v>61822</v>
      </c>
      <c r="H14" s="188">
        <f t="shared" si="0"/>
        <v>88203</v>
      </c>
      <c r="I14" s="274">
        <v>15970</v>
      </c>
    </row>
    <row r="15" spans="1:9" ht="12.75">
      <c r="A15" s="31" t="s">
        <v>143</v>
      </c>
      <c r="B15" s="31"/>
      <c r="C15" s="31"/>
      <c r="D15" s="188">
        <v>4686</v>
      </c>
      <c r="E15" s="188">
        <v>19273</v>
      </c>
      <c r="F15" s="138" t="s">
        <v>38</v>
      </c>
      <c r="G15" s="188">
        <v>25621</v>
      </c>
      <c r="H15" s="188">
        <f t="shared" si="0"/>
        <v>49580</v>
      </c>
      <c r="I15" s="274">
        <v>10544</v>
      </c>
    </row>
    <row r="16" spans="1:9" ht="12.75">
      <c r="A16" s="31" t="s">
        <v>175</v>
      </c>
      <c r="B16" s="31"/>
      <c r="C16" s="31"/>
      <c r="D16" s="188">
        <v>678</v>
      </c>
      <c r="E16" s="188">
        <v>2380</v>
      </c>
      <c r="F16" s="188">
        <v>69</v>
      </c>
      <c r="G16" s="188">
        <v>4757</v>
      </c>
      <c r="H16" s="188">
        <f t="shared" si="0"/>
        <v>7884</v>
      </c>
      <c r="I16" s="274">
        <v>1026</v>
      </c>
    </row>
    <row r="17" spans="1:9" ht="12.75">
      <c r="A17" s="31" t="s">
        <v>144</v>
      </c>
      <c r="B17" s="31"/>
      <c r="C17" s="31"/>
      <c r="D17" s="188">
        <v>7</v>
      </c>
      <c r="E17" s="188">
        <v>9</v>
      </c>
      <c r="F17" s="138" t="s">
        <v>38</v>
      </c>
      <c r="G17" s="188">
        <v>10</v>
      </c>
      <c r="H17" s="188">
        <f t="shared" si="0"/>
        <v>26</v>
      </c>
      <c r="I17" s="274">
        <v>7</v>
      </c>
    </row>
    <row r="18" spans="1:9" ht="12.75">
      <c r="A18" s="31" t="s">
        <v>146</v>
      </c>
      <c r="B18" s="31"/>
      <c r="C18" s="31"/>
      <c r="D18" s="188">
        <v>3</v>
      </c>
      <c r="E18" s="188">
        <v>11</v>
      </c>
      <c r="F18" s="138" t="s">
        <v>38</v>
      </c>
      <c r="G18" s="188">
        <v>13</v>
      </c>
      <c r="H18" s="188">
        <f t="shared" si="0"/>
        <v>27</v>
      </c>
      <c r="I18" s="274">
        <v>4</v>
      </c>
    </row>
    <row r="19" spans="1:9" ht="12.75">
      <c r="A19" s="31" t="s">
        <v>147</v>
      </c>
      <c r="B19" s="31"/>
      <c r="C19" s="31"/>
      <c r="D19" s="138" t="s">
        <v>38</v>
      </c>
      <c r="E19" s="138" t="s">
        <v>38</v>
      </c>
      <c r="F19" s="138" t="s">
        <v>38</v>
      </c>
      <c r="G19" s="188">
        <v>25</v>
      </c>
      <c r="H19" s="188">
        <f t="shared" si="0"/>
        <v>25</v>
      </c>
      <c r="I19" s="274">
        <v>8</v>
      </c>
    </row>
    <row r="20" spans="1:9" ht="12.75">
      <c r="A20" s="31" t="s">
        <v>176</v>
      </c>
      <c r="B20" s="31"/>
      <c r="C20" s="31"/>
      <c r="D20" s="188">
        <v>58</v>
      </c>
      <c r="E20" s="188">
        <v>1366</v>
      </c>
      <c r="F20" s="138" t="s">
        <v>38</v>
      </c>
      <c r="G20" s="188">
        <v>833</v>
      </c>
      <c r="H20" s="188">
        <f t="shared" si="0"/>
        <v>2257</v>
      </c>
      <c r="I20" s="274">
        <v>119</v>
      </c>
    </row>
    <row r="21" spans="1:9" ht="12.75">
      <c r="A21" s="31"/>
      <c r="B21" s="31"/>
      <c r="C21" s="31"/>
      <c r="D21" s="188"/>
      <c r="E21" s="188"/>
      <c r="F21" s="188"/>
      <c r="G21" s="188"/>
      <c r="H21" s="188"/>
      <c r="I21" s="274"/>
    </row>
    <row r="22" spans="1:9" ht="13.5" thickBot="1">
      <c r="A22" s="168" t="s">
        <v>177</v>
      </c>
      <c r="B22" s="55"/>
      <c r="C22" s="55"/>
      <c r="D22" s="193">
        <f aca="true" t="shared" si="1" ref="D22:I22">SUM(D9:D20)</f>
        <v>24850</v>
      </c>
      <c r="E22" s="193">
        <f t="shared" si="1"/>
        <v>57830</v>
      </c>
      <c r="F22" s="193">
        <f t="shared" si="1"/>
        <v>5398</v>
      </c>
      <c r="G22" s="193">
        <f t="shared" si="1"/>
        <v>220751</v>
      </c>
      <c r="H22" s="193">
        <f t="shared" si="1"/>
        <v>308829</v>
      </c>
      <c r="I22" s="279">
        <f t="shared" si="1"/>
        <v>46333</v>
      </c>
    </row>
  </sheetData>
  <mergeCells count="3">
    <mergeCell ref="A1:I1"/>
    <mergeCell ref="A3:I3"/>
    <mergeCell ref="A6:C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6"/>
  <dimension ref="A1:H28"/>
  <sheetViews>
    <sheetView showGridLines="0" zoomScale="75" zoomScaleNormal="75" zoomScaleSheetLayoutView="75" workbookViewId="0" topLeftCell="A1">
      <selection activeCell="A1" sqref="A1:F1"/>
    </sheetView>
  </sheetViews>
  <sheetFormatPr defaultColWidth="11.421875" defaultRowHeight="12.75"/>
  <cols>
    <col min="1" max="6" width="14.7109375" style="0" customWidth="1"/>
    <col min="7" max="8" width="13.57421875" style="0" customWidth="1"/>
  </cols>
  <sheetData>
    <row r="1" spans="1:8" s="2" customFormat="1" ht="18">
      <c r="A1" s="333" t="s">
        <v>0</v>
      </c>
      <c r="B1" s="333"/>
      <c r="C1" s="333"/>
      <c r="D1" s="333"/>
      <c r="E1" s="333"/>
      <c r="F1" s="333"/>
      <c r="G1" s="1"/>
      <c r="H1" s="1"/>
    </row>
    <row r="2" s="3" customFormat="1" ht="14.25"/>
    <row r="3" spans="1:6" s="3" customFormat="1" ht="15">
      <c r="A3" s="334" t="s">
        <v>40</v>
      </c>
      <c r="B3" s="334"/>
      <c r="C3" s="334"/>
      <c r="D3" s="334"/>
      <c r="E3" s="334"/>
      <c r="F3" s="334"/>
    </row>
    <row r="4" spans="1:6" s="3" customFormat="1" ht="15">
      <c r="A4" s="4"/>
      <c r="B4" s="5"/>
      <c r="C4" s="5"/>
      <c r="D4" s="5"/>
      <c r="E4" s="5"/>
      <c r="F4" s="5"/>
    </row>
    <row r="5" spans="1:6" ht="12.75">
      <c r="A5" s="22"/>
      <c r="B5" s="23"/>
      <c r="C5" s="23"/>
      <c r="D5" s="23"/>
      <c r="E5" s="24" t="s">
        <v>12</v>
      </c>
      <c r="F5" s="23"/>
    </row>
    <row r="6" spans="1:6" ht="12.75">
      <c r="A6" s="27" t="s">
        <v>5</v>
      </c>
      <c r="B6" s="24" t="s">
        <v>2</v>
      </c>
      <c r="C6" s="24" t="s">
        <v>14</v>
      </c>
      <c r="D6" s="24" t="s">
        <v>3</v>
      </c>
      <c r="E6" s="24" t="s">
        <v>15</v>
      </c>
      <c r="F6" s="24" t="s">
        <v>16</v>
      </c>
    </row>
    <row r="7" spans="1:6" ht="12.75">
      <c r="A7" s="22"/>
      <c r="B7" s="24" t="s">
        <v>18</v>
      </c>
      <c r="C7" s="24" t="s">
        <v>19</v>
      </c>
      <c r="D7" s="30" t="s">
        <v>20</v>
      </c>
      <c r="E7" s="24" t="s">
        <v>21</v>
      </c>
      <c r="F7" s="24" t="s">
        <v>8</v>
      </c>
    </row>
    <row r="8" spans="1:6" ht="13.5" thickBot="1">
      <c r="A8" s="31"/>
      <c r="B8" s="23"/>
      <c r="C8" s="23"/>
      <c r="D8" s="23"/>
      <c r="E8" s="24" t="s">
        <v>24</v>
      </c>
      <c r="F8" s="83"/>
    </row>
    <row r="9" spans="1:6" ht="12.75">
      <c r="A9" s="32">
        <v>1985</v>
      </c>
      <c r="B9" s="33">
        <v>36.9</v>
      </c>
      <c r="C9" s="33">
        <v>8.9</v>
      </c>
      <c r="D9" s="33">
        <v>33</v>
      </c>
      <c r="E9" s="34">
        <v>26.132006298606854</v>
      </c>
      <c r="F9" s="39">
        <v>8750.73623982787</v>
      </c>
    </row>
    <row r="10" spans="1:6" ht="12.75">
      <c r="A10" s="36">
        <v>1986</v>
      </c>
      <c r="B10" s="37">
        <v>38.7</v>
      </c>
      <c r="C10" s="37">
        <v>7.6</v>
      </c>
      <c r="D10" s="37">
        <v>29.3</v>
      </c>
      <c r="E10" s="38">
        <v>28.944742947122954</v>
      </c>
      <c r="F10" s="39">
        <v>8378.108735109925</v>
      </c>
    </row>
    <row r="11" spans="1:6" ht="12.75">
      <c r="A11" s="36">
        <v>1987</v>
      </c>
      <c r="B11" s="37">
        <v>38.8</v>
      </c>
      <c r="C11" s="37">
        <v>8.5</v>
      </c>
      <c r="D11" s="37">
        <v>33.1</v>
      </c>
      <c r="E11" s="38">
        <v>24.461192648419942</v>
      </c>
      <c r="F11" s="39">
        <v>9526.041854482948</v>
      </c>
    </row>
    <row r="12" spans="1:6" ht="12.75">
      <c r="A12" s="36">
        <v>1988</v>
      </c>
      <c r="B12" s="37">
        <v>38.4</v>
      </c>
      <c r="C12" s="37">
        <v>8.6</v>
      </c>
      <c r="D12" s="37">
        <v>33.2</v>
      </c>
      <c r="E12" s="38">
        <v>24.785739184787186</v>
      </c>
      <c r="F12" s="39">
        <v>8227.855709013978</v>
      </c>
    </row>
    <row r="13" spans="1:6" ht="12.75">
      <c r="A13" s="36">
        <v>1989</v>
      </c>
      <c r="B13" s="37">
        <v>43.4</v>
      </c>
      <c r="C13" s="37">
        <v>7.2</v>
      </c>
      <c r="D13" s="37">
        <v>31.1</v>
      </c>
      <c r="E13" s="38">
        <v>24.51528373781448</v>
      </c>
      <c r="F13" s="39">
        <v>7624.253242460302</v>
      </c>
    </row>
    <row r="14" spans="1:6" ht="12.75">
      <c r="A14" s="36">
        <v>1990</v>
      </c>
      <c r="B14" s="59">
        <v>52.5</v>
      </c>
      <c r="C14" s="37">
        <v>8</v>
      </c>
      <c r="D14" s="59">
        <v>41.9</v>
      </c>
      <c r="E14" s="84">
        <v>24.27487889606097</v>
      </c>
      <c r="F14" s="15">
        <v>10171.174257449544</v>
      </c>
    </row>
    <row r="15" spans="1:6" ht="12.75">
      <c r="A15" s="36">
        <v>1991</v>
      </c>
      <c r="B15" s="59">
        <v>59.2</v>
      </c>
      <c r="C15" s="37">
        <v>6.351351351351351</v>
      </c>
      <c r="D15" s="59">
        <v>37.6</v>
      </c>
      <c r="E15" s="84">
        <v>28.343730842739173</v>
      </c>
      <c r="F15" s="15">
        <v>10657.242796869928</v>
      </c>
    </row>
    <row r="16" spans="1:6" ht="12.75">
      <c r="A16" s="36">
        <v>1992</v>
      </c>
      <c r="B16" s="37">
        <v>51.2</v>
      </c>
      <c r="C16" s="37">
        <v>4.4921875</v>
      </c>
      <c r="D16" s="37">
        <v>23</v>
      </c>
      <c r="E16" s="38">
        <v>25.75937879388891</v>
      </c>
      <c r="F16" s="39">
        <v>5924.657122594449</v>
      </c>
    </row>
    <row r="17" spans="1:6" ht="12.75">
      <c r="A17" s="36">
        <v>1993</v>
      </c>
      <c r="B17" s="37">
        <v>38.9</v>
      </c>
      <c r="C17" s="37">
        <v>9.69151670951157</v>
      </c>
      <c r="D17" s="37">
        <v>37.7</v>
      </c>
      <c r="E17" s="38">
        <v>25.410791773346318</v>
      </c>
      <c r="F17" s="39">
        <v>9579.868498551561</v>
      </c>
    </row>
    <row r="18" spans="1:6" ht="12.75">
      <c r="A18" s="36">
        <v>1994</v>
      </c>
      <c r="B18" s="37">
        <v>69.7</v>
      </c>
      <c r="C18" s="37">
        <v>5.638450502152079</v>
      </c>
      <c r="D18" s="37">
        <v>39.3</v>
      </c>
      <c r="E18" s="38">
        <v>20.524563364706164</v>
      </c>
      <c r="F18" s="39">
        <v>8066.153402329523</v>
      </c>
    </row>
    <row r="19" spans="1:6" ht="12.75">
      <c r="A19" s="16">
        <v>1995</v>
      </c>
      <c r="B19" s="40">
        <v>169</v>
      </c>
      <c r="C19" s="41">
        <v>2.325443786982248</v>
      </c>
      <c r="D19" s="40">
        <v>39.3</v>
      </c>
      <c r="E19" s="84">
        <v>27.03953457622637</v>
      </c>
      <c r="F19" s="15">
        <v>10626.53708845696</v>
      </c>
    </row>
    <row r="20" spans="1:6" ht="12.75">
      <c r="A20" s="16">
        <v>1996</v>
      </c>
      <c r="B20" s="40">
        <v>332.2</v>
      </c>
      <c r="C20" s="41">
        <v>5.963275135460567</v>
      </c>
      <c r="D20" s="40">
        <v>198.1</v>
      </c>
      <c r="E20" s="84">
        <v>20.9272414746433</v>
      </c>
      <c r="F20" s="15">
        <v>41456.86536126837</v>
      </c>
    </row>
    <row r="21" spans="1:6" ht="12.75">
      <c r="A21" s="16">
        <v>1997</v>
      </c>
      <c r="B21" s="40">
        <v>271.2</v>
      </c>
      <c r="C21" s="40">
        <v>5.424041297935104</v>
      </c>
      <c r="D21" s="40">
        <v>147.1</v>
      </c>
      <c r="E21" s="84">
        <v>21.25779813205438</v>
      </c>
      <c r="F21" s="15">
        <v>31270.22105225199</v>
      </c>
    </row>
    <row r="22" spans="1:6" ht="12.75">
      <c r="A22" s="16">
        <v>1998</v>
      </c>
      <c r="B22" s="40">
        <v>191.2</v>
      </c>
      <c r="C22" s="40">
        <v>6.370292887029288</v>
      </c>
      <c r="D22" s="40">
        <v>121.8</v>
      </c>
      <c r="E22" s="84">
        <v>21.28183861622973</v>
      </c>
      <c r="F22" s="15">
        <v>25921.279434567805</v>
      </c>
    </row>
    <row r="23" spans="1:6" ht="12.75">
      <c r="A23" s="16">
        <v>1999</v>
      </c>
      <c r="B23" s="40">
        <v>198.6</v>
      </c>
      <c r="C23" s="40">
        <f>D23/B23*10</f>
        <v>5.196374622356496</v>
      </c>
      <c r="D23" s="40">
        <v>103.2</v>
      </c>
      <c r="E23" s="84">
        <v>22.549974156479514</v>
      </c>
      <c r="F23" s="15">
        <f>D23*E23*10</f>
        <v>23271.57332948686</v>
      </c>
    </row>
    <row r="24" spans="1:6" ht="12.75">
      <c r="A24" s="16">
        <v>2000</v>
      </c>
      <c r="B24" s="40">
        <v>160.2</v>
      </c>
      <c r="C24" s="40">
        <f>D24/B24*10</f>
        <v>8.283395755305868</v>
      </c>
      <c r="D24" s="40">
        <v>132.7</v>
      </c>
      <c r="E24" s="84">
        <v>19.821379202577138</v>
      </c>
      <c r="F24" s="15">
        <f>D24*E24*10</f>
        <v>26302.97020181986</v>
      </c>
    </row>
    <row r="25" spans="1:6" ht="12.75">
      <c r="A25" s="16">
        <v>2001</v>
      </c>
      <c r="B25" s="40">
        <v>160.457</v>
      </c>
      <c r="C25" s="40">
        <f>D25/B25*10</f>
        <v>5.496986731647731</v>
      </c>
      <c r="D25" s="40">
        <v>88.203</v>
      </c>
      <c r="E25" s="84">
        <v>19.21</v>
      </c>
      <c r="F25" s="15">
        <f>D25*E25*10</f>
        <v>16943.7963</v>
      </c>
    </row>
    <row r="26" spans="1:6" ht="13.5" thickBot="1">
      <c r="A26" s="43" t="s">
        <v>28</v>
      </c>
      <c r="B26" s="44">
        <v>168.2</v>
      </c>
      <c r="C26" s="303">
        <f>D26/B26*10</f>
        <v>7.794292508917955</v>
      </c>
      <c r="D26" s="44">
        <v>131.1</v>
      </c>
      <c r="E26" s="85">
        <v>18.4</v>
      </c>
      <c r="F26" s="272">
        <f>D26*E26*10</f>
        <v>24122.399999999998</v>
      </c>
    </row>
    <row r="27" spans="1:6" ht="12.75">
      <c r="A27" s="22" t="s">
        <v>26</v>
      </c>
      <c r="B27" s="22"/>
      <c r="C27" s="22"/>
      <c r="D27" s="22"/>
      <c r="E27" s="22"/>
      <c r="F27" s="22"/>
    </row>
    <row r="28" ht="12.75">
      <c r="A28" t="s">
        <v>27</v>
      </c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27"/>
  <dimension ref="A1:H66"/>
  <sheetViews>
    <sheetView showGridLines="0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1" width="25.7109375" style="151" customWidth="1"/>
    <col min="2" max="16384" width="11.421875" style="151" customWidth="1"/>
  </cols>
  <sheetData>
    <row r="1" spans="1:8" s="143" customFormat="1" ht="18">
      <c r="A1" s="335" t="s">
        <v>0</v>
      </c>
      <c r="B1" s="335"/>
      <c r="C1" s="335"/>
      <c r="D1" s="335"/>
      <c r="E1" s="335"/>
      <c r="F1" s="335"/>
      <c r="G1" s="335"/>
      <c r="H1" s="335"/>
    </row>
    <row r="3" spans="1:8" s="144" customFormat="1" ht="15">
      <c r="A3" s="336" t="s">
        <v>263</v>
      </c>
      <c r="B3" s="336"/>
      <c r="C3" s="336"/>
      <c r="D3" s="336"/>
      <c r="E3" s="336"/>
      <c r="F3" s="336"/>
      <c r="G3" s="336"/>
      <c r="H3" s="336"/>
    </row>
    <row r="4" spans="1:8" s="144" customFormat="1" ht="15">
      <c r="A4" s="200"/>
      <c r="B4" s="201"/>
      <c r="C4" s="201"/>
      <c r="D4" s="201"/>
      <c r="E4" s="201"/>
      <c r="F4" s="201"/>
      <c r="G4" s="201"/>
      <c r="H4" s="201"/>
    </row>
    <row r="5" spans="1:8" ht="12.75">
      <c r="A5" s="153" t="s">
        <v>194</v>
      </c>
      <c r="B5" s="202" t="s">
        <v>2</v>
      </c>
      <c r="C5" s="203"/>
      <c r="D5" s="203"/>
      <c r="E5" s="202" t="s">
        <v>14</v>
      </c>
      <c r="F5" s="203"/>
      <c r="G5" s="185" t="s">
        <v>3</v>
      </c>
      <c r="H5" s="158" t="s">
        <v>128</v>
      </c>
    </row>
    <row r="6" spans="1:8" ht="12.75">
      <c r="A6" s="153" t="s">
        <v>195</v>
      </c>
      <c r="B6" s="155" t="s">
        <v>126</v>
      </c>
      <c r="C6" s="156"/>
      <c r="D6" s="156"/>
      <c r="E6" s="155" t="s">
        <v>127</v>
      </c>
      <c r="F6" s="156"/>
      <c r="G6" s="158" t="s">
        <v>196</v>
      </c>
      <c r="H6" s="158" t="s">
        <v>133</v>
      </c>
    </row>
    <row r="7" spans="1:8" ht="13.5" thickBot="1">
      <c r="A7" s="153"/>
      <c r="B7" s="185" t="s">
        <v>129</v>
      </c>
      <c r="C7" s="158" t="s">
        <v>130</v>
      </c>
      <c r="D7" s="158" t="s">
        <v>131</v>
      </c>
      <c r="E7" s="185" t="s">
        <v>129</v>
      </c>
      <c r="F7" s="158" t="s">
        <v>130</v>
      </c>
      <c r="G7" s="185" t="s">
        <v>17</v>
      </c>
      <c r="H7" s="185" t="s">
        <v>17</v>
      </c>
    </row>
    <row r="8" spans="1:8" s="175" customFormat="1" ht="12.75">
      <c r="A8" s="268" t="s">
        <v>207</v>
      </c>
      <c r="B8" s="269">
        <v>1038</v>
      </c>
      <c r="C8" s="269">
        <v>176</v>
      </c>
      <c r="D8" s="269">
        <v>1214</v>
      </c>
      <c r="E8" s="269">
        <v>465</v>
      </c>
      <c r="F8" s="269">
        <v>490</v>
      </c>
      <c r="G8" s="269">
        <v>564</v>
      </c>
      <c r="H8" s="269">
        <v>231</v>
      </c>
    </row>
    <row r="9" spans="1:8" ht="12.75">
      <c r="A9" s="154"/>
      <c r="B9" s="165"/>
      <c r="C9" s="165"/>
      <c r="D9" s="165"/>
      <c r="E9" s="165"/>
      <c r="F9" s="165"/>
      <c r="G9" s="165"/>
      <c r="H9" s="165"/>
    </row>
    <row r="10" spans="1:8" s="175" customFormat="1" ht="12.75">
      <c r="A10" s="163" t="s">
        <v>208</v>
      </c>
      <c r="B10" s="207">
        <v>131</v>
      </c>
      <c r="C10" s="207">
        <v>16</v>
      </c>
      <c r="D10" s="207">
        <v>147</v>
      </c>
      <c r="E10" s="207">
        <v>970</v>
      </c>
      <c r="F10" s="207">
        <v>1450</v>
      </c>
      <c r="G10" s="207">
        <v>150</v>
      </c>
      <c r="H10" s="207">
        <v>125</v>
      </c>
    </row>
    <row r="11" spans="1:8" ht="12.75">
      <c r="A11" s="154"/>
      <c r="B11" s="165"/>
      <c r="C11" s="165"/>
      <c r="D11" s="165"/>
      <c r="E11" s="165"/>
      <c r="F11" s="165"/>
      <c r="G11" s="165"/>
      <c r="H11" s="165"/>
    </row>
    <row r="12" spans="1:8" ht="12.75">
      <c r="A12" s="154" t="s">
        <v>209</v>
      </c>
      <c r="B12" s="165">
        <v>7471</v>
      </c>
      <c r="C12" s="165">
        <v>318</v>
      </c>
      <c r="D12" s="165">
        <v>7789</v>
      </c>
      <c r="E12" s="165">
        <v>488</v>
      </c>
      <c r="F12" s="165">
        <v>1887</v>
      </c>
      <c r="G12" s="165">
        <v>4246</v>
      </c>
      <c r="H12" s="165">
        <v>849</v>
      </c>
    </row>
    <row r="13" spans="1:8" ht="12.75">
      <c r="A13" s="154" t="s">
        <v>210</v>
      </c>
      <c r="B13" s="162">
        <v>2382</v>
      </c>
      <c r="C13" s="162">
        <v>106</v>
      </c>
      <c r="D13" s="165">
        <v>2488</v>
      </c>
      <c r="E13" s="164">
        <v>553</v>
      </c>
      <c r="F13" s="164">
        <v>2208</v>
      </c>
      <c r="G13" s="162">
        <v>1551</v>
      </c>
      <c r="H13" s="162">
        <v>233</v>
      </c>
    </row>
    <row r="14" spans="1:8" ht="12.75">
      <c r="A14" s="154" t="s">
        <v>211</v>
      </c>
      <c r="B14" s="165">
        <v>4792</v>
      </c>
      <c r="C14" s="165">
        <v>171</v>
      </c>
      <c r="D14" s="165">
        <v>4963</v>
      </c>
      <c r="E14" s="165">
        <v>257</v>
      </c>
      <c r="F14" s="165">
        <v>1100</v>
      </c>
      <c r="G14" s="165">
        <v>1420</v>
      </c>
      <c r="H14" s="165">
        <v>923</v>
      </c>
    </row>
    <row r="15" spans="1:8" s="175" customFormat="1" ht="12.75">
      <c r="A15" s="163" t="s">
        <v>276</v>
      </c>
      <c r="B15" s="182">
        <v>14645</v>
      </c>
      <c r="C15" s="182">
        <v>595</v>
      </c>
      <c r="D15" s="207">
        <v>15240</v>
      </c>
      <c r="E15" s="208">
        <v>423</v>
      </c>
      <c r="F15" s="208">
        <v>1718</v>
      </c>
      <c r="G15" s="182">
        <v>7217</v>
      </c>
      <c r="H15" s="182">
        <v>2005</v>
      </c>
    </row>
    <row r="16" spans="1:8" ht="12.75">
      <c r="A16" s="163"/>
      <c r="B16" s="182"/>
      <c r="C16" s="207"/>
      <c r="D16" s="207"/>
      <c r="E16" s="208"/>
      <c r="F16" s="207"/>
      <c r="G16" s="182"/>
      <c r="H16" s="182"/>
    </row>
    <row r="17" spans="1:8" ht="12.75">
      <c r="A17" s="154" t="s">
        <v>212</v>
      </c>
      <c r="B17" s="162">
        <v>159</v>
      </c>
      <c r="C17" s="162">
        <v>1</v>
      </c>
      <c r="D17" s="165">
        <v>160</v>
      </c>
      <c r="E17" s="164">
        <v>879</v>
      </c>
      <c r="F17" s="164">
        <v>2100</v>
      </c>
      <c r="G17" s="162">
        <v>142</v>
      </c>
      <c r="H17" s="162">
        <v>107</v>
      </c>
    </row>
    <row r="18" spans="1:8" ht="12.75">
      <c r="A18" s="154" t="s">
        <v>214</v>
      </c>
      <c r="B18" s="162">
        <v>427</v>
      </c>
      <c r="C18" s="165">
        <v>27</v>
      </c>
      <c r="D18" s="165">
        <v>454</v>
      </c>
      <c r="E18" s="164">
        <v>1002</v>
      </c>
      <c r="F18" s="165">
        <v>2407</v>
      </c>
      <c r="G18" s="162">
        <v>493</v>
      </c>
      <c r="H18" s="165">
        <v>270</v>
      </c>
    </row>
    <row r="19" spans="1:8" ht="12.75">
      <c r="A19" s="154" t="s">
        <v>215</v>
      </c>
      <c r="B19" s="165">
        <v>94</v>
      </c>
      <c r="C19" s="165">
        <v>1</v>
      </c>
      <c r="D19" s="165">
        <v>95</v>
      </c>
      <c r="E19" s="165">
        <v>830</v>
      </c>
      <c r="F19" s="165">
        <v>2000</v>
      </c>
      <c r="G19" s="165">
        <v>80</v>
      </c>
      <c r="H19" s="165">
        <v>145</v>
      </c>
    </row>
    <row r="20" spans="1:8" s="175" customFormat="1" ht="12.75">
      <c r="A20" s="163" t="s">
        <v>216</v>
      </c>
      <c r="B20" s="207">
        <v>680</v>
      </c>
      <c r="C20" s="207">
        <v>29</v>
      </c>
      <c r="D20" s="207">
        <v>709</v>
      </c>
      <c r="E20" s="207">
        <v>949</v>
      </c>
      <c r="F20" s="207">
        <v>2382</v>
      </c>
      <c r="G20" s="207">
        <v>715</v>
      </c>
      <c r="H20" s="207">
        <v>522</v>
      </c>
    </row>
    <row r="21" spans="1:8" ht="12.75">
      <c r="A21" s="163"/>
      <c r="B21" s="182"/>
      <c r="C21" s="207"/>
      <c r="D21" s="207"/>
      <c r="E21" s="208"/>
      <c r="F21" s="207"/>
      <c r="G21" s="182"/>
      <c r="H21" s="207"/>
    </row>
    <row r="22" spans="1:8" ht="12.75">
      <c r="A22" s="154" t="s">
        <v>218</v>
      </c>
      <c r="B22" s="162">
        <v>1957</v>
      </c>
      <c r="C22" s="162">
        <v>104</v>
      </c>
      <c r="D22" s="165">
        <v>2061</v>
      </c>
      <c r="E22" s="164">
        <v>500</v>
      </c>
      <c r="F22" s="164">
        <v>900</v>
      </c>
      <c r="G22" s="162">
        <v>1072</v>
      </c>
      <c r="H22" s="162">
        <v>487</v>
      </c>
    </row>
    <row r="23" spans="1:8" ht="12.75">
      <c r="A23" s="154" t="s">
        <v>219</v>
      </c>
      <c r="B23" s="162">
        <v>11765</v>
      </c>
      <c r="C23" s="257" t="s">
        <v>38</v>
      </c>
      <c r="D23" s="165">
        <v>11765</v>
      </c>
      <c r="E23" s="164">
        <v>800</v>
      </c>
      <c r="F23" s="257" t="s">
        <v>38</v>
      </c>
      <c r="G23" s="162">
        <v>9412</v>
      </c>
      <c r="H23" s="165">
        <v>10320</v>
      </c>
    </row>
    <row r="24" spans="1:8" ht="12.75">
      <c r="A24" s="154" t="s">
        <v>220</v>
      </c>
      <c r="B24" s="162">
        <v>5113</v>
      </c>
      <c r="C24" s="162">
        <v>821</v>
      </c>
      <c r="D24" s="165">
        <v>5934</v>
      </c>
      <c r="E24" s="164">
        <v>500</v>
      </c>
      <c r="F24" s="164">
        <v>1250</v>
      </c>
      <c r="G24" s="162">
        <v>3583</v>
      </c>
      <c r="H24" s="162">
        <v>1612</v>
      </c>
    </row>
    <row r="25" spans="1:8" ht="12.75">
      <c r="A25" s="154" t="s">
        <v>221</v>
      </c>
      <c r="B25" s="162">
        <v>10909</v>
      </c>
      <c r="C25" s="162">
        <v>442</v>
      </c>
      <c r="D25" s="165">
        <v>11351</v>
      </c>
      <c r="E25" s="164">
        <v>580</v>
      </c>
      <c r="F25" s="164">
        <v>730</v>
      </c>
      <c r="G25" s="162">
        <v>6650</v>
      </c>
      <c r="H25" s="162">
        <v>4000</v>
      </c>
    </row>
    <row r="26" spans="1:8" ht="12.75">
      <c r="A26" s="154" t="s">
        <v>222</v>
      </c>
      <c r="B26" s="162">
        <v>1972</v>
      </c>
      <c r="C26" s="162">
        <v>49</v>
      </c>
      <c r="D26" s="165">
        <v>2021</v>
      </c>
      <c r="E26" s="164">
        <v>800</v>
      </c>
      <c r="F26" s="164">
        <v>1300</v>
      </c>
      <c r="G26" s="162">
        <v>1641</v>
      </c>
      <c r="H26" s="162">
        <v>1970</v>
      </c>
    </row>
    <row r="27" spans="1:8" ht="12.75">
      <c r="A27" s="154" t="s">
        <v>223</v>
      </c>
      <c r="B27" s="162">
        <v>283</v>
      </c>
      <c r="C27" s="162">
        <v>3</v>
      </c>
      <c r="D27" s="165">
        <v>286</v>
      </c>
      <c r="E27" s="164">
        <v>400</v>
      </c>
      <c r="F27" s="164">
        <v>1500</v>
      </c>
      <c r="G27" s="162">
        <v>118</v>
      </c>
      <c r="H27" s="165">
        <v>110</v>
      </c>
    </row>
    <row r="28" spans="1:8" ht="12.75">
      <c r="A28" s="154" t="s">
        <v>224</v>
      </c>
      <c r="B28" s="162">
        <v>1705</v>
      </c>
      <c r="C28" s="162">
        <v>7</v>
      </c>
      <c r="D28" s="165">
        <v>1712</v>
      </c>
      <c r="E28" s="164">
        <v>1000</v>
      </c>
      <c r="F28" s="164">
        <v>1200</v>
      </c>
      <c r="G28" s="162">
        <v>1713</v>
      </c>
      <c r="H28" s="162">
        <v>2090</v>
      </c>
    </row>
    <row r="29" spans="1:8" ht="12.75">
      <c r="A29" s="154" t="s">
        <v>225</v>
      </c>
      <c r="B29" s="162">
        <v>5169</v>
      </c>
      <c r="C29" s="162">
        <v>789</v>
      </c>
      <c r="D29" s="165">
        <v>5958</v>
      </c>
      <c r="E29" s="164">
        <v>600</v>
      </c>
      <c r="F29" s="164">
        <v>1100</v>
      </c>
      <c r="G29" s="162">
        <v>3969</v>
      </c>
      <c r="H29" s="162">
        <v>300</v>
      </c>
    </row>
    <row r="30" spans="1:8" ht="12.75">
      <c r="A30" s="154" t="s">
        <v>226</v>
      </c>
      <c r="B30" s="162">
        <v>6804</v>
      </c>
      <c r="C30" s="162">
        <v>221</v>
      </c>
      <c r="D30" s="165">
        <v>7025</v>
      </c>
      <c r="E30" s="164">
        <v>500</v>
      </c>
      <c r="F30" s="164">
        <v>1000</v>
      </c>
      <c r="G30" s="162">
        <v>3623</v>
      </c>
      <c r="H30" s="162">
        <v>5620</v>
      </c>
    </row>
    <row r="31" spans="1:8" s="175" customFormat="1" ht="12.75">
      <c r="A31" s="163" t="s">
        <v>266</v>
      </c>
      <c r="B31" s="182">
        <v>45677</v>
      </c>
      <c r="C31" s="182">
        <v>2436</v>
      </c>
      <c r="D31" s="207">
        <v>48113</v>
      </c>
      <c r="E31" s="208">
        <v>639</v>
      </c>
      <c r="F31" s="208">
        <v>1071</v>
      </c>
      <c r="G31" s="182">
        <v>31781</v>
      </c>
      <c r="H31" s="182">
        <v>26509</v>
      </c>
    </row>
    <row r="32" spans="1:8" ht="12.75">
      <c r="A32" s="154"/>
      <c r="B32" s="209"/>
      <c r="C32" s="209"/>
      <c r="D32" s="165"/>
      <c r="E32" s="209"/>
      <c r="F32" s="209"/>
      <c r="G32" s="209"/>
      <c r="H32" s="209"/>
    </row>
    <row r="33" spans="1:8" s="175" customFormat="1" ht="12.75">
      <c r="A33" s="163" t="s">
        <v>227</v>
      </c>
      <c r="B33" s="267">
        <v>1425</v>
      </c>
      <c r="C33" s="267">
        <v>59</v>
      </c>
      <c r="D33" s="207">
        <v>1484</v>
      </c>
      <c r="E33" s="267">
        <v>600</v>
      </c>
      <c r="F33" s="267">
        <v>1100</v>
      </c>
      <c r="G33" s="208">
        <v>920</v>
      </c>
      <c r="H33" s="267">
        <v>736</v>
      </c>
    </row>
    <row r="34" spans="1:8" ht="12.75">
      <c r="A34" s="154"/>
      <c r="B34" s="209"/>
      <c r="C34" s="209"/>
      <c r="D34" s="165"/>
      <c r="E34" s="209"/>
      <c r="F34" s="209"/>
      <c r="G34" s="164"/>
      <c r="H34" s="209"/>
    </row>
    <row r="35" spans="1:8" ht="12.75">
      <c r="A35" s="154" t="s">
        <v>228</v>
      </c>
      <c r="B35" s="209">
        <v>12070</v>
      </c>
      <c r="C35" s="209">
        <v>494</v>
      </c>
      <c r="D35" s="165">
        <v>12564</v>
      </c>
      <c r="E35" s="209">
        <v>394</v>
      </c>
      <c r="F35" s="209">
        <v>1300</v>
      </c>
      <c r="G35" s="164">
        <v>5398</v>
      </c>
      <c r="H35" s="209">
        <v>3617</v>
      </c>
    </row>
    <row r="36" spans="1:8" ht="12.75">
      <c r="A36" s="154" t="s">
        <v>229</v>
      </c>
      <c r="B36" s="162">
        <v>35535</v>
      </c>
      <c r="C36" s="162">
        <v>922</v>
      </c>
      <c r="D36" s="165">
        <v>36457</v>
      </c>
      <c r="E36" s="164">
        <v>258</v>
      </c>
      <c r="F36" s="164">
        <v>1120</v>
      </c>
      <c r="G36" s="162">
        <v>10200</v>
      </c>
      <c r="H36" s="162">
        <v>5000</v>
      </c>
    </row>
    <row r="37" spans="1:8" ht="12.75">
      <c r="A37" s="154" t="s">
        <v>230</v>
      </c>
      <c r="B37" s="162">
        <v>3000</v>
      </c>
      <c r="C37" s="162">
        <v>126</v>
      </c>
      <c r="D37" s="165">
        <v>3126</v>
      </c>
      <c r="E37" s="164">
        <v>900</v>
      </c>
      <c r="F37" s="164">
        <v>1700</v>
      </c>
      <c r="G37" s="162">
        <v>2914</v>
      </c>
      <c r="H37" s="162">
        <v>1457</v>
      </c>
    </row>
    <row r="38" spans="1:8" ht="12.75">
      <c r="A38" s="154" t="s">
        <v>231</v>
      </c>
      <c r="B38" s="165">
        <v>1519</v>
      </c>
      <c r="C38" s="165">
        <v>8</v>
      </c>
      <c r="D38" s="165">
        <v>1527</v>
      </c>
      <c r="E38" s="165">
        <v>800</v>
      </c>
      <c r="F38" s="165">
        <v>2100</v>
      </c>
      <c r="G38" s="165">
        <v>1232</v>
      </c>
      <c r="H38" s="165">
        <v>924</v>
      </c>
    </row>
    <row r="39" spans="1:8" ht="12.75">
      <c r="A39" s="154" t="s">
        <v>232</v>
      </c>
      <c r="B39" s="162">
        <v>20653</v>
      </c>
      <c r="C39" s="162">
        <v>496</v>
      </c>
      <c r="D39" s="165">
        <v>21149</v>
      </c>
      <c r="E39" s="164">
        <v>780</v>
      </c>
      <c r="F39" s="164">
        <v>1550</v>
      </c>
      <c r="G39" s="162">
        <v>16878</v>
      </c>
      <c r="H39" s="162">
        <v>1688</v>
      </c>
    </row>
    <row r="40" spans="1:8" s="175" customFormat="1" ht="12.75">
      <c r="A40" s="163" t="s">
        <v>233</v>
      </c>
      <c r="B40" s="208">
        <v>72777</v>
      </c>
      <c r="C40" s="208">
        <v>2046</v>
      </c>
      <c r="D40" s="207">
        <v>74823</v>
      </c>
      <c r="E40" s="208">
        <v>466</v>
      </c>
      <c r="F40" s="208">
        <v>1307</v>
      </c>
      <c r="G40" s="208">
        <v>36622</v>
      </c>
      <c r="H40" s="208">
        <v>12686</v>
      </c>
    </row>
    <row r="41" spans="1:8" ht="12.75">
      <c r="A41" s="154"/>
      <c r="B41" s="162"/>
      <c r="C41" s="165"/>
      <c r="D41" s="165"/>
      <c r="E41" s="164"/>
      <c r="F41" s="165"/>
      <c r="G41" s="162"/>
      <c r="H41" s="162"/>
    </row>
    <row r="42" spans="1:8" ht="12.75">
      <c r="A42" s="154" t="s">
        <v>234</v>
      </c>
      <c r="B42" s="164">
        <v>599</v>
      </c>
      <c r="C42" s="164">
        <v>95</v>
      </c>
      <c r="D42" s="165">
        <v>694</v>
      </c>
      <c r="E42" s="164">
        <v>650</v>
      </c>
      <c r="F42" s="164">
        <v>1200</v>
      </c>
      <c r="G42" s="164">
        <v>503</v>
      </c>
      <c r="H42" s="164">
        <v>380</v>
      </c>
    </row>
    <row r="43" spans="1:8" ht="12.75">
      <c r="A43" s="154" t="s">
        <v>235</v>
      </c>
      <c r="B43" s="164">
        <v>59</v>
      </c>
      <c r="C43" s="164">
        <v>1</v>
      </c>
      <c r="D43" s="165">
        <v>60</v>
      </c>
      <c r="E43" s="164">
        <v>600</v>
      </c>
      <c r="F43" s="164">
        <v>1300</v>
      </c>
      <c r="G43" s="164">
        <v>37</v>
      </c>
      <c r="H43" s="164">
        <v>29</v>
      </c>
    </row>
    <row r="44" spans="1:8" ht="12.75">
      <c r="A44" s="154" t="s">
        <v>236</v>
      </c>
      <c r="B44" s="164">
        <v>1001</v>
      </c>
      <c r="C44" s="164">
        <v>35</v>
      </c>
      <c r="D44" s="165">
        <v>1036</v>
      </c>
      <c r="E44" s="164">
        <v>700</v>
      </c>
      <c r="F44" s="164">
        <v>2000</v>
      </c>
      <c r="G44" s="164">
        <v>771</v>
      </c>
      <c r="H44" s="164">
        <v>650</v>
      </c>
    </row>
    <row r="45" spans="1:8" s="175" customFormat="1" ht="12.75">
      <c r="A45" s="163" t="s">
        <v>237</v>
      </c>
      <c r="B45" s="208">
        <v>1659</v>
      </c>
      <c r="C45" s="208">
        <v>131</v>
      </c>
      <c r="D45" s="207">
        <v>1790</v>
      </c>
      <c r="E45" s="208">
        <v>678</v>
      </c>
      <c r="F45" s="208">
        <v>1415</v>
      </c>
      <c r="G45" s="208">
        <v>1311</v>
      </c>
      <c r="H45" s="208">
        <v>1059</v>
      </c>
    </row>
    <row r="46" spans="1:8" ht="12.75">
      <c r="A46" s="154"/>
      <c r="B46" s="164"/>
      <c r="C46" s="164"/>
      <c r="D46" s="165"/>
      <c r="E46" s="164"/>
      <c r="F46" s="164"/>
      <c r="G46" s="164"/>
      <c r="H46" s="164"/>
    </row>
    <row r="47" spans="1:8" s="175" customFormat="1" ht="12.75">
      <c r="A47" s="163" t="s">
        <v>238</v>
      </c>
      <c r="B47" s="208">
        <v>1358</v>
      </c>
      <c r="C47" s="207">
        <v>71</v>
      </c>
      <c r="D47" s="207">
        <v>1429</v>
      </c>
      <c r="E47" s="208">
        <v>451</v>
      </c>
      <c r="F47" s="207">
        <v>1432</v>
      </c>
      <c r="G47" s="208">
        <v>714</v>
      </c>
      <c r="H47" s="208">
        <v>346</v>
      </c>
    </row>
    <row r="48" spans="1:8" ht="12.75">
      <c r="A48" s="154"/>
      <c r="B48" s="164"/>
      <c r="C48" s="164"/>
      <c r="D48" s="165"/>
      <c r="E48" s="164"/>
      <c r="F48" s="164"/>
      <c r="G48" s="164"/>
      <c r="H48" s="164"/>
    </row>
    <row r="49" spans="1:8" ht="12.75">
      <c r="A49" s="154" t="s">
        <v>239</v>
      </c>
      <c r="B49" s="162">
        <v>5730</v>
      </c>
      <c r="C49" s="257" t="s">
        <v>38</v>
      </c>
      <c r="D49" s="165">
        <v>5730</v>
      </c>
      <c r="E49" s="164">
        <v>600</v>
      </c>
      <c r="F49" s="257" t="s">
        <v>38</v>
      </c>
      <c r="G49" s="162">
        <v>3438</v>
      </c>
      <c r="H49" s="162">
        <v>1031</v>
      </c>
    </row>
    <row r="50" spans="1:8" ht="12.75">
      <c r="A50" s="154" t="s">
        <v>240</v>
      </c>
      <c r="B50" s="162">
        <v>2560</v>
      </c>
      <c r="C50" s="257" t="s">
        <v>38</v>
      </c>
      <c r="D50" s="165">
        <v>2560</v>
      </c>
      <c r="E50" s="164">
        <v>500</v>
      </c>
      <c r="F50" s="257" t="s">
        <v>38</v>
      </c>
      <c r="G50" s="162">
        <v>1280</v>
      </c>
      <c r="H50" s="162">
        <v>384</v>
      </c>
    </row>
    <row r="51" spans="1:8" ht="12.75">
      <c r="A51" s="163" t="s">
        <v>241</v>
      </c>
      <c r="B51" s="208">
        <v>8290</v>
      </c>
      <c r="C51" s="257" t="s">
        <v>38</v>
      </c>
      <c r="D51" s="207">
        <v>8290</v>
      </c>
      <c r="E51" s="208">
        <v>569</v>
      </c>
      <c r="F51" s="257" t="s">
        <v>38</v>
      </c>
      <c r="G51" s="208">
        <v>4718</v>
      </c>
      <c r="H51" s="208">
        <v>1415</v>
      </c>
    </row>
    <row r="52" spans="1:8" ht="12.75">
      <c r="A52" s="154"/>
      <c r="B52" s="162"/>
      <c r="C52" s="162"/>
      <c r="D52" s="165"/>
      <c r="E52" s="164"/>
      <c r="F52" s="164"/>
      <c r="G52" s="162"/>
      <c r="H52" s="162"/>
    </row>
    <row r="53" spans="1:8" ht="12.75">
      <c r="A53" s="154" t="s">
        <v>242</v>
      </c>
      <c r="B53" s="162">
        <v>200</v>
      </c>
      <c r="C53" s="162">
        <v>5</v>
      </c>
      <c r="D53" s="165">
        <v>205</v>
      </c>
      <c r="E53" s="164">
        <v>250</v>
      </c>
      <c r="F53" s="164">
        <v>1000</v>
      </c>
      <c r="G53" s="162">
        <v>55</v>
      </c>
      <c r="H53" s="162">
        <v>22</v>
      </c>
    </row>
    <row r="54" spans="1:8" ht="12.75">
      <c r="A54" s="154" t="s">
        <v>243</v>
      </c>
      <c r="B54" s="162">
        <v>137</v>
      </c>
      <c r="C54" s="162">
        <v>1</v>
      </c>
      <c r="D54" s="165">
        <v>138</v>
      </c>
      <c r="E54" s="164">
        <v>500</v>
      </c>
      <c r="F54" s="164">
        <v>1200</v>
      </c>
      <c r="G54" s="162">
        <v>70</v>
      </c>
      <c r="H54" s="162">
        <v>63</v>
      </c>
    </row>
    <row r="55" spans="1:8" ht="12.75">
      <c r="A55" s="154" t="s">
        <v>244</v>
      </c>
      <c r="B55" s="162">
        <v>821</v>
      </c>
      <c r="C55" s="162">
        <v>17</v>
      </c>
      <c r="D55" s="165">
        <v>838</v>
      </c>
      <c r="E55" s="164">
        <v>800</v>
      </c>
      <c r="F55" s="164">
        <v>1000</v>
      </c>
      <c r="G55" s="162">
        <v>674</v>
      </c>
      <c r="H55" s="162">
        <v>674</v>
      </c>
    </row>
    <row r="56" spans="1:8" ht="12.75">
      <c r="A56" s="154" t="s">
        <v>245</v>
      </c>
      <c r="B56" s="162">
        <v>2675</v>
      </c>
      <c r="C56" s="162">
        <v>280</v>
      </c>
      <c r="D56" s="165">
        <v>2955</v>
      </c>
      <c r="E56" s="164">
        <v>150</v>
      </c>
      <c r="F56" s="164">
        <v>770</v>
      </c>
      <c r="G56" s="162">
        <v>617</v>
      </c>
      <c r="H56" s="162">
        <v>555</v>
      </c>
    </row>
    <row r="57" spans="1:8" ht="12.75">
      <c r="A57" s="154" t="s">
        <v>246</v>
      </c>
      <c r="B57" s="162">
        <v>242</v>
      </c>
      <c r="C57" s="257" t="s">
        <v>38</v>
      </c>
      <c r="D57" s="165">
        <v>242</v>
      </c>
      <c r="E57" s="164">
        <v>500</v>
      </c>
      <c r="F57" s="257" t="s">
        <v>38</v>
      </c>
      <c r="G57" s="162">
        <v>121</v>
      </c>
      <c r="H57" s="162">
        <v>6</v>
      </c>
    </row>
    <row r="58" spans="1:8" ht="12.75">
      <c r="A58" s="154" t="s">
        <v>247</v>
      </c>
      <c r="B58" s="162">
        <v>1268</v>
      </c>
      <c r="C58" s="162">
        <v>31</v>
      </c>
      <c r="D58" s="165">
        <v>1299</v>
      </c>
      <c r="E58" s="164">
        <v>750</v>
      </c>
      <c r="F58" s="164">
        <v>1500</v>
      </c>
      <c r="G58" s="162">
        <v>998</v>
      </c>
      <c r="H58" s="162">
        <v>718</v>
      </c>
    </row>
    <row r="59" spans="1:8" ht="12.75">
      <c r="A59" s="154" t="s">
        <v>248</v>
      </c>
      <c r="B59" s="162">
        <v>1344</v>
      </c>
      <c r="C59" s="162">
        <v>41</v>
      </c>
      <c r="D59" s="165">
        <v>1385</v>
      </c>
      <c r="E59" s="164">
        <v>600</v>
      </c>
      <c r="F59" s="164">
        <v>1500</v>
      </c>
      <c r="G59" s="162">
        <v>868</v>
      </c>
      <c r="H59" s="162">
        <v>42</v>
      </c>
    </row>
    <row r="60" spans="1:8" ht="12.75">
      <c r="A60" s="154" t="s">
        <v>249</v>
      </c>
      <c r="B60" s="209">
        <v>145</v>
      </c>
      <c r="C60" s="209">
        <v>8</v>
      </c>
      <c r="D60" s="165">
        <v>153</v>
      </c>
      <c r="E60" s="209">
        <v>525</v>
      </c>
      <c r="F60" s="209">
        <v>1250</v>
      </c>
      <c r="G60" s="164">
        <v>86</v>
      </c>
      <c r="H60" s="209">
        <v>26</v>
      </c>
    </row>
    <row r="61" spans="1:8" s="175" customFormat="1" ht="12.75">
      <c r="A61" s="163" t="s">
        <v>277</v>
      </c>
      <c r="B61" s="267">
        <v>6832</v>
      </c>
      <c r="C61" s="267">
        <v>383</v>
      </c>
      <c r="D61" s="207">
        <v>7215</v>
      </c>
      <c r="E61" s="267">
        <v>458</v>
      </c>
      <c r="F61" s="267">
        <v>932</v>
      </c>
      <c r="G61" s="208">
        <v>3489</v>
      </c>
      <c r="H61" s="267">
        <v>2106</v>
      </c>
    </row>
    <row r="62" spans="1:8" ht="12.75">
      <c r="A62" s="154"/>
      <c r="B62" s="209"/>
      <c r="C62" s="209"/>
      <c r="D62" s="165"/>
      <c r="E62" s="209"/>
      <c r="F62" s="209"/>
      <c r="G62" s="164"/>
      <c r="H62" s="162"/>
    </row>
    <row r="63" spans="1:8" ht="12.75">
      <c r="A63" s="154" t="s">
        <v>251</v>
      </c>
      <c r="B63" s="162">
        <v>3</v>
      </c>
      <c r="C63" s="257" t="s">
        <v>38</v>
      </c>
      <c r="D63" s="165">
        <v>3</v>
      </c>
      <c r="E63" s="164">
        <v>600</v>
      </c>
      <c r="F63" s="257" t="s">
        <v>38</v>
      </c>
      <c r="G63" s="162">
        <v>2</v>
      </c>
      <c r="H63" s="162">
        <v>2</v>
      </c>
    </row>
    <row r="64" spans="1:8" ht="12.75">
      <c r="A64" s="163" t="s">
        <v>252</v>
      </c>
      <c r="B64" s="182">
        <v>3</v>
      </c>
      <c r="C64" s="257" t="s">
        <v>38</v>
      </c>
      <c r="D64" s="207">
        <v>3</v>
      </c>
      <c r="E64" s="208">
        <v>600</v>
      </c>
      <c r="F64" s="257" t="s">
        <v>38</v>
      </c>
      <c r="G64" s="182">
        <v>2</v>
      </c>
      <c r="H64" s="182">
        <v>2</v>
      </c>
    </row>
    <row r="65" spans="1:8" ht="12.75">
      <c r="A65" s="163"/>
      <c r="B65" s="182"/>
      <c r="C65" s="182"/>
      <c r="D65" s="207"/>
      <c r="E65" s="208"/>
      <c r="F65" s="208"/>
      <c r="G65" s="182"/>
      <c r="H65" s="182"/>
    </row>
    <row r="66" spans="1:8" s="175" customFormat="1" ht="13.5" thickBot="1">
      <c r="A66" s="168" t="s">
        <v>253</v>
      </c>
      <c r="B66" s="169">
        <v>154515</v>
      </c>
      <c r="C66" s="169">
        <v>5942</v>
      </c>
      <c r="D66" s="170">
        <v>160457</v>
      </c>
      <c r="E66" s="210">
        <v>524.1672717859108</v>
      </c>
      <c r="F66" s="210">
        <v>1210.4845169976438</v>
      </c>
      <c r="G66" s="169">
        <v>88203</v>
      </c>
      <c r="H66" s="169">
        <v>47742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28"/>
  <dimension ref="A1:F28"/>
  <sheetViews>
    <sheetView showGridLines="0" zoomScale="75" zoomScaleNormal="75" zoomScaleSheetLayoutView="75" workbookViewId="0" topLeftCell="A1">
      <selection activeCell="A1" sqref="A1:F1"/>
    </sheetView>
  </sheetViews>
  <sheetFormatPr defaultColWidth="11.421875" defaultRowHeight="12.75"/>
  <cols>
    <col min="1" max="6" width="14.7109375" style="0" customWidth="1"/>
    <col min="7" max="8" width="13.57421875" style="0" customWidth="1"/>
  </cols>
  <sheetData>
    <row r="1" spans="1:6" s="2" customFormat="1" ht="18">
      <c r="A1" s="333" t="s">
        <v>0</v>
      </c>
      <c r="B1" s="333"/>
      <c r="C1" s="333"/>
      <c r="D1" s="333"/>
      <c r="E1" s="333"/>
      <c r="F1" s="333"/>
    </row>
    <row r="2" s="3" customFormat="1" ht="14.25"/>
    <row r="3" spans="1:6" s="3" customFormat="1" ht="15">
      <c r="A3" s="334" t="s">
        <v>41</v>
      </c>
      <c r="B3" s="334"/>
      <c r="C3" s="334"/>
      <c r="D3" s="334"/>
      <c r="E3" s="334"/>
      <c r="F3" s="334"/>
    </row>
    <row r="4" spans="1:6" s="3" customFormat="1" ht="15">
      <c r="A4" s="4"/>
      <c r="B4" s="5"/>
      <c r="C4" s="5"/>
      <c r="D4" s="5"/>
      <c r="E4" s="5"/>
      <c r="F4" s="5"/>
    </row>
    <row r="5" spans="1:6" ht="12.75">
      <c r="A5" s="22"/>
      <c r="B5" s="23"/>
      <c r="C5" s="23"/>
      <c r="D5" s="23"/>
      <c r="E5" s="24" t="s">
        <v>12</v>
      </c>
      <c r="F5" s="23"/>
    </row>
    <row r="6" spans="1:6" ht="12.75">
      <c r="A6" s="27" t="s">
        <v>5</v>
      </c>
      <c r="B6" s="24" t="s">
        <v>2</v>
      </c>
      <c r="C6" s="24" t="s">
        <v>14</v>
      </c>
      <c r="D6" s="24" t="s">
        <v>3</v>
      </c>
      <c r="E6" s="24" t="s">
        <v>15</v>
      </c>
      <c r="F6" s="24" t="s">
        <v>16</v>
      </c>
    </row>
    <row r="7" spans="1:6" ht="12.75">
      <c r="A7" s="22"/>
      <c r="B7" s="24" t="s">
        <v>18</v>
      </c>
      <c r="C7" s="24" t="s">
        <v>19</v>
      </c>
      <c r="D7" s="30" t="s">
        <v>20</v>
      </c>
      <c r="E7" s="24" t="s">
        <v>21</v>
      </c>
      <c r="F7" s="24" t="s">
        <v>8</v>
      </c>
    </row>
    <row r="8" spans="1:6" ht="13.5" thickBot="1">
      <c r="A8" s="31"/>
      <c r="B8" s="23"/>
      <c r="C8" s="23"/>
      <c r="D8" s="23"/>
      <c r="E8" s="24" t="s">
        <v>24</v>
      </c>
      <c r="F8" s="23"/>
    </row>
    <row r="9" spans="1:6" ht="12.75">
      <c r="A9" s="32">
        <v>1985</v>
      </c>
      <c r="B9" s="33">
        <v>37.6</v>
      </c>
      <c r="C9" s="33">
        <v>10.7</v>
      </c>
      <c r="D9" s="33">
        <v>40.3</v>
      </c>
      <c r="E9" s="34">
        <v>19.33455939802628</v>
      </c>
      <c r="F9" s="35">
        <v>7891.288930559062</v>
      </c>
    </row>
    <row r="10" spans="1:6" ht="12.75">
      <c r="A10" s="36">
        <v>1986</v>
      </c>
      <c r="B10" s="37">
        <v>36.9</v>
      </c>
      <c r="C10" s="37">
        <v>8.5</v>
      </c>
      <c r="D10" s="37">
        <v>31.5</v>
      </c>
      <c r="E10" s="38">
        <v>18.853749714519253</v>
      </c>
      <c r="F10" s="39">
        <v>6202.444917240633</v>
      </c>
    </row>
    <row r="11" spans="1:6" ht="12.75">
      <c r="A11" s="36">
        <v>1987</v>
      </c>
      <c r="B11" s="37">
        <v>29.2</v>
      </c>
      <c r="C11" s="37">
        <v>7.9</v>
      </c>
      <c r="D11" s="37">
        <v>23.3</v>
      </c>
      <c r="E11" s="38">
        <v>19.22036709819336</v>
      </c>
      <c r="F11" s="39">
        <v>4453.499693483826</v>
      </c>
    </row>
    <row r="12" spans="1:6" ht="12.75">
      <c r="A12" s="36">
        <v>1988</v>
      </c>
      <c r="B12" s="37">
        <v>25</v>
      </c>
      <c r="C12" s="37">
        <v>9.4</v>
      </c>
      <c r="D12" s="37">
        <v>24.2</v>
      </c>
      <c r="E12" s="38">
        <v>18.487132330845146</v>
      </c>
      <c r="F12" s="39">
        <v>4471.53005661534</v>
      </c>
    </row>
    <row r="13" spans="1:6" ht="12.75">
      <c r="A13" s="36">
        <v>1989</v>
      </c>
      <c r="B13" s="37">
        <v>20.1</v>
      </c>
      <c r="C13" s="37">
        <v>8.5</v>
      </c>
      <c r="D13" s="37">
        <v>17.1</v>
      </c>
      <c r="E13" s="38">
        <v>18.14455543134639</v>
      </c>
      <c r="F13" s="39">
        <v>3102.7189787602324</v>
      </c>
    </row>
    <row r="14" spans="1:6" ht="12.75">
      <c r="A14" s="36">
        <v>1990</v>
      </c>
      <c r="B14" s="37">
        <v>20.6</v>
      </c>
      <c r="C14" s="37">
        <v>7.7</v>
      </c>
      <c r="D14" s="37">
        <v>15.9</v>
      </c>
      <c r="E14" s="38">
        <v>18.697486567379467</v>
      </c>
      <c r="F14" s="39">
        <v>2972.9003642133353</v>
      </c>
    </row>
    <row r="15" spans="1:6" ht="12.75">
      <c r="A15" s="36">
        <v>1991</v>
      </c>
      <c r="B15" s="37">
        <v>23.4</v>
      </c>
      <c r="C15" s="37">
        <v>6.923076923076923</v>
      </c>
      <c r="D15" s="37">
        <v>16.2</v>
      </c>
      <c r="E15" s="38">
        <v>18.595314509634225</v>
      </c>
      <c r="F15" s="39">
        <v>3012.440950560744</v>
      </c>
    </row>
    <row r="16" spans="1:6" ht="12.75">
      <c r="A16" s="36">
        <v>1992</v>
      </c>
      <c r="B16" s="37">
        <v>15.7</v>
      </c>
      <c r="C16" s="37">
        <v>5.286624203821657</v>
      </c>
      <c r="D16" s="37">
        <v>8.3</v>
      </c>
      <c r="E16" s="38">
        <v>17.603644537400985</v>
      </c>
      <c r="F16" s="39">
        <v>1461.1024966042817</v>
      </c>
    </row>
    <row r="17" spans="1:6" ht="12.75">
      <c r="A17" s="36">
        <v>1993</v>
      </c>
      <c r="B17" s="37">
        <v>11.7</v>
      </c>
      <c r="C17" s="37">
        <v>6.923076923076923</v>
      </c>
      <c r="D17" s="37">
        <v>8.1</v>
      </c>
      <c r="E17" s="38">
        <v>15.746517134855097</v>
      </c>
      <c r="F17" s="39">
        <v>1275.4678879232627</v>
      </c>
    </row>
    <row r="18" spans="1:6" ht="12.75">
      <c r="A18" s="36">
        <v>1994</v>
      </c>
      <c r="B18" s="37">
        <v>13.4</v>
      </c>
      <c r="C18" s="37">
        <v>5</v>
      </c>
      <c r="D18" s="37">
        <v>6.7</v>
      </c>
      <c r="E18" s="38">
        <v>18.68546632529179</v>
      </c>
      <c r="F18" s="39">
        <v>1251.92624379455</v>
      </c>
    </row>
    <row r="19" spans="1:6" ht="12.75">
      <c r="A19" s="36">
        <v>1995</v>
      </c>
      <c r="B19" s="37">
        <v>25.1</v>
      </c>
      <c r="C19" s="37">
        <v>1.9601593625498006</v>
      </c>
      <c r="D19" s="37">
        <v>4.92</v>
      </c>
      <c r="E19" s="38">
        <v>20.801028932722705</v>
      </c>
      <c r="F19" s="39">
        <v>1023.410623489957</v>
      </c>
    </row>
    <row r="20" spans="1:6" ht="12.75">
      <c r="A20" s="16">
        <v>1996</v>
      </c>
      <c r="B20" s="40">
        <v>34.6</v>
      </c>
      <c r="C20" s="41">
        <v>7.7456647398843925</v>
      </c>
      <c r="D20" s="40">
        <v>26.8</v>
      </c>
      <c r="E20" s="84">
        <v>17.633695142620173</v>
      </c>
      <c r="F20" s="15">
        <v>4725.830298222206</v>
      </c>
    </row>
    <row r="21" spans="1:6" ht="12.75">
      <c r="A21" s="16">
        <v>1997</v>
      </c>
      <c r="B21" s="40">
        <v>66.7</v>
      </c>
      <c r="C21" s="41">
        <v>6.2968515742128925</v>
      </c>
      <c r="D21" s="40">
        <v>42</v>
      </c>
      <c r="E21" s="84">
        <v>16.804298438570555</v>
      </c>
      <c r="F21" s="15">
        <v>7057.805344199632</v>
      </c>
    </row>
    <row r="22" spans="1:6" ht="12.75">
      <c r="A22" s="16">
        <v>1998</v>
      </c>
      <c r="B22" s="40">
        <v>86.4</v>
      </c>
      <c r="C22" s="41">
        <v>6.99074074074074</v>
      </c>
      <c r="D22" s="40">
        <v>60.4</v>
      </c>
      <c r="E22" s="84">
        <v>15.037322851682234</v>
      </c>
      <c r="F22" s="15">
        <v>9082.543002416067</v>
      </c>
    </row>
    <row r="23" spans="1:6" ht="12.75">
      <c r="A23" s="16">
        <v>1999</v>
      </c>
      <c r="B23" s="40">
        <v>119.8</v>
      </c>
      <c r="C23" s="41">
        <f>D23/B23*10</f>
        <v>3.3973288814691154</v>
      </c>
      <c r="D23" s="40">
        <v>40.7</v>
      </c>
      <c r="E23" s="84">
        <v>13.727116464125588</v>
      </c>
      <c r="F23" s="15">
        <f>D23*E23*10</f>
        <v>5586.936400899114</v>
      </c>
    </row>
    <row r="24" spans="1:6" ht="12.75">
      <c r="A24" s="16">
        <v>2000</v>
      </c>
      <c r="B24" s="40">
        <v>106</v>
      </c>
      <c r="C24" s="41">
        <f>D24/B24*10</f>
        <v>8.679245283018869</v>
      </c>
      <c r="D24" s="40">
        <v>92</v>
      </c>
      <c r="E24" s="84">
        <v>12.9818614546897</v>
      </c>
      <c r="F24" s="15">
        <f>D24*E24*10</f>
        <v>11943.312538314523</v>
      </c>
    </row>
    <row r="25" spans="1:6" ht="12.75">
      <c r="A25" s="16">
        <v>2001</v>
      </c>
      <c r="B25" s="40">
        <v>109.884</v>
      </c>
      <c r="C25" s="41">
        <f>D25/B25*10</f>
        <v>4.5120308689163116</v>
      </c>
      <c r="D25" s="40">
        <v>49.58</v>
      </c>
      <c r="E25" s="84">
        <v>16.02</v>
      </c>
      <c r="F25" s="15">
        <f>D25*E25*10</f>
        <v>7942.715999999999</v>
      </c>
    </row>
    <row r="26" spans="1:6" ht="13.5" thickBot="1">
      <c r="A26" s="43" t="s">
        <v>28</v>
      </c>
      <c r="B26" s="44">
        <v>118.9</v>
      </c>
      <c r="C26" s="313">
        <f>D26/B26*10</f>
        <v>8.267451640033642</v>
      </c>
      <c r="D26" s="44">
        <v>98.3</v>
      </c>
      <c r="E26" s="85">
        <v>14.47</v>
      </c>
      <c r="F26" s="20">
        <f>D26*E26*10</f>
        <v>14224.01</v>
      </c>
    </row>
    <row r="27" spans="1:6" ht="12.75">
      <c r="A27" s="22" t="s">
        <v>26</v>
      </c>
      <c r="B27" s="22"/>
      <c r="C27" s="22"/>
      <c r="D27" s="22"/>
      <c r="E27" s="22"/>
      <c r="F27" s="22"/>
    </row>
    <row r="28" ht="12.75">
      <c r="A28" t="s">
        <v>27</v>
      </c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29"/>
  <dimension ref="A1:H60"/>
  <sheetViews>
    <sheetView showGridLines="0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1" width="25.7109375" style="151" customWidth="1"/>
    <col min="2" max="16384" width="11.421875" style="151" customWidth="1"/>
  </cols>
  <sheetData>
    <row r="1" spans="1:8" s="143" customFormat="1" ht="18">
      <c r="A1" s="335" t="s">
        <v>0</v>
      </c>
      <c r="B1" s="335"/>
      <c r="C1" s="335"/>
      <c r="D1" s="335"/>
      <c r="E1" s="335"/>
      <c r="F1" s="335"/>
      <c r="G1" s="335"/>
      <c r="H1" s="335"/>
    </row>
    <row r="3" spans="1:8" s="144" customFormat="1" ht="15">
      <c r="A3" s="336" t="s">
        <v>264</v>
      </c>
      <c r="B3" s="336"/>
      <c r="C3" s="336"/>
      <c r="D3" s="336"/>
      <c r="E3" s="336"/>
      <c r="F3" s="336"/>
      <c r="G3" s="336"/>
      <c r="H3" s="336"/>
    </row>
    <row r="4" spans="1:8" s="144" customFormat="1" ht="15">
      <c r="A4" s="200"/>
      <c r="B4" s="201"/>
      <c r="C4" s="201"/>
      <c r="D4" s="201"/>
      <c r="E4" s="201"/>
      <c r="F4" s="201"/>
      <c r="G4" s="201"/>
      <c r="H4" s="201"/>
    </row>
    <row r="5" spans="1:8" ht="12.75">
      <c r="A5" s="153" t="s">
        <v>194</v>
      </c>
      <c r="B5" s="202" t="s">
        <v>2</v>
      </c>
      <c r="C5" s="203"/>
      <c r="D5" s="203"/>
      <c r="E5" s="202" t="s">
        <v>14</v>
      </c>
      <c r="F5" s="203"/>
      <c r="G5" s="185" t="s">
        <v>3</v>
      </c>
      <c r="H5" s="158" t="s">
        <v>128</v>
      </c>
    </row>
    <row r="6" spans="1:8" ht="12.75">
      <c r="A6" s="153" t="s">
        <v>195</v>
      </c>
      <c r="B6" s="155" t="s">
        <v>126</v>
      </c>
      <c r="C6" s="156"/>
      <c r="D6" s="156"/>
      <c r="E6" s="155" t="s">
        <v>127</v>
      </c>
      <c r="F6" s="156"/>
      <c r="G6" s="158" t="s">
        <v>196</v>
      </c>
      <c r="H6" s="158" t="s">
        <v>133</v>
      </c>
    </row>
    <row r="7" spans="1:8" ht="13.5" thickBot="1">
      <c r="A7" s="153"/>
      <c r="B7" s="185" t="s">
        <v>129</v>
      </c>
      <c r="C7" s="270" t="s">
        <v>130</v>
      </c>
      <c r="D7" s="270" t="s">
        <v>131</v>
      </c>
      <c r="E7" s="271" t="s">
        <v>129</v>
      </c>
      <c r="F7" s="159" t="s">
        <v>130</v>
      </c>
      <c r="G7" s="185" t="s">
        <v>17</v>
      </c>
      <c r="H7" s="185" t="s">
        <v>17</v>
      </c>
    </row>
    <row r="8" spans="1:8" ht="12.75">
      <c r="A8" s="268" t="s">
        <v>208</v>
      </c>
      <c r="B8" s="269">
        <v>2</v>
      </c>
      <c r="C8" s="257" t="s">
        <v>38</v>
      </c>
      <c r="D8" s="207">
        <v>2</v>
      </c>
      <c r="E8" s="207">
        <v>1050</v>
      </c>
      <c r="F8" s="257" t="s">
        <v>38</v>
      </c>
      <c r="G8" s="269">
        <v>2</v>
      </c>
      <c r="H8" s="269">
        <v>2</v>
      </c>
    </row>
    <row r="9" spans="1:8" ht="12.75">
      <c r="A9" s="154"/>
      <c r="B9" s="165"/>
      <c r="C9" s="165"/>
      <c r="D9" s="165"/>
      <c r="E9" s="165"/>
      <c r="F9" s="165"/>
      <c r="G9" s="165"/>
      <c r="H9" s="165"/>
    </row>
    <row r="10" spans="1:8" ht="12.75">
      <c r="A10" s="154" t="s">
        <v>209</v>
      </c>
      <c r="B10" s="165">
        <v>7098</v>
      </c>
      <c r="C10" s="165">
        <v>42</v>
      </c>
      <c r="D10" s="165">
        <v>7140</v>
      </c>
      <c r="E10" s="165">
        <v>300</v>
      </c>
      <c r="F10" s="165">
        <v>1900</v>
      </c>
      <c r="G10" s="165">
        <v>2209</v>
      </c>
      <c r="H10" s="258" t="s">
        <v>38</v>
      </c>
    </row>
    <row r="11" spans="1:8" ht="12.75">
      <c r="A11" s="154" t="s">
        <v>210</v>
      </c>
      <c r="B11" s="165">
        <v>3974</v>
      </c>
      <c r="C11" s="165">
        <v>43</v>
      </c>
      <c r="D11" s="165">
        <v>4017</v>
      </c>
      <c r="E11" s="165">
        <v>250</v>
      </c>
      <c r="F11" s="165">
        <v>750</v>
      </c>
      <c r="G11" s="165">
        <v>1026</v>
      </c>
      <c r="H11" s="165">
        <v>154</v>
      </c>
    </row>
    <row r="12" spans="1:8" ht="12.75">
      <c r="A12" s="154" t="s">
        <v>211</v>
      </c>
      <c r="B12" s="165">
        <v>2711</v>
      </c>
      <c r="C12" s="165">
        <v>21</v>
      </c>
      <c r="D12" s="165">
        <v>2732</v>
      </c>
      <c r="E12" s="165">
        <v>500</v>
      </c>
      <c r="F12" s="165">
        <v>1100</v>
      </c>
      <c r="G12" s="165">
        <v>1379</v>
      </c>
      <c r="H12" s="165">
        <v>1034</v>
      </c>
    </row>
    <row r="13" spans="1:8" ht="12.75">
      <c r="A13" s="163" t="s">
        <v>276</v>
      </c>
      <c r="B13" s="182">
        <v>13783</v>
      </c>
      <c r="C13" s="182">
        <v>106</v>
      </c>
      <c r="D13" s="207">
        <v>13889</v>
      </c>
      <c r="E13" s="208">
        <v>325</v>
      </c>
      <c r="F13" s="208">
        <v>1275</v>
      </c>
      <c r="G13" s="182">
        <v>4614</v>
      </c>
      <c r="H13" s="182">
        <v>1188</v>
      </c>
    </row>
    <row r="14" spans="1:8" ht="12.75">
      <c r="A14" s="154"/>
      <c r="B14" s="165"/>
      <c r="C14" s="165"/>
      <c r="D14" s="165"/>
      <c r="E14" s="165"/>
      <c r="F14" s="165"/>
      <c r="G14" s="165"/>
      <c r="H14" s="165"/>
    </row>
    <row r="15" spans="1:8" ht="12.75">
      <c r="A15" s="154" t="s">
        <v>212</v>
      </c>
      <c r="B15" s="162">
        <v>60</v>
      </c>
      <c r="C15" s="257" t="s">
        <v>38</v>
      </c>
      <c r="D15" s="165">
        <v>60</v>
      </c>
      <c r="E15" s="164">
        <v>954</v>
      </c>
      <c r="F15" s="257" t="s">
        <v>38</v>
      </c>
      <c r="G15" s="162">
        <v>57</v>
      </c>
      <c r="H15" s="162">
        <v>39</v>
      </c>
    </row>
    <row r="16" spans="1:8" ht="12.75">
      <c r="A16" s="154" t="s">
        <v>214</v>
      </c>
      <c r="B16" s="162">
        <v>17</v>
      </c>
      <c r="C16" s="165">
        <v>2</v>
      </c>
      <c r="D16" s="165">
        <v>19</v>
      </c>
      <c r="E16" s="164">
        <v>765</v>
      </c>
      <c r="F16" s="165">
        <v>1000</v>
      </c>
      <c r="G16" s="162">
        <v>15</v>
      </c>
      <c r="H16" s="162">
        <v>15</v>
      </c>
    </row>
    <row r="17" spans="1:8" ht="12.75">
      <c r="A17" s="154" t="s">
        <v>215</v>
      </c>
      <c r="B17" s="162">
        <v>52</v>
      </c>
      <c r="C17" s="257" t="s">
        <v>38</v>
      </c>
      <c r="D17" s="165">
        <v>52</v>
      </c>
      <c r="E17" s="164">
        <v>712</v>
      </c>
      <c r="F17" s="257" t="s">
        <v>38</v>
      </c>
      <c r="G17" s="162">
        <v>37</v>
      </c>
      <c r="H17" s="162">
        <v>31</v>
      </c>
    </row>
    <row r="18" spans="1:8" ht="12.75">
      <c r="A18" s="163" t="s">
        <v>216</v>
      </c>
      <c r="B18" s="207">
        <v>129</v>
      </c>
      <c r="C18" s="207">
        <v>2</v>
      </c>
      <c r="D18" s="207">
        <v>131</v>
      </c>
      <c r="E18" s="207">
        <v>832</v>
      </c>
      <c r="F18" s="207">
        <v>1000</v>
      </c>
      <c r="G18" s="207">
        <v>109</v>
      </c>
      <c r="H18" s="207">
        <v>85</v>
      </c>
    </row>
    <row r="19" spans="1:8" ht="12.75">
      <c r="A19" s="154"/>
      <c r="B19" s="165"/>
      <c r="C19" s="165"/>
      <c r="D19" s="165"/>
      <c r="E19" s="165"/>
      <c r="F19" s="165"/>
      <c r="G19" s="165"/>
      <c r="H19" s="165"/>
    </row>
    <row r="20" spans="1:8" ht="12.75">
      <c r="A20" s="154" t="s">
        <v>218</v>
      </c>
      <c r="B20" s="165">
        <v>5</v>
      </c>
      <c r="C20" s="257" t="s">
        <v>38</v>
      </c>
      <c r="D20" s="165">
        <v>5</v>
      </c>
      <c r="E20" s="165">
        <v>500</v>
      </c>
      <c r="F20" s="257" t="s">
        <v>38</v>
      </c>
      <c r="G20" s="165">
        <v>3</v>
      </c>
      <c r="H20" s="165">
        <v>1</v>
      </c>
    </row>
    <row r="21" spans="1:8" ht="12.75">
      <c r="A21" s="154" t="s">
        <v>219</v>
      </c>
      <c r="B21" s="165">
        <v>1697</v>
      </c>
      <c r="C21" s="257" t="s">
        <v>38</v>
      </c>
      <c r="D21" s="165">
        <v>1697</v>
      </c>
      <c r="E21" s="165">
        <v>700</v>
      </c>
      <c r="F21" s="257" t="s">
        <v>38</v>
      </c>
      <c r="G21" s="165">
        <v>1188</v>
      </c>
      <c r="H21" s="165">
        <v>1115</v>
      </c>
    </row>
    <row r="22" spans="1:8" ht="12.75">
      <c r="A22" s="154" t="s">
        <v>220</v>
      </c>
      <c r="B22" s="162">
        <v>44</v>
      </c>
      <c r="C22" s="257" t="s">
        <v>38</v>
      </c>
      <c r="D22" s="165">
        <v>44</v>
      </c>
      <c r="E22" s="164">
        <v>800</v>
      </c>
      <c r="F22" s="257" t="s">
        <v>38</v>
      </c>
      <c r="G22" s="162">
        <v>35</v>
      </c>
      <c r="H22" s="162">
        <v>21</v>
      </c>
    </row>
    <row r="23" spans="1:8" ht="12.75">
      <c r="A23" s="154" t="s">
        <v>221</v>
      </c>
      <c r="B23" s="165">
        <v>258</v>
      </c>
      <c r="C23" s="165">
        <v>11</v>
      </c>
      <c r="D23" s="165">
        <v>269</v>
      </c>
      <c r="E23" s="165">
        <v>600</v>
      </c>
      <c r="F23" s="165">
        <v>600</v>
      </c>
      <c r="G23" s="165">
        <v>161</v>
      </c>
      <c r="H23" s="165">
        <v>41</v>
      </c>
    </row>
    <row r="24" spans="1:8" ht="12.75">
      <c r="A24" s="154" t="s">
        <v>222</v>
      </c>
      <c r="B24" s="162">
        <v>51</v>
      </c>
      <c r="C24" s="257" t="s">
        <v>38</v>
      </c>
      <c r="D24" s="165">
        <v>51</v>
      </c>
      <c r="E24" s="164">
        <v>600</v>
      </c>
      <c r="F24" s="257" t="s">
        <v>38</v>
      </c>
      <c r="G24" s="162">
        <v>31</v>
      </c>
      <c r="H24" s="162">
        <v>37</v>
      </c>
    </row>
    <row r="25" spans="1:8" ht="12.75">
      <c r="A25" s="154" t="s">
        <v>223</v>
      </c>
      <c r="B25" s="165">
        <v>144</v>
      </c>
      <c r="C25" s="257" t="s">
        <v>38</v>
      </c>
      <c r="D25" s="165">
        <v>144</v>
      </c>
      <c r="E25" s="165">
        <v>400</v>
      </c>
      <c r="F25" s="257" t="s">
        <v>38</v>
      </c>
      <c r="G25" s="165">
        <v>58</v>
      </c>
      <c r="H25" s="165">
        <v>55</v>
      </c>
    </row>
    <row r="26" spans="1:8" ht="12.75">
      <c r="A26" s="154" t="s">
        <v>224</v>
      </c>
      <c r="B26" s="162">
        <v>239</v>
      </c>
      <c r="C26" s="257" t="s">
        <v>38</v>
      </c>
      <c r="D26" s="165">
        <v>239</v>
      </c>
      <c r="E26" s="164">
        <v>900</v>
      </c>
      <c r="F26" s="257" t="s">
        <v>38</v>
      </c>
      <c r="G26" s="162">
        <v>215</v>
      </c>
      <c r="H26" s="162">
        <v>241</v>
      </c>
    </row>
    <row r="27" spans="1:8" ht="12.75">
      <c r="A27" s="154" t="s">
        <v>225</v>
      </c>
      <c r="B27" s="162">
        <v>1018</v>
      </c>
      <c r="C27" s="257" t="s">
        <v>38</v>
      </c>
      <c r="D27" s="165">
        <v>1018</v>
      </c>
      <c r="E27" s="164">
        <v>600</v>
      </c>
      <c r="F27" s="257" t="s">
        <v>38</v>
      </c>
      <c r="G27" s="162">
        <v>611</v>
      </c>
      <c r="H27" s="258" t="s">
        <v>38</v>
      </c>
    </row>
    <row r="28" spans="1:8" ht="12.75">
      <c r="A28" s="154" t="s">
        <v>226</v>
      </c>
      <c r="B28" s="162">
        <v>158</v>
      </c>
      <c r="C28" s="162">
        <v>1</v>
      </c>
      <c r="D28" s="165">
        <v>159</v>
      </c>
      <c r="E28" s="164">
        <v>500</v>
      </c>
      <c r="F28" s="164">
        <v>1000</v>
      </c>
      <c r="G28" s="162">
        <v>80</v>
      </c>
      <c r="H28" s="162">
        <v>159</v>
      </c>
    </row>
    <row r="29" spans="1:8" ht="12.75">
      <c r="A29" s="163" t="s">
        <v>266</v>
      </c>
      <c r="B29" s="182">
        <v>3614</v>
      </c>
      <c r="C29" s="182">
        <v>12</v>
      </c>
      <c r="D29" s="207">
        <v>3626</v>
      </c>
      <c r="E29" s="208">
        <v>657</v>
      </c>
      <c r="F29" s="208">
        <v>633</v>
      </c>
      <c r="G29" s="182">
        <v>2382</v>
      </c>
      <c r="H29" s="182">
        <v>1670</v>
      </c>
    </row>
    <row r="30" spans="1:8" ht="12.75">
      <c r="A30" s="154"/>
      <c r="B30" s="162"/>
      <c r="C30" s="162"/>
      <c r="D30" s="165"/>
      <c r="E30" s="164"/>
      <c r="F30" s="164"/>
      <c r="G30" s="162"/>
      <c r="H30" s="162"/>
    </row>
    <row r="31" spans="1:8" ht="12.75">
      <c r="A31" s="163" t="s">
        <v>227</v>
      </c>
      <c r="B31" s="182">
        <v>3611</v>
      </c>
      <c r="C31" s="182">
        <v>52</v>
      </c>
      <c r="D31" s="207">
        <v>3663</v>
      </c>
      <c r="E31" s="208">
        <v>500</v>
      </c>
      <c r="F31" s="208">
        <v>1200</v>
      </c>
      <c r="G31" s="182">
        <v>1868</v>
      </c>
      <c r="H31" s="182">
        <v>1493</v>
      </c>
    </row>
    <row r="32" spans="1:8" ht="12.75">
      <c r="A32" s="154"/>
      <c r="B32" s="209"/>
      <c r="C32" s="165"/>
      <c r="D32" s="165"/>
      <c r="E32" s="209"/>
      <c r="F32" s="165"/>
      <c r="G32" s="209"/>
      <c r="H32" s="209"/>
    </row>
    <row r="33" spans="1:8" ht="12.75">
      <c r="A33" s="154" t="s">
        <v>228</v>
      </c>
      <c r="B33" s="165">
        <v>14226</v>
      </c>
      <c r="C33" s="165">
        <v>145</v>
      </c>
      <c r="D33" s="165">
        <v>14371</v>
      </c>
      <c r="E33" s="165">
        <v>359</v>
      </c>
      <c r="F33" s="165">
        <v>1300</v>
      </c>
      <c r="G33" s="165">
        <v>5296</v>
      </c>
      <c r="H33" s="165">
        <v>3018</v>
      </c>
    </row>
    <row r="34" spans="1:8" ht="12.75">
      <c r="A34" s="154" t="s">
        <v>229</v>
      </c>
      <c r="B34" s="209">
        <v>36765</v>
      </c>
      <c r="C34" s="209">
        <v>671</v>
      </c>
      <c r="D34" s="165">
        <v>37436</v>
      </c>
      <c r="E34" s="209">
        <v>260</v>
      </c>
      <c r="F34" s="209">
        <v>1120</v>
      </c>
      <c r="G34" s="164">
        <v>10310</v>
      </c>
      <c r="H34" s="209">
        <v>5000</v>
      </c>
    </row>
    <row r="35" spans="1:8" ht="12.75">
      <c r="A35" s="154" t="s">
        <v>230</v>
      </c>
      <c r="B35" s="209">
        <v>5700</v>
      </c>
      <c r="C35" s="165">
        <v>78</v>
      </c>
      <c r="D35" s="165">
        <v>5778</v>
      </c>
      <c r="E35" s="209">
        <v>900</v>
      </c>
      <c r="F35" s="165">
        <v>1400</v>
      </c>
      <c r="G35" s="164">
        <v>5239</v>
      </c>
      <c r="H35" s="209">
        <v>3144</v>
      </c>
    </row>
    <row r="36" spans="1:8" ht="12.75">
      <c r="A36" s="154" t="s">
        <v>231</v>
      </c>
      <c r="B36" s="162">
        <v>1310</v>
      </c>
      <c r="C36" s="162">
        <v>3</v>
      </c>
      <c r="D36" s="165">
        <v>1313</v>
      </c>
      <c r="E36" s="164">
        <v>720</v>
      </c>
      <c r="F36" s="164">
        <v>2000</v>
      </c>
      <c r="G36" s="162">
        <v>949</v>
      </c>
      <c r="H36" s="162">
        <v>712</v>
      </c>
    </row>
    <row r="37" spans="1:8" ht="12.75">
      <c r="A37" s="154" t="s">
        <v>232</v>
      </c>
      <c r="B37" s="162">
        <v>23186</v>
      </c>
      <c r="C37" s="162">
        <v>172</v>
      </c>
      <c r="D37" s="165">
        <v>23358</v>
      </c>
      <c r="E37" s="164">
        <v>711</v>
      </c>
      <c r="F37" s="164">
        <v>1300</v>
      </c>
      <c r="G37" s="162">
        <v>16709</v>
      </c>
      <c r="H37" s="162">
        <v>1671</v>
      </c>
    </row>
    <row r="38" spans="1:8" ht="12.75">
      <c r="A38" s="163" t="s">
        <v>233</v>
      </c>
      <c r="B38" s="207">
        <v>81187</v>
      </c>
      <c r="C38" s="207">
        <v>1069</v>
      </c>
      <c r="D38" s="207">
        <v>82256</v>
      </c>
      <c r="E38" s="207">
        <v>459</v>
      </c>
      <c r="F38" s="207">
        <v>1196</v>
      </c>
      <c r="G38" s="207">
        <v>38503</v>
      </c>
      <c r="H38" s="207">
        <v>13545</v>
      </c>
    </row>
    <row r="39" spans="1:8" ht="12.75">
      <c r="A39" s="154"/>
      <c r="B39" s="162"/>
      <c r="C39" s="162"/>
      <c r="D39" s="165"/>
      <c r="E39" s="164"/>
      <c r="F39" s="164"/>
      <c r="G39" s="162"/>
      <c r="H39" s="162"/>
    </row>
    <row r="40" spans="1:8" ht="12.75">
      <c r="A40" s="154" t="s">
        <v>234</v>
      </c>
      <c r="B40" s="164">
        <v>222</v>
      </c>
      <c r="C40" s="165">
        <v>2</v>
      </c>
      <c r="D40" s="165">
        <v>224</v>
      </c>
      <c r="E40" s="164">
        <v>500</v>
      </c>
      <c r="F40" s="165">
        <v>1500</v>
      </c>
      <c r="G40" s="164">
        <v>114</v>
      </c>
      <c r="H40" s="165">
        <v>90</v>
      </c>
    </row>
    <row r="41" spans="1:8" ht="12.75">
      <c r="A41" s="154" t="s">
        <v>235</v>
      </c>
      <c r="B41" s="162">
        <v>28</v>
      </c>
      <c r="C41" s="257" t="s">
        <v>38</v>
      </c>
      <c r="D41" s="165">
        <v>28</v>
      </c>
      <c r="E41" s="164">
        <v>500</v>
      </c>
      <c r="F41" s="257" t="s">
        <v>38</v>
      </c>
      <c r="G41" s="162">
        <v>14</v>
      </c>
      <c r="H41" s="162">
        <v>14</v>
      </c>
    </row>
    <row r="42" spans="1:8" ht="12.75">
      <c r="A42" s="154" t="s">
        <v>236</v>
      </c>
      <c r="B42" s="164">
        <v>1226</v>
      </c>
      <c r="C42" s="165">
        <v>4</v>
      </c>
      <c r="D42" s="165">
        <v>1230</v>
      </c>
      <c r="E42" s="164">
        <v>400</v>
      </c>
      <c r="F42" s="165">
        <v>1500</v>
      </c>
      <c r="G42" s="164">
        <v>496</v>
      </c>
      <c r="H42" s="164">
        <v>450</v>
      </c>
    </row>
    <row r="43" spans="1:8" ht="12.75">
      <c r="A43" s="163" t="s">
        <v>237</v>
      </c>
      <c r="B43" s="208">
        <v>1476</v>
      </c>
      <c r="C43" s="207">
        <v>6</v>
      </c>
      <c r="D43" s="207">
        <v>1482</v>
      </c>
      <c r="E43" s="208">
        <v>417</v>
      </c>
      <c r="F43" s="207">
        <v>1500</v>
      </c>
      <c r="G43" s="208">
        <v>624</v>
      </c>
      <c r="H43" s="208">
        <v>554</v>
      </c>
    </row>
    <row r="44" spans="1:8" ht="12.75">
      <c r="A44" s="154"/>
      <c r="B44" s="164"/>
      <c r="C44" s="165"/>
      <c r="D44" s="165"/>
      <c r="E44" s="164"/>
      <c r="F44" s="165"/>
      <c r="G44" s="164"/>
      <c r="H44" s="164"/>
    </row>
    <row r="45" spans="1:8" ht="12.75">
      <c r="A45" s="163" t="s">
        <v>267</v>
      </c>
      <c r="B45" s="208">
        <v>412</v>
      </c>
      <c r="C45" s="257" t="s">
        <v>38</v>
      </c>
      <c r="D45" s="207">
        <v>412</v>
      </c>
      <c r="E45" s="208">
        <v>361</v>
      </c>
      <c r="F45" s="257" t="s">
        <v>38</v>
      </c>
      <c r="G45" s="208">
        <v>149</v>
      </c>
      <c r="H45" s="208">
        <v>101</v>
      </c>
    </row>
    <row r="46" spans="1:8" ht="12.75">
      <c r="A46" s="154"/>
      <c r="B46" s="164"/>
      <c r="C46" s="165"/>
      <c r="D46" s="165"/>
      <c r="E46" s="164"/>
      <c r="F46" s="165"/>
      <c r="G46" s="164"/>
      <c r="H46" s="164"/>
    </row>
    <row r="47" spans="1:8" ht="12.75">
      <c r="A47" s="154" t="s">
        <v>239</v>
      </c>
      <c r="B47" s="164">
        <v>680</v>
      </c>
      <c r="C47" s="257" t="s">
        <v>38</v>
      </c>
      <c r="D47" s="165">
        <v>680</v>
      </c>
      <c r="E47" s="164">
        <v>500</v>
      </c>
      <c r="F47" s="257" t="s">
        <v>38</v>
      </c>
      <c r="G47" s="164">
        <v>340</v>
      </c>
      <c r="H47" s="164">
        <v>102</v>
      </c>
    </row>
    <row r="48" spans="1:8" ht="12.75">
      <c r="A48" s="154" t="s">
        <v>240</v>
      </c>
      <c r="B48" s="164">
        <v>1080</v>
      </c>
      <c r="C48" s="257" t="s">
        <v>38</v>
      </c>
      <c r="D48" s="165">
        <v>1080</v>
      </c>
      <c r="E48" s="164">
        <v>500</v>
      </c>
      <c r="F48" s="257" t="s">
        <v>38</v>
      </c>
      <c r="G48" s="164">
        <v>540</v>
      </c>
      <c r="H48" s="258" t="s">
        <v>38</v>
      </c>
    </row>
    <row r="49" spans="1:8" ht="12.75">
      <c r="A49" s="163" t="s">
        <v>241</v>
      </c>
      <c r="B49" s="182">
        <v>1760</v>
      </c>
      <c r="C49" s="284" t="s">
        <v>38</v>
      </c>
      <c r="D49" s="207">
        <v>1760</v>
      </c>
      <c r="E49" s="208">
        <v>500</v>
      </c>
      <c r="F49" s="284" t="s">
        <v>38</v>
      </c>
      <c r="G49" s="182">
        <v>880</v>
      </c>
      <c r="H49" s="182">
        <v>102</v>
      </c>
    </row>
    <row r="50" spans="1:8" ht="12.75">
      <c r="A50" s="154"/>
      <c r="B50" s="162"/>
      <c r="C50" s="162"/>
      <c r="D50" s="165"/>
      <c r="E50" s="164"/>
      <c r="F50" s="164"/>
      <c r="G50" s="162"/>
      <c r="H50" s="162"/>
    </row>
    <row r="51" spans="1:8" ht="12.75">
      <c r="A51" s="154" t="s">
        <v>242</v>
      </c>
      <c r="B51" s="164">
        <v>575</v>
      </c>
      <c r="C51" s="164">
        <v>2</v>
      </c>
      <c r="D51" s="165">
        <v>577</v>
      </c>
      <c r="E51" s="164">
        <v>200</v>
      </c>
      <c r="F51" s="164">
        <v>2300</v>
      </c>
      <c r="G51" s="164">
        <v>120</v>
      </c>
      <c r="H51" s="164">
        <v>48</v>
      </c>
    </row>
    <row r="52" spans="1:8" ht="12.75">
      <c r="A52" s="154" t="s">
        <v>243</v>
      </c>
      <c r="B52" s="257" t="s">
        <v>38</v>
      </c>
      <c r="C52" s="162">
        <v>3</v>
      </c>
      <c r="D52" s="165">
        <v>3</v>
      </c>
      <c r="E52" s="257" t="s">
        <v>38</v>
      </c>
      <c r="F52" s="164">
        <v>1200</v>
      </c>
      <c r="G52" s="162">
        <v>4</v>
      </c>
      <c r="H52" s="162">
        <v>3</v>
      </c>
    </row>
    <row r="53" spans="1:8" ht="12.75">
      <c r="A53" s="154" t="s">
        <v>244</v>
      </c>
      <c r="B53" s="162">
        <v>4</v>
      </c>
      <c r="C53" s="257" t="s">
        <v>38</v>
      </c>
      <c r="D53" s="165">
        <v>4</v>
      </c>
      <c r="E53" s="164">
        <v>800</v>
      </c>
      <c r="F53" s="257" t="s">
        <v>38</v>
      </c>
      <c r="G53" s="162">
        <v>3</v>
      </c>
      <c r="H53" s="258" t="s">
        <v>38</v>
      </c>
    </row>
    <row r="54" spans="1:8" ht="12.75">
      <c r="A54" s="154" t="s">
        <v>245</v>
      </c>
      <c r="B54" s="162">
        <v>1860</v>
      </c>
      <c r="C54" s="162">
        <v>45</v>
      </c>
      <c r="D54" s="165">
        <v>1905</v>
      </c>
      <c r="E54" s="164">
        <v>90</v>
      </c>
      <c r="F54" s="164">
        <v>600</v>
      </c>
      <c r="G54" s="162">
        <v>194</v>
      </c>
      <c r="H54" s="162">
        <v>163</v>
      </c>
    </row>
    <row r="55" spans="1:8" ht="12.75">
      <c r="A55" s="154" t="s">
        <v>247</v>
      </c>
      <c r="B55" s="162">
        <v>123</v>
      </c>
      <c r="C55" s="257" t="s">
        <v>38</v>
      </c>
      <c r="D55" s="165">
        <v>123</v>
      </c>
      <c r="E55" s="164">
        <v>800</v>
      </c>
      <c r="F55" s="257" t="s">
        <v>38</v>
      </c>
      <c r="G55" s="162">
        <v>98</v>
      </c>
      <c r="H55" s="162">
        <v>172</v>
      </c>
    </row>
    <row r="56" spans="1:8" ht="12.75">
      <c r="A56" s="154" t="s">
        <v>248</v>
      </c>
      <c r="B56" s="162">
        <v>34</v>
      </c>
      <c r="C56" s="257" t="s">
        <v>38</v>
      </c>
      <c r="D56" s="165">
        <v>34</v>
      </c>
      <c r="E56" s="164">
        <v>650</v>
      </c>
      <c r="F56" s="257" t="s">
        <v>38</v>
      </c>
      <c r="G56" s="162">
        <v>22</v>
      </c>
      <c r="H56" s="258" t="s">
        <v>38</v>
      </c>
    </row>
    <row r="57" spans="1:8" ht="12.75">
      <c r="A57" s="154" t="s">
        <v>249</v>
      </c>
      <c r="B57" s="162">
        <v>17</v>
      </c>
      <c r="C57" s="257" t="s">
        <v>38</v>
      </c>
      <c r="D57" s="165">
        <v>17</v>
      </c>
      <c r="E57" s="164">
        <v>475</v>
      </c>
      <c r="F57" s="257" t="s">
        <v>38</v>
      </c>
      <c r="G57" s="162">
        <v>8</v>
      </c>
      <c r="H57" s="162">
        <v>2</v>
      </c>
    </row>
    <row r="58" spans="1:8" s="175" customFormat="1" ht="12.75">
      <c r="A58" s="163" t="s">
        <v>277</v>
      </c>
      <c r="B58" s="182">
        <v>2613</v>
      </c>
      <c r="C58" s="182">
        <v>50</v>
      </c>
      <c r="D58" s="182">
        <v>2663</v>
      </c>
      <c r="E58" s="182">
        <v>158.50554917719097</v>
      </c>
      <c r="F58" s="182">
        <v>704</v>
      </c>
      <c r="G58" s="182">
        <v>449</v>
      </c>
      <c r="H58" s="182">
        <v>388</v>
      </c>
    </row>
    <row r="59" spans="1:8" ht="12.75">
      <c r="A59" s="163"/>
      <c r="B59" s="182"/>
      <c r="C59" s="182"/>
      <c r="D59" s="182"/>
      <c r="E59" s="182"/>
      <c r="F59" s="182"/>
      <c r="G59" s="182"/>
      <c r="H59" s="182"/>
    </row>
    <row r="60" spans="1:8" s="175" customFormat="1" ht="13.5" thickBot="1">
      <c r="A60" s="180" t="s">
        <v>253</v>
      </c>
      <c r="B60" s="169">
        <v>108587</v>
      </c>
      <c r="C60" s="169">
        <v>1297</v>
      </c>
      <c r="D60" s="169">
        <v>109884</v>
      </c>
      <c r="E60" s="169">
        <v>442.8894158600938</v>
      </c>
      <c r="F60" s="169">
        <v>1179.5451040863531</v>
      </c>
      <c r="G60" s="169">
        <v>49580</v>
      </c>
      <c r="H60" s="169">
        <v>19128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30"/>
  <dimension ref="A1:F28"/>
  <sheetViews>
    <sheetView showGridLines="0" zoomScale="75" zoomScaleNormal="75" zoomScaleSheetLayoutView="75" workbookViewId="0" topLeftCell="A1">
      <selection activeCell="A1" sqref="A1:F1"/>
    </sheetView>
  </sheetViews>
  <sheetFormatPr defaultColWidth="11.421875" defaultRowHeight="12.75"/>
  <cols>
    <col min="1" max="6" width="14.7109375" style="0" customWidth="1"/>
  </cols>
  <sheetData>
    <row r="1" spans="1:6" s="2" customFormat="1" ht="18">
      <c r="A1" s="333" t="s">
        <v>0</v>
      </c>
      <c r="B1" s="333"/>
      <c r="C1" s="333"/>
      <c r="D1" s="333"/>
      <c r="E1" s="333"/>
      <c r="F1" s="333"/>
    </row>
    <row r="2" s="3" customFormat="1" ht="14.25"/>
    <row r="3" spans="1:6" s="3" customFormat="1" ht="15">
      <c r="A3" s="334" t="s">
        <v>42</v>
      </c>
      <c r="B3" s="334"/>
      <c r="C3" s="334"/>
      <c r="D3" s="334"/>
      <c r="E3" s="334"/>
      <c r="F3" s="334"/>
    </row>
    <row r="4" spans="1:6" s="3" customFormat="1" ht="15">
      <c r="A4" s="4"/>
      <c r="B4" s="5"/>
      <c r="C4" s="5"/>
      <c r="D4" s="5"/>
      <c r="E4" s="5"/>
      <c r="F4" s="5"/>
    </row>
    <row r="5" spans="1:6" ht="12.75">
      <c r="A5" s="22"/>
      <c r="B5" s="23"/>
      <c r="C5" s="23"/>
      <c r="D5" s="23"/>
      <c r="E5" s="24" t="s">
        <v>12</v>
      </c>
      <c r="F5" s="23"/>
    </row>
    <row r="6" spans="1:6" ht="12.75">
      <c r="A6" s="27" t="s">
        <v>5</v>
      </c>
      <c r="B6" s="24" t="s">
        <v>2</v>
      </c>
      <c r="C6" s="24" t="s">
        <v>14</v>
      </c>
      <c r="D6" s="24" t="s">
        <v>3</v>
      </c>
      <c r="E6" s="24" t="s">
        <v>15</v>
      </c>
      <c r="F6" s="24" t="s">
        <v>16</v>
      </c>
    </row>
    <row r="7" spans="1:6" ht="12.75">
      <c r="A7" s="22"/>
      <c r="B7" s="24" t="s">
        <v>18</v>
      </c>
      <c r="C7" s="24" t="s">
        <v>19</v>
      </c>
      <c r="D7" s="30" t="s">
        <v>20</v>
      </c>
      <c r="E7" s="24" t="s">
        <v>21</v>
      </c>
      <c r="F7" s="24" t="s">
        <v>8</v>
      </c>
    </row>
    <row r="8" spans="1:6" ht="13.5" thickBot="1">
      <c r="A8" s="31"/>
      <c r="B8" s="23"/>
      <c r="C8" s="23"/>
      <c r="D8" s="23"/>
      <c r="E8" s="24" t="s">
        <v>24</v>
      </c>
      <c r="F8" s="23"/>
    </row>
    <row r="9" spans="1:6" ht="12.75">
      <c r="A9" s="32">
        <v>1985</v>
      </c>
      <c r="B9" s="67">
        <v>2.7</v>
      </c>
      <c r="C9" s="67">
        <v>5.9</v>
      </c>
      <c r="D9" s="67">
        <v>1.6</v>
      </c>
      <c r="E9" s="68" t="s">
        <v>38</v>
      </c>
      <c r="F9" s="69" t="s">
        <v>38</v>
      </c>
    </row>
    <row r="10" spans="1:6" ht="12.75">
      <c r="A10" s="36">
        <v>1986</v>
      </c>
      <c r="B10" s="58">
        <v>3.6</v>
      </c>
      <c r="C10" s="58">
        <v>7.2</v>
      </c>
      <c r="D10" s="58">
        <v>2.6</v>
      </c>
      <c r="E10" s="71" t="s">
        <v>38</v>
      </c>
      <c r="F10" s="72" t="s">
        <v>38</v>
      </c>
    </row>
    <row r="11" spans="1:6" ht="12.75">
      <c r="A11" s="36">
        <v>1987</v>
      </c>
      <c r="B11" s="58">
        <v>2.9</v>
      </c>
      <c r="C11" s="58">
        <v>6.2</v>
      </c>
      <c r="D11" s="58">
        <v>1.8</v>
      </c>
      <c r="E11" s="71" t="s">
        <v>38</v>
      </c>
      <c r="F11" s="72" t="s">
        <v>38</v>
      </c>
    </row>
    <row r="12" spans="1:6" ht="12.75">
      <c r="A12" s="36">
        <v>1988</v>
      </c>
      <c r="B12" s="58">
        <v>2.9</v>
      </c>
      <c r="C12" s="58">
        <v>7</v>
      </c>
      <c r="D12" s="58">
        <v>2</v>
      </c>
      <c r="E12" s="71" t="s">
        <v>38</v>
      </c>
      <c r="F12" s="72" t="s">
        <v>38</v>
      </c>
    </row>
    <row r="13" spans="1:6" ht="12.75">
      <c r="A13" s="36">
        <v>1989</v>
      </c>
      <c r="B13" s="58">
        <v>2.7</v>
      </c>
      <c r="C13" s="58">
        <v>6.9</v>
      </c>
      <c r="D13" s="58">
        <v>1.9</v>
      </c>
      <c r="E13" s="71" t="s">
        <v>38</v>
      </c>
      <c r="F13" s="72" t="s">
        <v>38</v>
      </c>
    </row>
    <row r="14" spans="1:6" ht="12.75">
      <c r="A14" s="36">
        <v>1990</v>
      </c>
      <c r="B14" s="58">
        <v>2.2</v>
      </c>
      <c r="C14" s="58">
        <v>7.7</v>
      </c>
      <c r="D14" s="58">
        <v>1.7</v>
      </c>
      <c r="E14" s="71" t="s">
        <v>38</v>
      </c>
      <c r="F14" s="72" t="s">
        <v>38</v>
      </c>
    </row>
    <row r="15" spans="1:6" ht="12.75">
      <c r="A15" s="36">
        <v>1991</v>
      </c>
      <c r="B15" s="58">
        <v>2.4</v>
      </c>
      <c r="C15" s="58">
        <v>7.916666666666666</v>
      </c>
      <c r="D15" s="58">
        <v>1.9</v>
      </c>
      <c r="E15" s="71" t="s">
        <v>38</v>
      </c>
      <c r="F15" s="72" t="s">
        <v>38</v>
      </c>
    </row>
    <row r="16" spans="1:6" ht="12.75">
      <c r="A16" s="36">
        <v>1992</v>
      </c>
      <c r="B16" s="58">
        <v>2</v>
      </c>
      <c r="C16" s="58">
        <v>5.5</v>
      </c>
      <c r="D16" s="58">
        <v>1.1</v>
      </c>
      <c r="E16" s="71" t="s">
        <v>38</v>
      </c>
      <c r="F16" s="72" t="s">
        <v>38</v>
      </c>
    </row>
    <row r="17" spans="1:6" ht="12.75">
      <c r="A17" s="36">
        <v>1993</v>
      </c>
      <c r="B17" s="58">
        <v>3.8</v>
      </c>
      <c r="C17" s="58">
        <v>3.6842105263157894</v>
      </c>
      <c r="D17" s="58">
        <v>1.4</v>
      </c>
      <c r="E17" s="71">
        <v>21.420071400238</v>
      </c>
      <c r="F17" s="72">
        <v>299.880999603332</v>
      </c>
    </row>
    <row r="18" spans="1:6" ht="12.75">
      <c r="A18" s="36">
        <v>1994</v>
      </c>
      <c r="B18" s="58">
        <v>19.3</v>
      </c>
      <c r="C18" s="58">
        <v>5.181347150259067</v>
      </c>
      <c r="D18" s="58">
        <v>10</v>
      </c>
      <c r="E18" s="71">
        <v>23.782048970466267</v>
      </c>
      <c r="F18" s="72">
        <v>2378.2048970466262</v>
      </c>
    </row>
    <row r="19" spans="1:6" ht="12.75">
      <c r="A19" s="16">
        <v>1995</v>
      </c>
      <c r="B19" s="75">
        <v>19.329</v>
      </c>
      <c r="C19" s="75">
        <v>4.5465362926173105</v>
      </c>
      <c r="D19" s="75">
        <v>8.788</v>
      </c>
      <c r="E19" s="86">
        <v>26.913322034305775</v>
      </c>
      <c r="F19" s="72">
        <v>2365.142740374791</v>
      </c>
    </row>
    <row r="20" spans="1:6" ht="12.75">
      <c r="A20" s="16">
        <v>1996</v>
      </c>
      <c r="B20" s="74">
        <v>25.1</v>
      </c>
      <c r="C20" s="75">
        <v>6.9322709163346605</v>
      </c>
      <c r="D20" s="74">
        <v>17.4</v>
      </c>
      <c r="E20" s="76">
        <v>26.684937434639934</v>
      </c>
      <c r="F20" s="72">
        <v>4643.179113627348</v>
      </c>
    </row>
    <row r="21" spans="1:6" ht="12.75">
      <c r="A21" s="16">
        <v>1997</v>
      </c>
      <c r="B21" s="74">
        <v>15.8</v>
      </c>
      <c r="C21" s="75">
        <v>6.772151898734177</v>
      </c>
      <c r="D21" s="74">
        <v>10.7</v>
      </c>
      <c r="E21" s="76">
        <v>26.96741312370031</v>
      </c>
      <c r="F21" s="72">
        <v>2885.513204235933</v>
      </c>
    </row>
    <row r="22" spans="1:6" ht="12.75">
      <c r="A22" s="16">
        <v>1998</v>
      </c>
      <c r="B22" s="74">
        <v>14.1</v>
      </c>
      <c r="C22" s="75">
        <v>7.588652482269503</v>
      </c>
      <c r="D22" s="74">
        <v>10.7</v>
      </c>
      <c r="E22" s="76">
        <v>23.05482432416189</v>
      </c>
      <c r="F22" s="72">
        <v>2466.8662026853217</v>
      </c>
    </row>
    <row r="23" spans="1:6" ht="12.75">
      <c r="A23" s="16">
        <v>1999</v>
      </c>
      <c r="B23" s="74">
        <v>15.3</v>
      </c>
      <c r="C23" s="75">
        <f>D23/B23*10</f>
        <v>5.882352941176471</v>
      </c>
      <c r="D23" s="74">
        <v>9</v>
      </c>
      <c r="E23" s="76">
        <v>26.823170218648208</v>
      </c>
      <c r="F23" s="72">
        <f>D23*E23*10</f>
        <v>2414.0853196783387</v>
      </c>
    </row>
    <row r="24" spans="1:6" ht="12.75">
      <c r="A24" s="16">
        <v>2000</v>
      </c>
      <c r="B24" s="74">
        <v>15.4</v>
      </c>
      <c r="C24" s="75">
        <f>D24/B24*10</f>
        <v>8.116883116883116</v>
      </c>
      <c r="D24" s="74">
        <v>12.5</v>
      </c>
      <c r="E24" s="76">
        <v>18.7816282619932</v>
      </c>
      <c r="F24" s="72">
        <f>D24*E24*10</f>
        <v>2347.70353274915</v>
      </c>
    </row>
    <row r="25" spans="1:6" ht="12.75">
      <c r="A25" s="16" t="s">
        <v>25</v>
      </c>
      <c r="B25" s="74">
        <v>12.36</v>
      </c>
      <c r="C25" s="75">
        <f>D25/B25*10</f>
        <v>6.378640776699029</v>
      </c>
      <c r="D25" s="74">
        <v>7.884</v>
      </c>
      <c r="E25" s="76">
        <v>18.841729472431577</v>
      </c>
      <c r="F25" s="72">
        <f>D25*E25*10</f>
        <v>1485.4819516065054</v>
      </c>
    </row>
    <row r="26" spans="1:6" ht="13.5" thickBot="1">
      <c r="A26" s="43" t="s">
        <v>28</v>
      </c>
      <c r="B26" s="78">
        <v>16.7</v>
      </c>
      <c r="C26" s="321">
        <f>D26/B26*10</f>
        <v>6.886227544910179</v>
      </c>
      <c r="D26" s="78">
        <v>11.5</v>
      </c>
      <c r="E26" s="87">
        <v>17.81</v>
      </c>
      <c r="F26" s="88">
        <f>D26*E26*10</f>
        <v>2048.15</v>
      </c>
    </row>
    <row r="27" spans="1:6" ht="12.75">
      <c r="A27" s="22" t="s">
        <v>26</v>
      </c>
      <c r="B27" s="22"/>
      <c r="C27" s="22"/>
      <c r="D27" s="22"/>
      <c r="E27" s="22"/>
      <c r="F27" s="22"/>
    </row>
    <row r="28" ht="12.75">
      <c r="A28" t="s">
        <v>27</v>
      </c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31"/>
  <dimension ref="A1:H39"/>
  <sheetViews>
    <sheetView showGridLines="0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1" width="25.7109375" style="151" customWidth="1"/>
    <col min="2" max="16384" width="11.421875" style="151" customWidth="1"/>
  </cols>
  <sheetData>
    <row r="1" spans="1:8" s="143" customFormat="1" ht="18">
      <c r="A1" s="335" t="s">
        <v>0</v>
      </c>
      <c r="B1" s="335"/>
      <c r="C1" s="335"/>
      <c r="D1" s="335"/>
      <c r="E1" s="335"/>
      <c r="F1" s="335"/>
      <c r="G1" s="335"/>
      <c r="H1" s="335"/>
    </row>
    <row r="3" spans="1:8" s="144" customFormat="1" ht="15">
      <c r="A3" s="336" t="s">
        <v>265</v>
      </c>
      <c r="B3" s="336"/>
      <c r="C3" s="336"/>
      <c r="D3" s="336"/>
      <c r="E3" s="336"/>
      <c r="F3" s="336"/>
      <c r="G3" s="336"/>
      <c r="H3" s="336"/>
    </row>
    <row r="4" spans="1:8" s="144" customFormat="1" ht="15">
      <c r="A4" s="200"/>
      <c r="B4" s="201"/>
      <c r="C4" s="201"/>
      <c r="D4" s="201"/>
      <c r="E4" s="201"/>
      <c r="F4" s="201"/>
      <c r="G4" s="201"/>
      <c r="H4" s="201"/>
    </row>
    <row r="5" spans="1:8" ht="12.75">
      <c r="A5" s="153" t="s">
        <v>194</v>
      </c>
      <c r="B5" s="202" t="s">
        <v>2</v>
      </c>
      <c r="C5" s="203"/>
      <c r="D5" s="203"/>
      <c r="E5" s="202" t="s">
        <v>14</v>
      </c>
      <c r="F5" s="203"/>
      <c r="G5" s="185" t="s">
        <v>3</v>
      </c>
      <c r="H5" s="158" t="s">
        <v>128</v>
      </c>
    </row>
    <row r="6" spans="1:8" ht="12.75">
      <c r="A6" s="153" t="s">
        <v>195</v>
      </c>
      <c r="B6" s="155" t="s">
        <v>126</v>
      </c>
      <c r="C6" s="156"/>
      <c r="D6" s="156"/>
      <c r="E6" s="155" t="s">
        <v>127</v>
      </c>
      <c r="F6" s="156"/>
      <c r="G6" s="158" t="s">
        <v>196</v>
      </c>
      <c r="H6" s="158" t="s">
        <v>133</v>
      </c>
    </row>
    <row r="7" spans="1:8" ht="13.5" thickBot="1">
      <c r="A7" s="278"/>
      <c r="B7" s="191" t="s">
        <v>129</v>
      </c>
      <c r="C7" s="181" t="s">
        <v>130</v>
      </c>
      <c r="D7" s="181" t="s">
        <v>131</v>
      </c>
      <c r="E7" s="191" t="s">
        <v>129</v>
      </c>
      <c r="F7" s="181" t="s">
        <v>130</v>
      </c>
      <c r="G7" s="191" t="s">
        <v>17</v>
      </c>
      <c r="H7" s="191" t="s">
        <v>17</v>
      </c>
    </row>
    <row r="8" spans="1:8" ht="12.75">
      <c r="A8" s="22" t="s">
        <v>214</v>
      </c>
      <c r="B8" s="274">
        <v>22</v>
      </c>
      <c r="C8" s="71" t="s">
        <v>38</v>
      </c>
      <c r="D8" s="275">
        <f>SUM(B8:C8)</f>
        <v>22</v>
      </c>
      <c r="E8" s="274">
        <v>909</v>
      </c>
      <c r="F8" s="71" t="s">
        <v>38</v>
      </c>
      <c r="G8" s="274">
        <v>20</v>
      </c>
      <c r="H8" s="274">
        <v>4</v>
      </c>
    </row>
    <row r="9" spans="1:8" s="175" customFormat="1" ht="12.75">
      <c r="A9" s="281" t="s">
        <v>216</v>
      </c>
      <c r="B9" s="282">
        <v>22</v>
      </c>
      <c r="C9" s="283" t="s">
        <v>38</v>
      </c>
      <c r="D9" s="282">
        <f>SUM(D8:D8)</f>
        <v>22</v>
      </c>
      <c r="E9" s="282">
        <v>909</v>
      </c>
      <c r="F9" s="283" t="s">
        <v>38</v>
      </c>
      <c r="G9" s="282">
        <v>20</v>
      </c>
      <c r="H9" s="282">
        <v>4</v>
      </c>
    </row>
    <row r="10" spans="1:8" ht="12.75">
      <c r="A10" s="22"/>
      <c r="B10" s="274"/>
      <c r="C10" s="274"/>
      <c r="D10" s="275"/>
      <c r="E10" s="274"/>
      <c r="F10" s="274"/>
      <c r="G10" s="274"/>
      <c r="H10" s="274"/>
    </row>
    <row r="11" spans="1:8" ht="12.75">
      <c r="A11" s="22" t="s">
        <v>218</v>
      </c>
      <c r="B11" s="274">
        <v>5</v>
      </c>
      <c r="C11" s="71" t="s">
        <v>38</v>
      </c>
      <c r="D11" s="275">
        <f aca="true" t="shared" si="0" ref="D11:D17">SUM(B11:C11)</f>
        <v>5</v>
      </c>
      <c r="E11" s="274">
        <v>500</v>
      </c>
      <c r="F11" s="71" t="s">
        <v>38</v>
      </c>
      <c r="G11" s="274">
        <v>3</v>
      </c>
      <c r="H11" s="71" t="s">
        <v>38</v>
      </c>
    </row>
    <row r="12" spans="1:8" ht="12.75">
      <c r="A12" s="22" t="s">
        <v>219</v>
      </c>
      <c r="B12" s="274">
        <v>18</v>
      </c>
      <c r="C12" s="71" t="s">
        <v>38</v>
      </c>
      <c r="D12" s="275">
        <f t="shared" si="0"/>
        <v>18</v>
      </c>
      <c r="E12" s="274">
        <v>900</v>
      </c>
      <c r="F12" s="71" t="s">
        <v>38</v>
      </c>
      <c r="G12" s="274">
        <v>16</v>
      </c>
      <c r="H12" s="71" t="s">
        <v>38</v>
      </c>
    </row>
    <row r="13" spans="1:8" ht="12.75">
      <c r="A13" s="22" t="s">
        <v>220</v>
      </c>
      <c r="B13" s="274">
        <v>2775</v>
      </c>
      <c r="C13" s="274">
        <v>764</v>
      </c>
      <c r="D13" s="275">
        <f t="shared" si="0"/>
        <v>3539</v>
      </c>
      <c r="E13" s="274">
        <v>650</v>
      </c>
      <c r="F13" s="274">
        <v>1350</v>
      </c>
      <c r="G13" s="274">
        <v>2835</v>
      </c>
      <c r="H13" s="71" t="s">
        <v>38</v>
      </c>
    </row>
    <row r="14" spans="1:8" ht="12.75">
      <c r="A14" s="22" t="s">
        <v>221</v>
      </c>
      <c r="B14" s="274">
        <v>733</v>
      </c>
      <c r="C14" s="274">
        <v>107</v>
      </c>
      <c r="D14" s="275">
        <f t="shared" si="0"/>
        <v>840</v>
      </c>
      <c r="E14" s="274">
        <v>500</v>
      </c>
      <c r="F14" s="274">
        <v>500</v>
      </c>
      <c r="G14" s="274">
        <v>420</v>
      </c>
      <c r="H14" s="274">
        <v>14</v>
      </c>
    </row>
    <row r="15" spans="1:8" ht="12.75">
      <c r="A15" s="22" t="s">
        <v>222</v>
      </c>
      <c r="B15" s="274">
        <v>7</v>
      </c>
      <c r="C15" s="274">
        <v>16</v>
      </c>
      <c r="D15" s="275">
        <f t="shared" si="0"/>
        <v>23</v>
      </c>
      <c r="E15" s="274">
        <v>800</v>
      </c>
      <c r="F15" s="274">
        <v>1400</v>
      </c>
      <c r="G15" s="274">
        <v>28</v>
      </c>
      <c r="H15" s="274">
        <v>34</v>
      </c>
    </row>
    <row r="16" spans="1:8" ht="12.75">
      <c r="A16" s="22" t="s">
        <v>225</v>
      </c>
      <c r="B16" s="274">
        <v>129</v>
      </c>
      <c r="C16" s="71" t="s">
        <v>38</v>
      </c>
      <c r="D16" s="275">
        <f t="shared" si="0"/>
        <v>129</v>
      </c>
      <c r="E16" s="274">
        <v>700</v>
      </c>
      <c r="F16" s="71" t="s">
        <v>38</v>
      </c>
      <c r="G16" s="274">
        <v>90</v>
      </c>
      <c r="H16" s="71" t="s">
        <v>38</v>
      </c>
    </row>
    <row r="17" spans="1:8" ht="12.75">
      <c r="A17" s="22" t="s">
        <v>226</v>
      </c>
      <c r="B17" s="274">
        <v>165</v>
      </c>
      <c r="C17" s="274">
        <v>15</v>
      </c>
      <c r="D17" s="275">
        <f t="shared" si="0"/>
        <v>180</v>
      </c>
      <c r="E17" s="274">
        <v>500</v>
      </c>
      <c r="F17" s="274">
        <v>1000</v>
      </c>
      <c r="G17" s="274">
        <v>98</v>
      </c>
      <c r="H17" s="274">
        <v>21</v>
      </c>
    </row>
    <row r="18" spans="1:8" s="175" customFormat="1" ht="12.75">
      <c r="A18" s="281" t="s">
        <v>266</v>
      </c>
      <c r="B18" s="282">
        <v>3832</v>
      </c>
      <c r="C18" s="282">
        <v>902</v>
      </c>
      <c r="D18" s="282">
        <f>SUM(D11:D17)</f>
        <v>4734</v>
      </c>
      <c r="E18" s="282">
        <v>618</v>
      </c>
      <c r="F18" s="282">
        <v>1244</v>
      </c>
      <c r="G18" s="282">
        <v>3490</v>
      </c>
      <c r="H18" s="282">
        <v>69</v>
      </c>
    </row>
    <row r="19" spans="1:8" ht="12.75">
      <c r="A19" s="22"/>
      <c r="B19" s="274"/>
      <c r="C19" s="274"/>
      <c r="D19" s="275"/>
      <c r="E19" s="274"/>
      <c r="F19" s="274"/>
      <c r="G19" s="274"/>
      <c r="H19" s="274"/>
    </row>
    <row r="20" spans="1:8" ht="12.75">
      <c r="A20" s="22" t="s">
        <v>229</v>
      </c>
      <c r="B20" s="274">
        <v>105</v>
      </c>
      <c r="C20" s="274">
        <v>3</v>
      </c>
      <c r="D20" s="275">
        <f>SUM(B20:C20)</f>
        <v>108</v>
      </c>
      <c r="E20" s="274">
        <v>235</v>
      </c>
      <c r="F20" s="274">
        <v>1105</v>
      </c>
      <c r="G20" s="274">
        <v>28</v>
      </c>
      <c r="H20" s="274">
        <v>14</v>
      </c>
    </row>
    <row r="21" spans="1:8" ht="12.75">
      <c r="A21" s="22" t="s">
        <v>232</v>
      </c>
      <c r="B21" s="274">
        <v>190</v>
      </c>
      <c r="C21" s="274">
        <v>8</v>
      </c>
      <c r="D21" s="275">
        <f>SUM(B21:C21)</f>
        <v>198</v>
      </c>
      <c r="E21" s="274">
        <v>783</v>
      </c>
      <c r="F21" s="273" t="s">
        <v>145</v>
      </c>
      <c r="G21" s="274">
        <v>149</v>
      </c>
      <c r="H21" s="274">
        <v>15</v>
      </c>
    </row>
    <row r="22" spans="1:8" s="175" customFormat="1" ht="12.75">
      <c r="A22" s="281" t="s">
        <v>233</v>
      </c>
      <c r="B22" s="282">
        <v>295</v>
      </c>
      <c r="C22" s="282">
        <v>11</v>
      </c>
      <c r="D22" s="282">
        <f>SUM(D20:D21)</f>
        <v>306</v>
      </c>
      <c r="E22" s="282">
        <v>588</v>
      </c>
      <c r="F22" s="282">
        <v>301</v>
      </c>
      <c r="G22" s="282">
        <v>177</v>
      </c>
      <c r="H22" s="282">
        <v>29</v>
      </c>
    </row>
    <row r="23" spans="1:8" ht="12.75">
      <c r="A23" s="22"/>
      <c r="B23" s="274"/>
      <c r="C23" s="274"/>
      <c r="D23" s="275"/>
      <c r="E23" s="274"/>
      <c r="F23" s="274"/>
      <c r="G23" s="274"/>
      <c r="H23" s="274"/>
    </row>
    <row r="24" spans="1:8" ht="12.75">
      <c r="A24" s="22" t="s">
        <v>234</v>
      </c>
      <c r="B24" s="274">
        <v>1</v>
      </c>
      <c r="C24" s="71" t="s">
        <v>38</v>
      </c>
      <c r="D24" s="275">
        <f>SUM(B24:C24)</f>
        <v>1</v>
      </c>
      <c r="E24" s="274">
        <v>500</v>
      </c>
      <c r="F24" s="71" t="s">
        <v>38</v>
      </c>
      <c r="G24" s="274">
        <v>1</v>
      </c>
      <c r="H24" s="71" t="s">
        <v>38</v>
      </c>
    </row>
    <row r="25" spans="1:8" s="175" customFormat="1" ht="12.75">
      <c r="A25" s="281" t="s">
        <v>237</v>
      </c>
      <c r="B25" s="282">
        <v>1</v>
      </c>
      <c r="C25" s="283" t="s">
        <v>38</v>
      </c>
      <c r="D25" s="282">
        <f>SUM(D24:D24)</f>
        <v>1</v>
      </c>
      <c r="E25" s="282">
        <v>500</v>
      </c>
      <c r="F25" s="283" t="s">
        <v>38</v>
      </c>
      <c r="G25" s="282">
        <v>1</v>
      </c>
      <c r="H25" s="283" t="s">
        <v>38</v>
      </c>
    </row>
    <row r="26" spans="1:8" ht="12.75">
      <c r="A26" s="22"/>
      <c r="B26" s="274"/>
      <c r="C26" s="274"/>
      <c r="D26" s="275"/>
      <c r="E26" s="274"/>
      <c r="F26" s="274"/>
      <c r="G26" s="274"/>
      <c r="H26" s="274"/>
    </row>
    <row r="27" spans="1:8" ht="12.75">
      <c r="A27" s="22" t="s">
        <v>239</v>
      </c>
      <c r="B27" s="274">
        <v>3840</v>
      </c>
      <c r="C27" s="71" t="s">
        <v>38</v>
      </c>
      <c r="D27" s="275">
        <f>SUM(B27:C27)</f>
        <v>3840</v>
      </c>
      <c r="E27" s="274">
        <v>550</v>
      </c>
      <c r="F27" s="71" t="s">
        <v>38</v>
      </c>
      <c r="G27" s="274">
        <v>2112</v>
      </c>
      <c r="H27" s="274">
        <v>634</v>
      </c>
    </row>
    <row r="28" spans="1:8" ht="12.75">
      <c r="A28" s="22" t="s">
        <v>240</v>
      </c>
      <c r="B28" s="274">
        <v>2550</v>
      </c>
      <c r="C28" s="71" t="s">
        <v>38</v>
      </c>
      <c r="D28" s="275">
        <f>SUM(B28:C28)</f>
        <v>2550</v>
      </c>
      <c r="E28" s="274">
        <v>500</v>
      </c>
      <c r="F28" s="71" t="s">
        <v>38</v>
      </c>
      <c r="G28" s="274">
        <v>1275</v>
      </c>
      <c r="H28" s="274">
        <v>383</v>
      </c>
    </row>
    <row r="29" spans="1:8" s="175" customFormat="1" ht="12.75">
      <c r="A29" s="281" t="s">
        <v>241</v>
      </c>
      <c r="B29" s="282">
        <v>6390</v>
      </c>
      <c r="C29" s="283" t="s">
        <v>38</v>
      </c>
      <c r="D29" s="282">
        <f>SUM(D27:D28)</f>
        <v>6390</v>
      </c>
      <c r="E29" s="282">
        <v>530</v>
      </c>
      <c r="F29" s="283" t="s">
        <v>38</v>
      </c>
      <c r="G29" s="282">
        <v>3387</v>
      </c>
      <c r="H29" s="282">
        <v>1017</v>
      </c>
    </row>
    <row r="30" spans="1:8" ht="12.75">
      <c r="A30" s="22"/>
      <c r="B30" s="274"/>
      <c r="C30" s="274"/>
      <c r="D30" s="275"/>
      <c r="E30" s="274"/>
      <c r="F30" s="274"/>
      <c r="G30" s="274"/>
      <c r="H30" s="274"/>
    </row>
    <row r="31" spans="1:8" ht="12.75">
      <c r="A31" s="22" t="s">
        <v>244</v>
      </c>
      <c r="B31" s="274">
        <v>76</v>
      </c>
      <c r="C31" s="274">
        <v>21</v>
      </c>
      <c r="D31" s="275">
        <f>SUM(B31:C31)</f>
        <v>97</v>
      </c>
      <c r="E31" s="274">
        <v>750</v>
      </c>
      <c r="F31" s="274">
        <v>1000</v>
      </c>
      <c r="G31" s="274">
        <v>78</v>
      </c>
      <c r="H31" s="71" t="s">
        <v>38</v>
      </c>
    </row>
    <row r="32" spans="1:8" ht="12.75">
      <c r="A32" s="22" t="s">
        <v>246</v>
      </c>
      <c r="B32" s="274">
        <v>592</v>
      </c>
      <c r="C32" s="274">
        <v>80</v>
      </c>
      <c r="D32" s="275">
        <f>SUM(B32:C32)</f>
        <v>672</v>
      </c>
      <c r="E32" s="274">
        <v>858</v>
      </c>
      <c r="F32" s="274">
        <v>1450</v>
      </c>
      <c r="G32" s="274">
        <v>624</v>
      </c>
      <c r="H32" s="71" t="s">
        <v>38</v>
      </c>
    </row>
    <row r="33" spans="1:8" ht="12.75">
      <c r="A33" s="22" t="s">
        <v>249</v>
      </c>
      <c r="B33" s="274">
        <v>25</v>
      </c>
      <c r="C33" s="274">
        <v>33</v>
      </c>
      <c r="D33" s="275">
        <f>SUM(B33:C33)</f>
        <v>58</v>
      </c>
      <c r="E33" s="274">
        <v>475</v>
      </c>
      <c r="F33" s="274">
        <v>875</v>
      </c>
      <c r="G33" s="274">
        <v>41</v>
      </c>
      <c r="H33" s="71" t="s">
        <v>38</v>
      </c>
    </row>
    <row r="34" spans="1:8" s="175" customFormat="1" ht="12.75">
      <c r="A34" s="281" t="s">
        <v>277</v>
      </c>
      <c r="B34" s="282">
        <v>693</v>
      </c>
      <c r="C34" s="282">
        <v>134</v>
      </c>
      <c r="D34" s="282">
        <f>SUM(D31:D33)</f>
        <v>827</v>
      </c>
      <c r="E34" s="282">
        <v>832</v>
      </c>
      <c r="F34" s="282">
        <v>1238</v>
      </c>
      <c r="G34" s="282">
        <v>743</v>
      </c>
      <c r="H34" s="283" t="s">
        <v>38</v>
      </c>
    </row>
    <row r="35" spans="1:8" ht="12.75">
      <c r="A35" s="22"/>
      <c r="B35" s="274"/>
      <c r="C35" s="274"/>
      <c r="D35" s="275"/>
      <c r="E35" s="274"/>
      <c r="F35" s="274"/>
      <c r="G35" s="274"/>
      <c r="H35" s="274"/>
    </row>
    <row r="36" spans="1:8" ht="12.75">
      <c r="A36" s="22" t="s">
        <v>251</v>
      </c>
      <c r="B36" s="274">
        <v>73</v>
      </c>
      <c r="C36" s="274">
        <v>7</v>
      </c>
      <c r="D36" s="275">
        <f>SUM(B36:C36)</f>
        <v>80</v>
      </c>
      <c r="E36" s="274">
        <v>800</v>
      </c>
      <c r="F36" s="274">
        <v>1200</v>
      </c>
      <c r="G36" s="274">
        <v>66</v>
      </c>
      <c r="H36" s="274">
        <v>59</v>
      </c>
    </row>
    <row r="37" spans="1:8" s="175" customFormat="1" ht="12.75">
      <c r="A37" s="281" t="s">
        <v>252</v>
      </c>
      <c r="B37" s="282">
        <v>73</v>
      </c>
      <c r="C37" s="282">
        <v>7</v>
      </c>
      <c r="D37" s="282">
        <f>SUM(D36:D36)</f>
        <v>80</v>
      </c>
      <c r="E37" s="282">
        <v>800</v>
      </c>
      <c r="F37" s="282">
        <v>1200</v>
      </c>
      <c r="G37" s="282">
        <v>66</v>
      </c>
      <c r="H37" s="282">
        <v>59</v>
      </c>
    </row>
    <row r="38" spans="1:8" ht="12.75">
      <c r="A38" s="22"/>
      <c r="B38" s="275"/>
      <c r="C38" s="275"/>
      <c r="D38" s="275"/>
      <c r="E38" s="276"/>
      <c r="F38" s="277"/>
      <c r="G38" s="275"/>
      <c r="H38" s="274"/>
    </row>
    <row r="39" spans="1:8" s="175" customFormat="1" ht="13.5" thickBot="1">
      <c r="A39" s="168" t="s">
        <v>253</v>
      </c>
      <c r="B39" s="279">
        <f>SUM(B9,B18,B22,B25,B29,B34,B37)</f>
        <v>11306</v>
      </c>
      <c r="C39" s="279">
        <f>SUM(C9,C18,C22,C25,C29,C34,C37)</f>
        <v>1054</v>
      </c>
      <c r="D39" s="279">
        <f>SUM(D9,D18,D22,D25,D29,D34,D37)</f>
        <v>12360</v>
      </c>
      <c r="E39" s="280">
        <f>((E9*B9)+(E18*B18)+(E22*B22)+(E25*B25)+(E29*B29)+(E34*B34)+(E37*B37))/B39</f>
        <v>582.3288519370246</v>
      </c>
      <c r="F39" s="280">
        <f>((F18*C18)+(F22*C22)+(F34*C34)+(F37*C37))/C39</f>
        <v>1233.1034155597722</v>
      </c>
      <c r="G39" s="279">
        <f>SUM(G9,G18,G22,G25,G29,G34,G37)</f>
        <v>7884</v>
      </c>
      <c r="H39" s="279">
        <f>SUM(H9,H18,H22,H25,H29,H34,H37)</f>
        <v>1178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13"/>
  <dimension ref="A1:K24"/>
  <sheetViews>
    <sheetView showGridLines="0" showZeros="0" zoomScale="75" zoomScaleNormal="75" zoomScaleSheetLayoutView="75" workbookViewId="0" topLeftCell="A1">
      <selection activeCell="A1" sqref="A1:K1"/>
    </sheetView>
  </sheetViews>
  <sheetFormatPr defaultColWidth="11.421875" defaultRowHeight="12.75"/>
  <cols>
    <col min="1" max="1" width="35.7109375" style="151" customWidth="1"/>
    <col min="2" max="2" width="12.00390625" style="151" customWidth="1"/>
    <col min="3" max="3" width="9.7109375" style="151" customWidth="1"/>
    <col min="4" max="4" width="9.28125" style="151" customWidth="1"/>
    <col min="5" max="5" width="10.7109375" style="151" customWidth="1"/>
    <col min="6" max="6" width="12.7109375" style="151" customWidth="1"/>
    <col min="7" max="8" width="10.7109375" style="151" customWidth="1"/>
    <col min="9" max="9" width="11.7109375" style="151" customWidth="1"/>
    <col min="10" max="10" width="10.7109375" style="151" customWidth="1"/>
    <col min="11" max="11" width="11.7109375" style="151" customWidth="1"/>
    <col min="12" max="16384" width="11.421875" style="151" customWidth="1"/>
  </cols>
  <sheetData>
    <row r="1" spans="1:11" s="143" customFormat="1" ht="18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</row>
    <row r="3" spans="1:11" ht="15">
      <c r="A3" s="336" t="s">
        <v>268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</row>
    <row r="4" spans="1:11" ht="15">
      <c r="A4" s="336" t="s">
        <v>270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</row>
    <row r="5" spans="1:11" ht="15">
      <c r="A5" s="336" t="s">
        <v>269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</row>
    <row r="6" spans="1:11" ht="12.75" customHeight="1">
      <c r="A6" s="340"/>
      <c r="B6" s="340"/>
      <c r="C6" s="340"/>
      <c r="D6" s="340"/>
      <c r="E6" s="340"/>
      <c r="F6" s="340"/>
      <c r="G6" s="340"/>
      <c r="H6" s="340"/>
      <c r="I6" s="340"/>
      <c r="J6" s="340"/>
      <c r="K6" s="340"/>
    </row>
    <row r="7" spans="1:11" ht="12.75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30"/>
    </row>
    <row r="8" spans="1:11" ht="12.75">
      <c r="A8" s="194" t="s">
        <v>178</v>
      </c>
      <c r="B8" s="194" t="s">
        <v>131</v>
      </c>
      <c r="C8" s="194" t="s">
        <v>179</v>
      </c>
      <c r="D8" s="194" t="s">
        <v>180</v>
      </c>
      <c r="E8" s="194" t="s">
        <v>181</v>
      </c>
      <c r="F8" s="194" t="s">
        <v>182</v>
      </c>
      <c r="G8" s="194" t="s">
        <v>141</v>
      </c>
      <c r="H8" s="194" t="s">
        <v>140</v>
      </c>
      <c r="I8" s="194" t="s">
        <v>183</v>
      </c>
      <c r="J8" s="194" t="s">
        <v>184</v>
      </c>
      <c r="K8" s="195" t="s">
        <v>185</v>
      </c>
    </row>
    <row r="9" spans="1:11" ht="13.5" thickBot="1">
      <c r="A9" s="331"/>
      <c r="B9" s="331"/>
      <c r="C9" s="331"/>
      <c r="D9" s="331"/>
      <c r="E9" s="331"/>
      <c r="F9" s="331"/>
      <c r="G9" s="331"/>
      <c r="H9" s="331"/>
      <c r="I9" s="331"/>
      <c r="J9" s="331"/>
      <c r="K9" s="332"/>
    </row>
    <row r="10" spans="1:11" s="175" customFormat="1" ht="12.75">
      <c r="A10" s="285" t="s">
        <v>273</v>
      </c>
      <c r="B10" s="286">
        <v>398</v>
      </c>
      <c r="C10" s="286">
        <v>58.2</v>
      </c>
      <c r="D10" s="286">
        <v>13.3</v>
      </c>
      <c r="E10" s="286">
        <v>12.5</v>
      </c>
      <c r="F10" s="286">
        <v>18.7</v>
      </c>
      <c r="G10" s="286">
        <v>45</v>
      </c>
      <c r="H10" s="286">
        <v>21.9</v>
      </c>
      <c r="I10" s="286">
        <v>132.7</v>
      </c>
      <c r="J10" s="286">
        <v>92.1</v>
      </c>
      <c r="K10" s="287">
        <v>3.6</v>
      </c>
    </row>
    <row r="11" spans="1:11" ht="12.75">
      <c r="A11" s="288"/>
      <c r="B11" s="289"/>
      <c r="C11" s="289"/>
      <c r="D11" s="289"/>
      <c r="E11" s="289"/>
      <c r="F11" s="289"/>
      <c r="G11" s="289"/>
      <c r="H11" s="289"/>
      <c r="I11" s="289"/>
      <c r="J11" s="289"/>
      <c r="K11" s="290"/>
    </row>
    <row r="12" spans="1:11" s="175" customFormat="1" ht="12.75">
      <c r="A12" s="288" t="s">
        <v>186</v>
      </c>
      <c r="B12" s="291">
        <v>1040.3</v>
      </c>
      <c r="C12" s="291">
        <v>697.1</v>
      </c>
      <c r="D12" s="291">
        <v>49.9</v>
      </c>
      <c r="E12" s="291">
        <v>113.7</v>
      </c>
      <c r="F12" s="291">
        <v>45.6</v>
      </c>
      <c r="G12" s="291">
        <v>69</v>
      </c>
      <c r="H12" s="291">
        <v>46.7</v>
      </c>
      <c r="I12" s="291">
        <v>1.6</v>
      </c>
      <c r="J12" s="291">
        <v>2</v>
      </c>
      <c r="K12" s="292">
        <v>14.7</v>
      </c>
    </row>
    <row r="13" spans="1:11" ht="12.75">
      <c r="A13" s="293" t="s">
        <v>187</v>
      </c>
      <c r="B13" s="294">
        <v>86.9</v>
      </c>
      <c r="C13" s="294">
        <v>14.6</v>
      </c>
      <c r="D13" s="294">
        <v>49</v>
      </c>
      <c r="E13" s="294">
        <v>0</v>
      </c>
      <c r="F13" s="294">
        <v>1.4</v>
      </c>
      <c r="G13" s="294">
        <v>4.5</v>
      </c>
      <c r="H13" s="294">
        <v>0.2</v>
      </c>
      <c r="I13" s="294">
        <v>1.3</v>
      </c>
      <c r="J13" s="294">
        <v>1.3</v>
      </c>
      <c r="K13" s="290">
        <v>14.6</v>
      </c>
    </row>
    <row r="14" spans="1:11" ht="12.75">
      <c r="A14" s="293"/>
      <c r="B14" s="294"/>
      <c r="C14" s="294"/>
      <c r="D14" s="294"/>
      <c r="E14" s="294"/>
      <c r="F14" s="294"/>
      <c r="G14" s="294"/>
      <c r="H14" s="294"/>
      <c r="I14" s="294"/>
      <c r="J14" s="294"/>
      <c r="K14" s="290"/>
    </row>
    <row r="15" spans="1:11" s="175" customFormat="1" ht="12.75">
      <c r="A15" s="288" t="s">
        <v>188</v>
      </c>
      <c r="B15" s="291">
        <v>33.2</v>
      </c>
      <c r="C15" s="291">
        <v>7.1</v>
      </c>
      <c r="D15" s="291">
        <v>2.2</v>
      </c>
      <c r="E15" s="291">
        <v>0.2</v>
      </c>
      <c r="F15" s="291">
        <v>5.7</v>
      </c>
      <c r="G15" s="291">
        <v>7</v>
      </c>
      <c r="H15" s="291">
        <v>2.2</v>
      </c>
      <c r="I15" s="291">
        <v>6.5</v>
      </c>
      <c r="J15" s="291">
        <v>0.6</v>
      </c>
      <c r="K15" s="292">
        <v>1.7</v>
      </c>
    </row>
    <row r="16" spans="1:11" ht="12.75">
      <c r="A16" s="293" t="s">
        <v>189</v>
      </c>
      <c r="B16" s="294">
        <v>26.7</v>
      </c>
      <c r="C16" s="294">
        <v>7</v>
      </c>
      <c r="D16" s="294">
        <v>2</v>
      </c>
      <c r="E16" s="294">
        <v>0.2</v>
      </c>
      <c r="F16" s="294">
        <v>4.2</v>
      </c>
      <c r="G16" s="294">
        <v>3.5</v>
      </c>
      <c r="H16" s="294">
        <v>1.2</v>
      </c>
      <c r="I16" s="294">
        <v>6.3</v>
      </c>
      <c r="J16" s="294">
        <v>0.6</v>
      </c>
      <c r="K16" s="290">
        <v>1.7</v>
      </c>
    </row>
    <row r="17" spans="1:11" ht="12.75">
      <c r="A17" s="293"/>
      <c r="B17" s="294"/>
      <c r="C17" s="294"/>
      <c r="D17" s="294"/>
      <c r="E17" s="294"/>
      <c r="F17" s="294"/>
      <c r="G17" s="294"/>
      <c r="H17" s="294"/>
      <c r="I17" s="294"/>
      <c r="J17" s="294"/>
      <c r="K17" s="290"/>
    </row>
    <row r="18" spans="1:11" s="175" customFormat="1" ht="12.75">
      <c r="A18" s="288" t="s">
        <v>272</v>
      </c>
      <c r="B18" s="291">
        <v>0</v>
      </c>
      <c r="C18" s="291">
        <v>0</v>
      </c>
      <c r="D18" s="291">
        <v>0</v>
      </c>
      <c r="E18" s="291">
        <v>0</v>
      </c>
      <c r="F18" s="291">
        <v>0</v>
      </c>
      <c r="G18" s="291">
        <v>0</v>
      </c>
      <c r="H18" s="291">
        <v>0</v>
      </c>
      <c r="I18" s="291">
        <v>0</v>
      </c>
      <c r="J18" s="291">
        <v>0</v>
      </c>
      <c r="K18" s="292">
        <v>0</v>
      </c>
    </row>
    <row r="19" spans="1:11" ht="12.75">
      <c r="A19" s="288"/>
      <c r="B19" s="294"/>
      <c r="C19" s="294"/>
      <c r="D19" s="294"/>
      <c r="E19" s="294"/>
      <c r="F19" s="294"/>
      <c r="G19" s="294"/>
      <c r="H19" s="294"/>
      <c r="I19" s="294"/>
      <c r="J19" s="294"/>
      <c r="K19" s="290"/>
    </row>
    <row r="20" spans="1:11" s="175" customFormat="1" ht="12.75">
      <c r="A20" s="288" t="s">
        <v>274</v>
      </c>
      <c r="B20" s="291">
        <v>1405.1</v>
      </c>
      <c r="C20" s="291">
        <v>748.2</v>
      </c>
      <c r="D20" s="291">
        <v>61</v>
      </c>
      <c r="E20" s="291">
        <v>126</v>
      </c>
      <c r="F20" s="291">
        <v>58.6</v>
      </c>
      <c r="G20" s="291">
        <v>107</v>
      </c>
      <c r="H20" s="291">
        <v>66.4</v>
      </c>
      <c r="I20" s="291">
        <v>127.8</v>
      </c>
      <c r="J20" s="291">
        <v>93.5</v>
      </c>
      <c r="K20" s="292">
        <v>16.6</v>
      </c>
    </row>
    <row r="21" spans="1:11" ht="12.75">
      <c r="A21" s="293" t="s">
        <v>190</v>
      </c>
      <c r="B21" s="294">
        <v>61.6</v>
      </c>
      <c r="C21" s="294">
        <v>6.4</v>
      </c>
      <c r="D21" s="294">
        <v>3.3</v>
      </c>
      <c r="E21" s="294">
        <v>0.8</v>
      </c>
      <c r="F21" s="294">
        <v>5.4</v>
      </c>
      <c r="G21" s="294">
        <v>6.9</v>
      </c>
      <c r="H21" s="294">
        <v>2.5</v>
      </c>
      <c r="I21" s="294">
        <v>24.8</v>
      </c>
      <c r="J21" s="294">
        <v>11.3</v>
      </c>
      <c r="K21" s="290">
        <v>0.2</v>
      </c>
    </row>
    <row r="22" spans="1:11" ht="12.75">
      <c r="A22" s="293" t="s">
        <v>191</v>
      </c>
      <c r="B22" s="294">
        <v>0</v>
      </c>
      <c r="C22" s="294">
        <v>0</v>
      </c>
      <c r="D22" s="294">
        <v>0</v>
      </c>
      <c r="E22" s="294">
        <v>0</v>
      </c>
      <c r="F22" s="294">
        <v>0</v>
      </c>
      <c r="G22" s="294">
        <v>0</v>
      </c>
      <c r="H22" s="294">
        <v>0</v>
      </c>
      <c r="I22" s="294">
        <v>0</v>
      </c>
      <c r="J22" s="294">
        <v>0</v>
      </c>
      <c r="K22" s="290">
        <v>0</v>
      </c>
    </row>
    <row r="23" spans="1:11" ht="12.75">
      <c r="A23" s="293" t="s">
        <v>192</v>
      </c>
      <c r="B23" s="294">
        <v>1118.8</v>
      </c>
      <c r="C23" s="294">
        <v>735.5</v>
      </c>
      <c r="D23" s="294">
        <v>56.9</v>
      </c>
      <c r="E23" s="294">
        <v>124.3</v>
      </c>
      <c r="F23" s="294">
        <v>0</v>
      </c>
      <c r="G23" s="294">
        <v>0.5</v>
      </c>
      <c r="H23" s="294">
        <v>0</v>
      </c>
      <c r="I23" s="294">
        <v>103</v>
      </c>
      <c r="J23" s="294">
        <v>82.2</v>
      </c>
      <c r="K23" s="290">
        <v>16.4</v>
      </c>
    </row>
    <row r="24" spans="1:11" ht="13.5" thickBot="1">
      <c r="A24" s="295" t="s">
        <v>193</v>
      </c>
      <c r="B24" s="296">
        <v>224.7</v>
      </c>
      <c r="C24" s="296">
        <v>6.3</v>
      </c>
      <c r="D24" s="296">
        <v>0.8</v>
      </c>
      <c r="E24" s="296">
        <v>0.9</v>
      </c>
      <c r="F24" s="296">
        <v>53.2</v>
      </c>
      <c r="G24" s="296">
        <v>99.6</v>
      </c>
      <c r="H24" s="296">
        <v>63.9</v>
      </c>
      <c r="I24" s="296">
        <v>0</v>
      </c>
      <c r="J24" s="296">
        <v>0</v>
      </c>
      <c r="K24" s="297">
        <v>0</v>
      </c>
    </row>
  </sheetData>
  <mergeCells count="5">
    <mergeCell ref="A1:K1"/>
    <mergeCell ref="A6:K6"/>
    <mergeCell ref="A5:K5"/>
    <mergeCell ref="A3:K3"/>
    <mergeCell ref="A4:K4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 transitionEvaluation="1"/>
  <dimension ref="A1:G55"/>
  <sheetViews>
    <sheetView showGridLines="0" zoomScale="75" zoomScaleNormal="75" zoomScaleSheetLayoutView="75" workbookViewId="0" topLeftCell="A1">
      <selection activeCell="A1" sqref="A1:G1"/>
    </sheetView>
  </sheetViews>
  <sheetFormatPr defaultColWidth="11.00390625" defaultRowHeight="12.75"/>
  <cols>
    <col min="1" max="1" width="34.7109375" style="124" customWidth="1"/>
    <col min="2" max="5" width="15.57421875" style="124" customWidth="1"/>
    <col min="6" max="7" width="16.7109375" style="124" customWidth="1"/>
    <col min="8" max="16384" width="11.00390625" style="124" customWidth="1"/>
  </cols>
  <sheetData>
    <row r="1" spans="1:7" s="123" customFormat="1" ht="18">
      <c r="A1" s="343" t="s">
        <v>0</v>
      </c>
      <c r="B1" s="343"/>
      <c r="C1" s="343"/>
      <c r="D1" s="343"/>
      <c r="E1" s="343"/>
      <c r="F1" s="343"/>
      <c r="G1" s="343"/>
    </row>
    <row r="3" spans="1:7" s="125" customFormat="1" ht="15">
      <c r="A3" s="344" t="s">
        <v>279</v>
      </c>
      <c r="B3" s="344"/>
      <c r="C3" s="344"/>
      <c r="D3" s="344"/>
      <c r="E3" s="344"/>
      <c r="F3" s="344"/>
      <c r="G3" s="344"/>
    </row>
    <row r="4" s="125" customFormat="1" ht="14.25"/>
    <row r="5" spans="1:7" ht="12.75">
      <c r="A5" s="126"/>
      <c r="B5" s="341" t="s">
        <v>2</v>
      </c>
      <c r="C5" s="341"/>
      <c r="D5" s="341" t="s">
        <v>3</v>
      </c>
      <c r="E5" s="341"/>
      <c r="F5" s="341" t="s">
        <v>78</v>
      </c>
      <c r="G5" s="342"/>
    </row>
    <row r="6" spans="1:7" ht="12.75">
      <c r="A6" s="127" t="s">
        <v>79</v>
      </c>
      <c r="B6" s="128" t="s">
        <v>80</v>
      </c>
      <c r="C6" s="129"/>
      <c r="D6" s="128" t="s">
        <v>80</v>
      </c>
      <c r="E6" s="129"/>
      <c r="F6" s="128" t="s">
        <v>81</v>
      </c>
      <c r="G6" s="130" t="s">
        <v>82</v>
      </c>
    </row>
    <row r="7" spans="1:7" ht="12.75">
      <c r="A7" s="131"/>
      <c r="B7" s="132" t="s">
        <v>83</v>
      </c>
      <c r="C7" s="133">
        <v>2001</v>
      </c>
      <c r="D7" s="132" t="s">
        <v>83</v>
      </c>
      <c r="E7" s="133">
        <v>2001</v>
      </c>
      <c r="F7" s="133">
        <v>2001</v>
      </c>
      <c r="G7" s="134">
        <v>2001</v>
      </c>
    </row>
    <row r="8" spans="1:7" ht="13.5" thickBot="1">
      <c r="A8" s="131"/>
      <c r="B8" s="132" t="s">
        <v>84</v>
      </c>
      <c r="C8" s="132" t="s">
        <v>84</v>
      </c>
      <c r="D8" s="132" t="s">
        <v>85</v>
      </c>
      <c r="E8" s="132" t="s">
        <v>85</v>
      </c>
      <c r="F8" s="132" t="s">
        <v>85</v>
      </c>
      <c r="G8" s="135" t="s">
        <v>85</v>
      </c>
    </row>
    <row r="9" spans="1:7" ht="12.75">
      <c r="A9" s="136" t="s">
        <v>44</v>
      </c>
      <c r="B9" s="137">
        <v>68257</v>
      </c>
      <c r="C9" s="137">
        <v>67154.934</v>
      </c>
      <c r="D9" s="137">
        <v>55542</v>
      </c>
      <c r="E9" s="137">
        <v>57010</v>
      </c>
      <c r="F9" s="137">
        <v>9398.936</v>
      </c>
      <c r="G9" s="196">
        <v>9324.928</v>
      </c>
    </row>
    <row r="10" spans="1:7" ht="12.75">
      <c r="A10" s="131"/>
      <c r="B10" s="141"/>
      <c r="C10" s="141"/>
      <c r="D10" s="141"/>
      <c r="E10" s="141"/>
      <c r="F10" s="141"/>
      <c r="G10" s="197"/>
    </row>
    <row r="11" spans="1:7" ht="12.75">
      <c r="A11" s="301" t="s">
        <v>288</v>
      </c>
      <c r="B11" s="141"/>
      <c r="C11" s="141"/>
      <c r="D11" s="141"/>
      <c r="E11" s="141"/>
      <c r="F11" s="141"/>
      <c r="G11" s="197"/>
    </row>
    <row r="12" spans="1:7" ht="12.75">
      <c r="A12" s="302" t="s">
        <v>45</v>
      </c>
      <c r="B12" s="182">
        <f aca="true" t="shared" si="0" ref="B12:G12">SUM(B13:B26)</f>
        <v>1966</v>
      </c>
      <c r="C12" s="182">
        <f t="shared" si="0"/>
        <v>1655.585</v>
      </c>
      <c r="D12" s="182">
        <f t="shared" si="0"/>
        <v>5348</v>
      </c>
      <c r="E12" s="182">
        <f t="shared" si="0"/>
        <v>5180.2429999999995</v>
      </c>
      <c r="F12" s="182">
        <f t="shared" si="0"/>
        <v>2446.614</v>
      </c>
      <c r="G12" s="182">
        <f t="shared" si="0"/>
        <v>1136.299</v>
      </c>
    </row>
    <row r="13" spans="1:7" ht="12.75">
      <c r="A13" s="140" t="s">
        <v>86</v>
      </c>
      <c r="B13" s="162">
        <v>99</v>
      </c>
      <c r="C13" s="162">
        <v>184.61</v>
      </c>
      <c r="D13" s="162">
        <v>267</v>
      </c>
      <c r="E13" s="162">
        <v>802.875</v>
      </c>
      <c r="F13" s="162">
        <v>107.88</v>
      </c>
      <c r="G13" s="162">
        <v>52.86</v>
      </c>
    </row>
    <row r="14" spans="1:7" ht="12.75">
      <c r="A14" s="140" t="s">
        <v>87</v>
      </c>
      <c r="B14" s="162">
        <v>33</v>
      </c>
      <c r="C14" s="162">
        <v>41.356</v>
      </c>
      <c r="D14" s="162">
        <v>119</v>
      </c>
      <c r="E14" s="162">
        <v>68.61</v>
      </c>
      <c r="F14" s="162">
        <v>10.758</v>
      </c>
      <c r="G14" s="162">
        <v>7.958</v>
      </c>
    </row>
    <row r="15" spans="1:7" ht="12.75">
      <c r="A15" s="140" t="s">
        <v>88</v>
      </c>
      <c r="B15" s="162">
        <v>5</v>
      </c>
      <c r="C15" s="162">
        <v>3.993</v>
      </c>
      <c r="D15" s="162">
        <v>18</v>
      </c>
      <c r="E15" s="162">
        <v>15.766</v>
      </c>
      <c r="F15" s="162">
        <v>452.006</v>
      </c>
      <c r="G15" s="162">
        <v>134.374</v>
      </c>
    </row>
    <row r="16" spans="1:7" ht="12.75">
      <c r="A16" s="140" t="s">
        <v>89</v>
      </c>
      <c r="B16" s="162">
        <v>112</v>
      </c>
      <c r="C16" s="162">
        <v>32</v>
      </c>
      <c r="D16" s="162">
        <v>112</v>
      </c>
      <c r="E16" s="162">
        <v>194.508</v>
      </c>
      <c r="F16" s="162">
        <v>22.202</v>
      </c>
      <c r="G16" s="162">
        <v>43.599</v>
      </c>
    </row>
    <row r="17" spans="1:7" ht="12.75">
      <c r="A17" s="140" t="s">
        <v>90</v>
      </c>
      <c r="B17" s="162">
        <v>315</v>
      </c>
      <c r="C17" s="162">
        <v>456.3</v>
      </c>
      <c r="D17" s="162">
        <v>238</v>
      </c>
      <c r="E17" s="162">
        <v>255.1</v>
      </c>
      <c r="F17" s="162">
        <v>767.721</v>
      </c>
      <c r="G17" s="162">
        <v>23.382</v>
      </c>
    </row>
    <row r="18" spans="1:7" ht="12.75">
      <c r="A18" s="140" t="s">
        <v>91</v>
      </c>
      <c r="B18" s="162">
        <v>6</v>
      </c>
      <c r="C18" s="162">
        <v>5.4</v>
      </c>
      <c r="D18" s="162">
        <v>14</v>
      </c>
      <c r="E18" s="162">
        <v>7.2</v>
      </c>
      <c r="F18" s="162">
        <v>0.952</v>
      </c>
      <c r="G18" s="162" t="s">
        <v>38</v>
      </c>
    </row>
    <row r="19" spans="1:7" ht="12.75">
      <c r="A19" s="140" t="s">
        <v>92</v>
      </c>
      <c r="B19" s="162">
        <v>698</v>
      </c>
      <c r="C19" s="162">
        <v>484.407</v>
      </c>
      <c r="D19" s="162">
        <v>3310</v>
      </c>
      <c r="E19" s="162">
        <v>2719.972</v>
      </c>
      <c r="F19" s="162">
        <v>144.607</v>
      </c>
      <c r="G19" s="162">
        <v>633.216</v>
      </c>
    </row>
    <row r="20" spans="1:7" ht="12.75">
      <c r="A20" s="140" t="s">
        <v>93</v>
      </c>
      <c r="B20" s="162">
        <v>34</v>
      </c>
      <c r="C20" s="162">
        <v>24.147</v>
      </c>
      <c r="D20" s="162">
        <v>51</v>
      </c>
      <c r="E20" s="162">
        <v>43.45</v>
      </c>
      <c r="F20" s="162">
        <v>28.403</v>
      </c>
      <c r="G20" s="162">
        <v>1.337</v>
      </c>
    </row>
    <row r="21" spans="1:7" ht="12.75">
      <c r="A21" s="140" t="s">
        <v>94</v>
      </c>
      <c r="B21" s="162">
        <v>20</v>
      </c>
      <c r="C21" s="162">
        <v>3.7</v>
      </c>
      <c r="D21" s="162">
        <v>85</v>
      </c>
      <c r="E21" s="162">
        <v>18.5</v>
      </c>
      <c r="F21" s="162">
        <v>228.035</v>
      </c>
      <c r="G21" s="162">
        <v>50.683</v>
      </c>
    </row>
    <row r="22" spans="1:7" ht="12.75">
      <c r="A22" s="140" t="s">
        <v>95</v>
      </c>
      <c r="B22" s="162">
        <v>2</v>
      </c>
      <c r="C22" s="162">
        <v>4.2</v>
      </c>
      <c r="D22" s="162">
        <v>8</v>
      </c>
      <c r="E22" s="162">
        <v>19</v>
      </c>
      <c r="F22" s="162">
        <v>34.429</v>
      </c>
      <c r="G22" s="162" t="s">
        <v>38</v>
      </c>
    </row>
    <row r="23" spans="1:7" ht="12.75">
      <c r="A23" s="140" t="s">
        <v>96</v>
      </c>
      <c r="B23" s="162">
        <v>155</v>
      </c>
      <c r="C23" s="162">
        <v>79.484</v>
      </c>
      <c r="D23" s="162">
        <v>221</v>
      </c>
      <c r="E23" s="162">
        <v>134.164</v>
      </c>
      <c r="F23" s="162">
        <v>420.664</v>
      </c>
      <c r="G23" s="162">
        <v>13.288</v>
      </c>
    </row>
    <row r="24" spans="1:7" ht="12.75">
      <c r="A24" s="140" t="s">
        <v>97</v>
      </c>
      <c r="B24" s="162">
        <v>231</v>
      </c>
      <c r="C24" s="162">
        <v>37.182</v>
      </c>
      <c r="D24" s="162">
        <v>69</v>
      </c>
      <c r="E24" s="162">
        <v>29.498</v>
      </c>
      <c r="F24" s="162">
        <v>56.502</v>
      </c>
      <c r="G24" s="162">
        <v>10.063</v>
      </c>
    </row>
    <row r="25" spans="1:7" ht="12.75">
      <c r="A25" s="140" t="s">
        <v>98</v>
      </c>
      <c r="B25" s="162">
        <v>219</v>
      </c>
      <c r="C25" s="162">
        <v>271.4</v>
      </c>
      <c r="D25" s="162">
        <v>745</v>
      </c>
      <c r="E25" s="162">
        <v>732</v>
      </c>
      <c r="F25" s="162">
        <v>166.186</v>
      </c>
      <c r="G25" s="162">
        <v>165.539</v>
      </c>
    </row>
    <row r="26" spans="1:7" ht="12.75">
      <c r="A26" s="140" t="s">
        <v>99</v>
      </c>
      <c r="B26" s="162">
        <v>37</v>
      </c>
      <c r="C26" s="162">
        <v>27.406</v>
      </c>
      <c r="D26" s="162">
        <v>91</v>
      </c>
      <c r="E26" s="162">
        <v>139.6</v>
      </c>
      <c r="F26" s="162">
        <v>6.269</v>
      </c>
      <c r="G26" s="162" t="s">
        <v>38</v>
      </c>
    </row>
    <row r="27" spans="1:7" ht="12.75">
      <c r="A27" s="131"/>
      <c r="B27" s="141"/>
      <c r="C27" s="141"/>
      <c r="D27" s="141"/>
      <c r="E27" s="141"/>
      <c r="F27" s="141"/>
      <c r="G27" s="197"/>
    </row>
    <row r="28" spans="1:7" ht="12.75">
      <c r="A28" s="302" t="s">
        <v>56</v>
      </c>
      <c r="B28" s="141"/>
      <c r="C28" s="141"/>
      <c r="D28" s="141"/>
      <c r="E28" s="141"/>
      <c r="F28" s="141"/>
      <c r="G28" s="197"/>
    </row>
    <row r="29" spans="1:7" ht="12.75">
      <c r="A29" s="140" t="s">
        <v>100</v>
      </c>
      <c r="B29" s="162">
        <v>87</v>
      </c>
      <c r="C29" s="162">
        <v>43.4</v>
      </c>
      <c r="D29" s="162">
        <v>89</v>
      </c>
      <c r="E29" s="162">
        <v>39</v>
      </c>
      <c r="F29" s="162">
        <v>10.082</v>
      </c>
      <c r="G29" s="162">
        <v>1.095</v>
      </c>
    </row>
    <row r="30" spans="1:7" ht="12.75">
      <c r="A30" s="140" t="s">
        <v>101</v>
      </c>
      <c r="B30" s="162">
        <v>2</v>
      </c>
      <c r="C30" s="162">
        <v>0.646</v>
      </c>
      <c r="D30" s="162">
        <v>2</v>
      </c>
      <c r="E30" s="162">
        <v>1</v>
      </c>
      <c r="F30" s="162">
        <v>2.896</v>
      </c>
      <c r="G30" s="162" t="s">
        <v>38</v>
      </c>
    </row>
    <row r="31" spans="1:7" ht="12.75">
      <c r="A31" s="140" t="s">
        <v>102</v>
      </c>
      <c r="B31" s="162" t="s">
        <v>38</v>
      </c>
      <c r="C31" s="162">
        <v>19.12</v>
      </c>
      <c r="D31" s="162" t="s">
        <v>38</v>
      </c>
      <c r="E31" s="162">
        <v>89</v>
      </c>
      <c r="F31" s="162">
        <v>10.647</v>
      </c>
      <c r="G31" s="162">
        <v>11.97</v>
      </c>
    </row>
    <row r="32" spans="1:7" ht="12.75">
      <c r="A32" s="140" t="s">
        <v>103</v>
      </c>
      <c r="B32" s="162" t="s">
        <v>38</v>
      </c>
      <c r="C32" s="162" t="s">
        <v>38</v>
      </c>
      <c r="D32" s="162" t="s">
        <v>38</v>
      </c>
      <c r="E32" s="162">
        <v>5</v>
      </c>
      <c r="F32" s="162">
        <v>3.111</v>
      </c>
      <c r="G32" s="162" t="s">
        <v>38</v>
      </c>
    </row>
    <row r="33" spans="1:7" ht="12.75">
      <c r="A33" s="140" t="s">
        <v>104</v>
      </c>
      <c r="B33" s="162" t="s">
        <v>38</v>
      </c>
      <c r="C33" s="162">
        <v>3.648</v>
      </c>
      <c r="D33" s="162" t="s">
        <v>38</v>
      </c>
      <c r="E33" s="162">
        <v>3</v>
      </c>
      <c r="F33" s="162" t="s">
        <v>38</v>
      </c>
      <c r="G33" s="162">
        <v>1.22</v>
      </c>
    </row>
    <row r="34" spans="1:7" ht="12.75">
      <c r="A34" s="140" t="s">
        <v>105</v>
      </c>
      <c r="B34" s="162">
        <v>154</v>
      </c>
      <c r="C34" s="162">
        <v>32.004</v>
      </c>
      <c r="D34" s="162">
        <v>347</v>
      </c>
      <c r="E34" s="162">
        <v>118</v>
      </c>
      <c r="F34" s="162">
        <v>13.459</v>
      </c>
      <c r="G34" s="162">
        <v>8.301</v>
      </c>
    </row>
    <row r="35" spans="1:7" ht="12.75">
      <c r="A35" s="140" t="s">
        <v>106</v>
      </c>
      <c r="B35" s="162" t="s">
        <v>38</v>
      </c>
      <c r="C35" s="162">
        <v>3.26</v>
      </c>
      <c r="D35" s="162" t="s">
        <v>38</v>
      </c>
      <c r="E35" s="162">
        <v>5</v>
      </c>
      <c r="F35" s="162">
        <v>1.332</v>
      </c>
      <c r="G35" s="162" t="s">
        <v>38</v>
      </c>
    </row>
    <row r="36" spans="1:7" ht="12.75">
      <c r="A36" s="140" t="s">
        <v>107</v>
      </c>
      <c r="B36" s="162" t="s">
        <v>38</v>
      </c>
      <c r="C36" s="162">
        <v>34.7</v>
      </c>
      <c r="D36" s="162" t="s">
        <v>38</v>
      </c>
      <c r="E36" s="162">
        <v>139</v>
      </c>
      <c r="F36" s="162">
        <v>1.394</v>
      </c>
      <c r="G36" s="162">
        <v>1.259</v>
      </c>
    </row>
    <row r="37" spans="1:7" ht="12.75">
      <c r="A37" s="140" t="s">
        <v>108</v>
      </c>
      <c r="B37" s="162">
        <v>345</v>
      </c>
      <c r="C37" s="162">
        <v>142.441</v>
      </c>
      <c r="D37" s="162">
        <v>635</v>
      </c>
      <c r="E37" s="162">
        <v>317</v>
      </c>
      <c r="F37" s="162">
        <v>19.884</v>
      </c>
      <c r="G37" s="162">
        <v>13.269</v>
      </c>
    </row>
    <row r="38" spans="1:7" ht="12.75">
      <c r="A38" s="140" t="s">
        <v>109</v>
      </c>
      <c r="B38" s="162" t="s">
        <v>38</v>
      </c>
      <c r="C38" s="162">
        <v>38.657</v>
      </c>
      <c r="D38" s="162" t="s">
        <v>38</v>
      </c>
      <c r="E38" s="162">
        <v>116</v>
      </c>
      <c r="F38" s="162">
        <v>13.122</v>
      </c>
      <c r="G38" s="162">
        <v>29.849</v>
      </c>
    </row>
    <row r="39" spans="1:7" ht="12.75">
      <c r="A39" s="140" t="s">
        <v>110</v>
      </c>
      <c r="B39" s="162">
        <v>174</v>
      </c>
      <c r="C39" s="162">
        <v>34.948</v>
      </c>
      <c r="D39" s="162">
        <v>149</v>
      </c>
      <c r="E39" s="162">
        <v>77</v>
      </c>
      <c r="F39" s="162">
        <v>12.242</v>
      </c>
      <c r="G39" s="162">
        <v>2.461</v>
      </c>
    </row>
    <row r="40" spans="1:7" ht="12.75">
      <c r="A40" s="140" t="s">
        <v>111</v>
      </c>
      <c r="B40" s="162">
        <v>2196</v>
      </c>
      <c r="C40" s="162">
        <v>1560.875</v>
      </c>
      <c r="D40" s="162">
        <v>1946</v>
      </c>
      <c r="E40" s="162">
        <v>1369</v>
      </c>
      <c r="F40" s="162">
        <v>150.862</v>
      </c>
      <c r="G40" s="162">
        <v>360.433</v>
      </c>
    </row>
    <row r="41" spans="1:7" ht="12.75">
      <c r="A41" s="131"/>
      <c r="B41" s="162"/>
      <c r="C41" s="162"/>
      <c r="D41" s="162"/>
      <c r="E41" s="162"/>
      <c r="F41" s="162"/>
      <c r="G41" s="162"/>
    </row>
    <row r="42" spans="1:7" ht="12.75">
      <c r="A42" s="301" t="s">
        <v>287</v>
      </c>
      <c r="B42" s="162"/>
      <c r="C42" s="162"/>
      <c r="D42" s="162"/>
      <c r="E42" s="162"/>
      <c r="F42" s="162"/>
      <c r="G42" s="162"/>
    </row>
    <row r="43" spans="1:7" ht="12.75">
      <c r="A43" s="140" t="s">
        <v>112</v>
      </c>
      <c r="B43" s="162">
        <v>224</v>
      </c>
      <c r="C43" s="162">
        <v>291.53</v>
      </c>
      <c r="D43" s="162">
        <v>249</v>
      </c>
      <c r="E43" s="162">
        <v>400</v>
      </c>
      <c r="F43" s="162">
        <v>9.872</v>
      </c>
      <c r="G43" s="162">
        <v>275.751</v>
      </c>
    </row>
    <row r="44" spans="1:7" ht="12.75">
      <c r="A44" s="140" t="s">
        <v>113</v>
      </c>
      <c r="B44" s="162">
        <v>1488</v>
      </c>
      <c r="C44" s="162">
        <v>2008.2</v>
      </c>
      <c r="D44" s="162">
        <v>1530</v>
      </c>
      <c r="E44" s="162">
        <v>2907</v>
      </c>
      <c r="F44" s="162">
        <v>10.337</v>
      </c>
      <c r="G44" s="162">
        <v>1122.54</v>
      </c>
    </row>
    <row r="45" spans="1:7" ht="12.75">
      <c r="A45" s="140" t="s">
        <v>114</v>
      </c>
      <c r="B45" s="162">
        <v>5397</v>
      </c>
      <c r="C45" s="162">
        <v>3477.329</v>
      </c>
      <c r="D45" s="162">
        <v>2472</v>
      </c>
      <c r="E45" s="162">
        <v>2844</v>
      </c>
      <c r="F45" s="162">
        <v>169.77</v>
      </c>
      <c r="G45" s="162">
        <v>2.371</v>
      </c>
    </row>
    <row r="46" spans="1:7" ht="12.75">
      <c r="A46" s="140" t="s">
        <v>115</v>
      </c>
      <c r="B46" s="162">
        <v>392</v>
      </c>
      <c r="C46" s="162">
        <v>2614.1</v>
      </c>
      <c r="D46" s="162">
        <v>640</v>
      </c>
      <c r="E46" s="162">
        <v>3479</v>
      </c>
      <c r="F46" s="162">
        <v>67.907</v>
      </c>
      <c r="G46" s="162">
        <v>2865.9</v>
      </c>
    </row>
    <row r="47" spans="1:7" ht="12.75">
      <c r="A47" s="140" t="s">
        <v>116</v>
      </c>
      <c r="B47" s="162">
        <v>882</v>
      </c>
      <c r="C47" s="162">
        <v>667.85</v>
      </c>
      <c r="D47" s="162">
        <v>1623</v>
      </c>
      <c r="E47" s="162">
        <v>1864</v>
      </c>
      <c r="F47" s="162">
        <v>213.055</v>
      </c>
      <c r="G47" s="162">
        <v>581.813</v>
      </c>
    </row>
    <row r="48" spans="1:7" ht="12.75">
      <c r="A48" s="140" t="s">
        <v>117</v>
      </c>
      <c r="B48" s="162" t="s">
        <v>38</v>
      </c>
      <c r="C48" s="162" t="s">
        <v>38</v>
      </c>
      <c r="D48" s="162" t="s">
        <v>38</v>
      </c>
      <c r="E48" s="162" t="s">
        <v>38</v>
      </c>
      <c r="F48" s="162" t="s">
        <v>38</v>
      </c>
      <c r="G48" s="162" t="s">
        <v>38</v>
      </c>
    </row>
    <row r="49" spans="1:7" ht="12.75">
      <c r="A49" s="140" t="s">
        <v>118</v>
      </c>
      <c r="B49" s="162">
        <v>87</v>
      </c>
      <c r="C49" s="162">
        <v>57.68</v>
      </c>
      <c r="D49" s="162">
        <v>145</v>
      </c>
      <c r="E49" s="162">
        <v>103</v>
      </c>
      <c r="F49" s="162">
        <v>163.355</v>
      </c>
      <c r="G49" s="162" t="s">
        <v>38</v>
      </c>
    </row>
    <row r="50" spans="1:7" ht="12.75">
      <c r="A50" s="140" t="s">
        <v>119</v>
      </c>
      <c r="B50" s="162">
        <v>1953</v>
      </c>
      <c r="C50" s="162">
        <v>1914.732</v>
      </c>
      <c r="D50" s="162">
        <v>1290</v>
      </c>
      <c r="E50" s="162">
        <v>1392</v>
      </c>
      <c r="F50" s="162">
        <v>176.83</v>
      </c>
      <c r="G50" s="162">
        <v>212.141</v>
      </c>
    </row>
    <row r="51" spans="1:7" ht="12.75">
      <c r="A51" s="140" t="s">
        <v>120</v>
      </c>
      <c r="B51" s="162" t="s">
        <v>38</v>
      </c>
      <c r="C51" s="162" t="s">
        <v>38</v>
      </c>
      <c r="D51" s="162" t="s">
        <v>38</v>
      </c>
      <c r="E51" s="162" t="s">
        <v>38</v>
      </c>
      <c r="F51" s="162">
        <v>4.734</v>
      </c>
      <c r="G51" s="162" t="s">
        <v>38</v>
      </c>
    </row>
    <row r="52" spans="1:7" ht="12.75">
      <c r="A52" s="140" t="s">
        <v>121</v>
      </c>
      <c r="B52" s="162">
        <v>38</v>
      </c>
      <c r="C52" s="162">
        <v>13.5</v>
      </c>
      <c r="D52" s="162">
        <v>66</v>
      </c>
      <c r="E52" s="162">
        <v>53</v>
      </c>
      <c r="F52" s="162">
        <v>8.123</v>
      </c>
      <c r="G52" s="162">
        <v>23.552</v>
      </c>
    </row>
    <row r="53" spans="1:7" ht="12.75">
      <c r="A53" s="140" t="s">
        <v>122</v>
      </c>
      <c r="B53" s="162">
        <v>2</v>
      </c>
      <c r="C53" s="162">
        <v>2.924</v>
      </c>
      <c r="D53" s="162">
        <v>8</v>
      </c>
      <c r="E53" s="162">
        <v>11</v>
      </c>
      <c r="F53" s="162">
        <v>29.859</v>
      </c>
      <c r="G53" s="162" t="s">
        <v>38</v>
      </c>
    </row>
    <row r="54" spans="1:7" ht="13.5" thickBot="1">
      <c r="A54" s="142"/>
      <c r="B54" s="198"/>
      <c r="C54" s="198"/>
      <c r="D54" s="198"/>
      <c r="E54" s="198"/>
      <c r="F54" s="198"/>
      <c r="G54" s="199"/>
    </row>
    <row r="55" ht="12.75">
      <c r="A55" s="124" t="s">
        <v>123</v>
      </c>
    </row>
  </sheetData>
  <mergeCells count="5">
    <mergeCell ref="B5:C5"/>
    <mergeCell ref="D5:E5"/>
    <mergeCell ref="F5:G5"/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1"/>
  <dimension ref="A1:J31"/>
  <sheetViews>
    <sheetView showGridLines="0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</cols>
  <sheetData>
    <row r="1" spans="1:10" s="2" customFormat="1" ht="18">
      <c r="A1" s="333" t="s">
        <v>0</v>
      </c>
      <c r="B1" s="333"/>
      <c r="C1" s="333"/>
      <c r="D1" s="333"/>
      <c r="E1" s="333"/>
      <c r="F1" s="333"/>
      <c r="G1" s="333"/>
      <c r="H1" s="333"/>
      <c r="I1" s="1"/>
      <c r="J1" s="1"/>
    </row>
    <row r="2" s="3" customFormat="1" ht="14.25"/>
    <row r="3" spans="1:8" s="3" customFormat="1" ht="15">
      <c r="A3" s="334" t="s">
        <v>11</v>
      </c>
      <c r="B3" s="334"/>
      <c r="C3" s="334"/>
      <c r="D3" s="334"/>
      <c r="E3" s="334"/>
      <c r="F3" s="334"/>
      <c r="G3" s="334"/>
      <c r="H3" s="334"/>
    </row>
    <row r="4" spans="1:8" s="3" customFormat="1" ht="15">
      <c r="A4" s="4"/>
      <c r="B4" s="5"/>
      <c r="C4" s="5"/>
      <c r="D4" s="5"/>
      <c r="E4" s="5"/>
      <c r="F4" s="5"/>
      <c r="G4" s="5"/>
      <c r="H4" s="5"/>
    </row>
    <row r="5" spans="1:8" ht="12.75">
      <c r="A5" s="22"/>
      <c r="B5" s="23"/>
      <c r="C5" s="23"/>
      <c r="D5" s="23"/>
      <c r="E5" s="24" t="s">
        <v>12</v>
      </c>
      <c r="F5" s="23"/>
      <c r="G5" s="25" t="s">
        <v>13</v>
      </c>
      <c r="H5" s="26"/>
    </row>
    <row r="6" spans="1:8" ht="12.75">
      <c r="A6" s="27" t="s">
        <v>5</v>
      </c>
      <c r="B6" s="24" t="s">
        <v>2</v>
      </c>
      <c r="C6" s="24" t="s">
        <v>14</v>
      </c>
      <c r="D6" s="24" t="s">
        <v>3</v>
      </c>
      <c r="E6" s="24" t="s">
        <v>15</v>
      </c>
      <c r="F6" s="24" t="s">
        <v>16</v>
      </c>
      <c r="G6" s="28" t="s">
        <v>17</v>
      </c>
      <c r="H6" s="29"/>
    </row>
    <row r="7" spans="1:8" ht="12.75">
      <c r="A7" s="22"/>
      <c r="B7" s="24" t="s">
        <v>18</v>
      </c>
      <c r="C7" s="24" t="s">
        <v>19</v>
      </c>
      <c r="D7" s="30" t="s">
        <v>20</v>
      </c>
      <c r="E7" s="24" t="s">
        <v>21</v>
      </c>
      <c r="F7" s="24" t="s">
        <v>8</v>
      </c>
      <c r="G7" s="24" t="s">
        <v>22</v>
      </c>
      <c r="H7" s="24" t="s">
        <v>23</v>
      </c>
    </row>
    <row r="8" spans="1:8" ht="13.5" thickBot="1">
      <c r="A8" s="31"/>
      <c r="B8" s="23"/>
      <c r="C8" s="23"/>
      <c r="D8" s="23"/>
      <c r="E8" s="24" t="s">
        <v>24</v>
      </c>
      <c r="F8" s="23"/>
      <c r="G8" s="23"/>
      <c r="H8" s="23"/>
    </row>
    <row r="9" spans="1:8" ht="12.75">
      <c r="A9" s="32">
        <v>1985</v>
      </c>
      <c r="B9" s="33">
        <v>103</v>
      </c>
      <c r="C9" s="33">
        <v>6.9</v>
      </c>
      <c r="D9" s="33">
        <v>70.8</v>
      </c>
      <c r="E9" s="34">
        <v>84.35204885026384</v>
      </c>
      <c r="F9" s="35">
        <v>53838.66431069921</v>
      </c>
      <c r="G9" s="14">
        <v>8975</v>
      </c>
      <c r="H9" s="14">
        <v>3024</v>
      </c>
    </row>
    <row r="10" spans="1:8" ht="12.75">
      <c r="A10" s="36">
        <v>1986</v>
      </c>
      <c r="B10" s="37">
        <v>104.6</v>
      </c>
      <c r="C10" s="37">
        <v>7.3</v>
      </c>
      <c r="D10" s="37">
        <v>76.8</v>
      </c>
      <c r="E10" s="38">
        <v>89.53878331109588</v>
      </c>
      <c r="F10" s="39">
        <v>65396.12707799935</v>
      </c>
      <c r="G10" s="15">
        <v>19253</v>
      </c>
      <c r="H10" s="15">
        <v>3169</v>
      </c>
    </row>
    <row r="11" spans="1:8" ht="12.75">
      <c r="A11" s="36">
        <v>1987</v>
      </c>
      <c r="B11" s="37">
        <v>102.7</v>
      </c>
      <c r="C11" s="37">
        <v>7</v>
      </c>
      <c r="D11" s="37">
        <v>72.3</v>
      </c>
      <c r="E11" s="38">
        <v>80.53562198742684</v>
      </c>
      <c r="F11" s="39">
        <v>58454.43727236666</v>
      </c>
      <c r="G11" s="15">
        <v>20187</v>
      </c>
      <c r="H11" s="15">
        <v>2329</v>
      </c>
    </row>
    <row r="12" spans="1:8" ht="12.75">
      <c r="A12" s="36">
        <v>1988</v>
      </c>
      <c r="B12" s="37">
        <v>95.2</v>
      </c>
      <c r="C12" s="37">
        <v>6.4</v>
      </c>
      <c r="D12" s="37">
        <v>61.2</v>
      </c>
      <c r="E12" s="38">
        <v>94.93587200846225</v>
      </c>
      <c r="F12" s="39">
        <v>58105.85025182407</v>
      </c>
      <c r="G12" s="15">
        <v>31256</v>
      </c>
      <c r="H12" s="15">
        <v>392</v>
      </c>
    </row>
    <row r="13" spans="1:8" ht="12.75">
      <c r="A13" s="36">
        <v>1989</v>
      </c>
      <c r="B13" s="37">
        <v>88.7</v>
      </c>
      <c r="C13" s="37">
        <v>6.4</v>
      </c>
      <c r="D13" s="37">
        <v>56.4</v>
      </c>
      <c r="E13" s="38">
        <v>97.99502361977572</v>
      </c>
      <c r="F13" s="39">
        <v>55269.193321553495</v>
      </c>
      <c r="G13" s="15">
        <v>31262</v>
      </c>
      <c r="H13" s="15">
        <v>3424</v>
      </c>
    </row>
    <row r="14" spans="1:8" ht="12.75">
      <c r="A14" s="36">
        <v>1990</v>
      </c>
      <c r="B14" s="37">
        <v>82.3</v>
      </c>
      <c r="C14" s="37">
        <v>6.4</v>
      </c>
      <c r="D14" s="37">
        <v>52.8</v>
      </c>
      <c r="E14" s="38">
        <v>97.23774836825214</v>
      </c>
      <c r="F14" s="39">
        <v>51341.531138437116</v>
      </c>
      <c r="G14" s="15">
        <v>29600</v>
      </c>
      <c r="H14" s="15">
        <v>3264</v>
      </c>
    </row>
    <row r="15" spans="1:8" ht="12.75">
      <c r="A15" s="36">
        <v>1991</v>
      </c>
      <c r="B15" s="37">
        <v>76.8</v>
      </c>
      <c r="C15" s="37">
        <v>6.1</v>
      </c>
      <c r="D15" s="37">
        <v>46.5</v>
      </c>
      <c r="E15" s="38">
        <v>140.30026564735016</v>
      </c>
      <c r="F15" s="39">
        <v>65239.62352601781</v>
      </c>
      <c r="G15" s="15">
        <v>48012</v>
      </c>
      <c r="H15" s="15">
        <v>2903</v>
      </c>
    </row>
    <row r="16" spans="1:8" ht="12.75">
      <c r="A16" s="36">
        <v>1992</v>
      </c>
      <c r="B16" s="37">
        <v>60.7</v>
      </c>
      <c r="C16" s="37">
        <v>5.947281713344316</v>
      </c>
      <c r="D16" s="37">
        <v>36.1</v>
      </c>
      <c r="E16" s="38">
        <v>120.53297753416756</v>
      </c>
      <c r="F16" s="39">
        <v>43512.404889834484</v>
      </c>
      <c r="G16" s="15">
        <v>57836</v>
      </c>
      <c r="H16" s="15">
        <v>321</v>
      </c>
    </row>
    <row r="17" spans="1:8" ht="12.75">
      <c r="A17" s="36">
        <v>1993</v>
      </c>
      <c r="B17" s="37">
        <v>55.4</v>
      </c>
      <c r="C17" s="37">
        <v>5.433212996389892</v>
      </c>
      <c r="D17" s="37">
        <v>30.1</v>
      </c>
      <c r="E17" s="38">
        <v>113.76558123880615</v>
      </c>
      <c r="F17" s="39">
        <v>34243.439952880646</v>
      </c>
      <c r="G17" s="15">
        <v>54057</v>
      </c>
      <c r="H17" s="15">
        <v>1016</v>
      </c>
    </row>
    <row r="18" spans="1:8" ht="12.75">
      <c r="A18" s="36">
        <v>1994</v>
      </c>
      <c r="B18" s="37">
        <v>51.5</v>
      </c>
      <c r="C18" s="37">
        <v>6.407766990291262</v>
      </c>
      <c r="D18" s="37">
        <v>33</v>
      </c>
      <c r="E18" s="38">
        <v>121.57873859579533</v>
      </c>
      <c r="F18" s="39">
        <v>40120.983736612456</v>
      </c>
      <c r="G18" s="15">
        <v>54817</v>
      </c>
      <c r="H18" s="15">
        <v>1503</v>
      </c>
    </row>
    <row r="19" spans="1:8" ht="12.75">
      <c r="A19" s="36">
        <v>1995</v>
      </c>
      <c r="B19" s="37">
        <v>52.7</v>
      </c>
      <c r="C19" s="37">
        <v>6.148007590132827</v>
      </c>
      <c r="D19" s="37">
        <v>32.4</v>
      </c>
      <c r="E19" s="38">
        <v>142.5180003125263</v>
      </c>
      <c r="F19" s="39">
        <v>46175.832101258515</v>
      </c>
      <c r="G19" s="15">
        <v>62949</v>
      </c>
      <c r="H19" s="15">
        <v>6067</v>
      </c>
    </row>
    <row r="20" spans="1:8" ht="12.75">
      <c r="A20" s="16">
        <v>1996</v>
      </c>
      <c r="B20" s="40">
        <v>35</v>
      </c>
      <c r="C20" s="41">
        <v>8.4</v>
      </c>
      <c r="D20" s="40">
        <v>29.4</v>
      </c>
      <c r="E20" s="42">
        <v>142.78845575949902</v>
      </c>
      <c r="F20" s="17">
        <v>41979.8059932927</v>
      </c>
      <c r="G20" s="17">
        <v>57790</v>
      </c>
      <c r="H20" s="15">
        <v>3174</v>
      </c>
    </row>
    <row r="21" spans="1:8" ht="12.75">
      <c r="A21" s="16">
        <v>1997</v>
      </c>
      <c r="B21" s="40">
        <v>24.3</v>
      </c>
      <c r="C21" s="40">
        <v>9.547325102880658</v>
      </c>
      <c r="D21" s="40">
        <v>23.2</v>
      </c>
      <c r="E21" s="42">
        <v>132.43301720096645</v>
      </c>
      <c r="F21" s="17">
        <v>30724.45999062421</v>
      </c>
      <c r="G21" s="17">
        <v>51183</v>
      </c>
      <c r="H21" s="15">
        <v>5993</v>
      </c>
    </row>
    <row r="22" spans="1:8" ht="12.75">
      <c r="A22" s="16">
        <v>1998</v>
      </c>
      <c r="B22" s="40">
        <v>19.5</v>
      </c>
      <c r="C22" s="40">
        <v>10.666666666666666</v>
      </c>
      <c r="D22" s="40">
        <v>20.8</v>
      </c>
      <c r="E22" s="42">
        <v>137.09086100994074</v>
      </c>
      <c r="F22" s="17">
        <v>28514.89909006767</v>
      </c>
      <c r="G22" s="17">
        <v>55907</v>
      </c>
      <c r="H22" s="15">
        <v>6769</v>
      </c>
    </row>
    <row r="23" spans="1:8" ht="12.75">
      <c r="A23" s="16">
        <v>1999</v>
      </c>
      <c r="B23" s="40">
        <v>17.3</v>
      </c>
      <c r="C23" s="40">
        <f>D23/B23*10</f>
        <v>11.387283236994218</v>
      </c>
      <c r="D23" s="40">
        <v>19.7</v>
      </c>
      <c r="E23" s="42">
        <v>190.92351519959615</v>
      </c>
      <c r="F23" s="17">
        <f>D23*E23*10</f>
        <v>37611.93249432044</v>
      </c>
      <c r="G23" s="17">
        <v>59288</v>
      </c>
      <c r="H23" s="15">
        <v>5269</v>
      </c>
    </row>
    <row r="24" spans="1:8" ht="12.75">
      <c r="A24" s="16">
        <v>2000</v>
      </c>
      <c r="B24" s="40">
        <v>14.7</v>
      </c>
      <c r="C24" s="40">
        <f>D24/B24*10</f>
        <v>12.789115646258505</v>
      </c>
      <c r="D24" s="40">
        <v>18.8</v>
      </c>
      <c r="E24" s="42">
        <v>141.8809274818795</v>
      </c>
      <c r="F24" s="17">
        <f>D24*E24*10</f>
        <v>26673.61436659335</v>
      </c>
      <c r="G24" s="212">
        <v>56576.69</v>
      </c>
      <c r="H24" s="213">
        <v>5948.035</v>
      </c>
    </row>
    <row r="25" spans="1:8" ht="12.75">
      <c r="A25" s="16">
        <v>2001</v>
      </c>
      <c r="B25" s="40">
        <v>12.682</v>
      </c>
      <c r="C25" s="40">
        <f>D25/B25*10</f>
        <v>12.158965462860747</v>
      </c>
      <c r="D25" s="40">
        <v>15.42</v>
      </c>
      <c r="E25" s="42">
        <v>129.25</v>
      </c>
      <c r="F25" s="17">
        <v>23782</v>
      </c>
      <c r="G25" s="212">
        <v>56435.625</v>
      </c>
      <c r="H25" s="213">
        <v>4705.734</v>
      </c>
    </row>
    <row r="26" spans="1:8" ht="13.5" thickBot="1">
      <c r="A26" s="43" t="s">
        <v>28</v>
      </c>
      <c r="B26" s="44">
        <v>11.9</v>
      </c>
      <c r="C26" s="303">
        <f>D26/B26*10</f>
        <v>13.193277310924369</v>
      </c>
      <c r="D26" s="303">
        <v>15.7</v>
      </c>
      <c r="E26" s="45">
        <v>146.15</v>
      </c>
      <c r="F26" s="19">
        <f>D26*E26*10</f>
        <v>22945.55</v>
      </c>
      <c r="G26" s="19"/>
      <c r="H26" s="20"/>
    </row>
    <row r="27" spans="1:8" ht="12.75">
      <c r="A27" s="22" t="s">
        <v>26</v>
      </c>
      <c r="B27" s="22"/>
      <c r="C27" s="22"/>
      <c r="D27" s="22"/>
      <c r="E27" s="22"/>
      <c r="F27" s="22"/>
      <c r="G27" s="22"/>
      <c r="H27" s="22"/>
    </row>
    <row r="28" spans="1:8" ht="12.75">
      <c r="A28" s="46" t="s">
        <v>27</v>
      </c>
      <c r="B28" s="22"/>
      <c r="C28" s="22"/>
      <c r="D28" s="22"/>
      <c r="E28" s="22"/>
      <c r="F28" s="22"/>
      <c r="G28" s="22"/>
      <c r="H28" s="22"/>
    </row>
    <row r="29" spans="1:8" ht="12.75">
      <c r="A29" s="22"/>
      <c r="B29" s="22"/>
      <c r="C29" s="31"/>
      <c r="D29" s="47"/>
      <c r="E29" s="22"/>
      <c r="F29" s="22"/>
      <c r="G29" s="22"/>
      <c r="H29" s="22"/>
    </row>
    <row r="30" spans="1:5" ht="12.75">
      <c r="A30" s="22"/>
      <c r="B30" s="22"/>
      <c r="C30" s="22"/>
      <c r="D30" s="47"/>
      <c r="E30" s="22"/>
    </row>
    <row r="31" spans="1:5" ht="12.75">
      <c r="A31" s="22"/>
      <c r="B31" s="22"/>
      <c r="C31" s="22"/>
      <c r="D31" s="22"/>
      <c r="E31" s="22"/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1:J24"/>
  <sheetViews>
    <sheetView showGridLines="0" zoomScale="75" zoomScaleNormal="75" zoomScaleSheetLayoutView="75" workbookViewId="0" topLeftCell="A1">
      <selection activeCell="A1" sqref="A1:G1"/>
    </sheetView>
  </sheetViews>
  <sheetFormatPr defaultColWidth="11.421875" defaultRowHeight="12.75"/>
  <cols>
    <col min="1" max="8" width="14.7109375" style="0" customWidth="1"/>
  </cols>
  <sheetData>
    <row r="1" spans="1:10" s="2" customFormat="1" ht="18">
      <c r="A1" s="333" t="s">
        <v>0</v>
      </c>
      <c r="B1" s="333"/>
      <c r="C1" s="333"/>
      <c r="D1" s="333"/>
      <c r="E1" s="333"/>
      <c r="F1" s="333"/>
      <c r="G1" s="333"/>
      <c r="H1" s="1"/>
      <c r="I1" s="1"/>
      <c r="J1" s="1"/>
    </row>
    <row r="2" s="3" customFormat="1" ht="14.25"/>
    <row r="3" spans="1:8" ht="15">
      <c r="A3" s="347" t="s">
        <v>281</v>
      </c>
      <c r="B3" s="347"/>
      <c r="C3" s="347"/>
      <c r="D3" s="347"/>
      <c r="E3" s="347"/>
      <c r="F3" s="347"/>
      <c r="G3" s="347"/>
      <c r="H3" s="22"/>
    </row>
    <row r="4" spans="1:8" ht="12.75">
      <c r="A4" s="22"/>
      <c r="B4" s="48"/>
      <c r="C4" s="29"/>
      <c r="D4" s="29"/>
      <c r="E4" s="29"/>
      <c r="F4" s="49"/>
      <c r="G4" s="22"/>
      <c r="H4" s="22"/>
    </row>
    <row r="5" spans="1:8" ht="12.75">
      <c r="A5" s="50"/>
      <c r="B5" s="51"/>
      <c r="C5" s="52"/>
      <c r="D5" s="28" t="s">
        <v>29</v>
      </c>
      <c r="E5" s="29"/>
      <c r="F5" s="53" t="s">
        <v>30</v>
      </c>
      <c r="G5" s="54"/>
      <c r="H5" s="22"/>
    </row>
    <row r="6" spans="1:8" ht="12.75">
      <c r="A6" s="348" t="s">
        <v>5</v>
      </c>
      <c r="B6" s="348"/>
      <c r="C6" s="349"/>
      <c r="D6" s="24" t="s">
        <v>2</v>
      </c>
      <c r="E6" s="24" t="s">
        <v>3</v>
      </c>
      <c r="F6" s="24" t="s">
        <v>2</v>
      </c>
      <c r="G6" s="24" t="s">
        <v>3</v>
      </c>
      <c r="H6" s="22"/>
    </row>
    <row r="7" spans="1:8" ht="13.5" thickBot="1">
      <c r="A7" s="55"/>
      <c r="B7" s="56"/>
      <c r="C7" s="57"/>
      <c r="D7" s="24" t="s">
        <v>18</v>
      </c>
      <c r="E7" s="24" t="s">
        <v>20</v>
      </c>
      <c r="F7" s="24" t="s">
        <v>18</v>
      </c>
      <c r="G7" s="24" t="s">
        <v>20</v>
      </c>
      <c r="H7" s="22"/>
    </row>
    <row r="8" spans="1:8" ht="12.75">
      <c r="A8" s="345">
        <v>1985</v>
      </c>
      <c r="B8" s="345"/>
      <c r="C8" s="346"/>
      <c r="D8" s="33">
        <v>39.8</v>
      </c>
      <c r="E8" s="33">
        <v>49.2</v>
      </c>
      <c r="F8" s="33">
        <v>63.2</v>
      </c>
      <c r="G8" s="33">
        <v>21.5</v>
      </c>
      <c r="H8" s="22"/>
    </row>
    <row r="9" spans="1:8" ht="12.75">
      <c r="A9" s="345">
        <v>1986</v>
      </c>
      <c r="B9" s="345"/>
      <c r="C9" s="346"/>
      <c r="D9" s="37">
        <v>42</v>
      </c>
      <c r="E9" s="37">
        <v>57.2</v>
      </c>
      <c r="F9" s="37">
        <v>62.6</v>
      </c>
      <c r="G9" s="37">
        <v>19.7</v>
      </c>
      <c r="H9" s="22"/>
    </row>
    <row r="10" spans="1:8" ht="12.75">
      <c r="A10" s="345">
        <v>1987</v>
      </c>
      <c r="B10" s="345"/>
      <c r="C10" s="346"/>
      <c r="D10" s="37">
        <v>36.4</v>
      </c>
      <c r="E10" s="37">
        <v>50</v>
      </c>
      <c r="F10" s="37">
        <v>66.3</v>
      </c>
      <c r="G10" s="37">
        <v>22.3</v>
      </c>
      <c r="H10" s="22"/>
    </row>
    <row r="11" spans="1:8" ht="12.75">
      <c r="A11" s="345">
        <v>1988</v>
      </c>
      <c r="B11" s="345"/>
      <c r="C11" s="346"/>
      <c r="D11" s="37">
        <v>31.3</v>
      </c>
      <c r="E11" s="37">
        <v>37.5</v>
      </c>
      <c r="F11" s="37">
        <v>63.9</v>
      </c>
      <c r="G11" s="37">
        <v>23.7</v>
      </c>
      <c r="H11" s="22"/>
    </row>
    <row r="12" spans="1:8" ht="12.75">
      <c r="A12" s="345">
        <v>1989</v>
      </c>
      <c r="B12" s="345"/>
      <c r="C12" s="346"/>
      <c r="D12" s="37">
        <v>29.6</v>
      </c>
      <c r="E12" s="37">
        <v>38.9</v>
      </c>
      <c r="F12" s="37">
        <v>59.1</v>
      </c>
      <c r="G12" s="37">
        <v>17.5</v>
      </c>
      <c r="H12" s="22"/>
    </row>
    <row r="13" spans="1:8" ht="12.75">
      <c r="A13" s="345">
        <v>1990</v>
      </c>
      <c r="B13" s="345"/>
      <c r="C13" s="346"/>
      <c r="D13" s="37">
        <v>24.8</v>
      </c>
      <c r="E13" s="37">
        <v>35.9</v>
      </c>
      <c r="F13" s="37">
        <v>57.6</v>
      </c>
      <c r="G13" s="37">
        <v>16.9</v>
      </c>
      <c r="H13" s="22"/>
    </row>
    <row r="14" spans="1:8" ht="12.75">
      <c r="A14" s="345">
        <v>1991</v>
      </c>
      <c r="B14" s="345"/>
      <c r="C14" s="346"/>
      <c r="D14" s="37">
        <v>21.4</v>
      </c>
      <c r="E14" s="37">
        <v>31</v>
      </c>
      <c r="F14" s="37">
        <v>55.4</v>
      </c>
      <c r="G14" s="37">
        <v>18.2</v>
      </c>
      <c r="H14" s="22"/>
    </row>
    <row r="15" spans="1:8" ht="12.75">
      <c r="A15" s="345">
        <v>1992</v>
      </c>
      <c r="B15" s="345"/>
      <c r="C15" s="346"/>
      <c r="D15" s="37">
        <v>16.8</v>
      </c>
      <c r="E15" s="37">
        <v>21</v>
      </c>
      <c r="F15" s="37">
        <v>43.9</v>
      </c>
      <c r="G15" s="37">
        <v>15.1</v>
      </c>
      <c r="H15" s="22"/>
    </row>
    <row r="16" spans="1:8" ht="12.75">
      <c r="A16" s="345">
        <v>1993</v>
      </c>
      <c r="B16" s="345"/>
      <c r="C16" s="346"/>
      <c r="D16" s="37">
        <v>14.9</v>
      </c>
      <c r="E16" s="37">
        <v>17.8</v>
      </c>
      <c r="F16" s="37">
        <v>40.5</v>
      </c>
      <c r="G16" s="37">
        <v>12.3</v>
      </c>
      <c r="H16" s="22"/>
    </row>
    <row r="17" spans="1:8" ht="12.75">
      <c r="A17" s="345">
        <v>1994</v>
      </c>
      <c r="B17" s="345"/>
      <c r="C17" s="346"/>
      <c r="D17" s="37">
        <v>13</v>
      </c>
      <c r="E17" s="37">
        <v>17.9</v>
      </c>
      <c r="F17" s="37">
        <v>38.5</v>
      </c>
      <c r="G17" s="37">
        <v>15.1</v>
      </c>
      <c r="H17" s="22"/>
    </row>
    <row r="18" spans="1:8" ht="12.75">
      <c r="A18" s="345">
        <v>1995</v>
      </c>
      <c r="B18" s="345"/>
      <c r="C18" s="346"/>
      <c r="D18" s="41">
        <v>10.7</v>
      </c>
      <c r="E18" s="41">
        <v>15.9</v>
      </c>
      <c r="F18" s="41">
        <v>42</v>
      </c>
      <c r="G18" s="37">
        <v>16.5</v>
      </c>
      <c r="H18" s="22"/>
    </row>
    <row r="19" spans="1:8" ht="12.75">
      <c r="A19" s="345">
        <v>1996</v>
      </c>
      <c r="B19" s="345"/>
      <c r="C19" s="346"/>
      <c r="D19" s="40">
        <v>11.5</v>
      </c>
      <c r="E19" s="40">
        <v>16.8</v>
      </c>
      <c r="F19" s="40">
        <v>23.5</v>
      </c>
      <c r="G19" s="59">
        <v>12.6</v>
      </c>
      <c r="H19" s="22"/>
    </row>
    <row r="20" spans="1:8" ht="12.75">
      <c r="A20" s="345">
        <v>1997</v>
      </c>
      <c r="B20" s="345"/>
      <c r="C20" s="346"/>
      <c r="D20" s="40">
        <v>10.9</v>
      </c>
      <c r="E20" s="40">
        <v>16.3</v>
      </c>
      <c r="F20" s="40">
        <v>13.5</v>
      </c>
      <c r="G20" s="59">
        <v>6.9</v>
      </c>
      <c r="H20" s="22"/>
    </row>
    <row r="21" spans="1:7" ht="12.75">
      <c r="A21" s="345">
        <v>1998</v>
      </c>
      <c r="B21" s="345"/>
      <c r="C21" s="346"/>
      <c r="D21" s="40">
        <v>10.9</v>
      </c>
      <c r="E21" s="40">
        <v>17.2</v>
      </c>
      <c r="F21" s="40">
        <v>8.6</v>
      </c>
      <c r="G21" s="59">
        <v>3.7</v>
      </c>
    </row>
    <row r="22" spans="1:10" ht="12.75">
      <c r="A22" s="345">
        <v>1999</v>
      </c>
      <c r="B22" s="345"/>
      <c r="C22" s="346"/>
      <c r="D22" s="40">
        <v>10.5</v>
      </c>
      <c r="E22" s="40">
        <v>16.6</v>
      </c>
      <c r="F22" s="40">
        <v>6.9</v>
      </c>
      <c r="G22" s="59">
        <v>3.2</v>
      </c>
      <c r="H22" s="345"/>
      <c r="I22" s="345"/>
      <c r="J22" s="345"/>
    </row>
    <row r="23" spans="1:10" ht="12.75">
      <c r="A23" s="36">
        <v>2000</v>
      </c>
      <c r="B23" s="36"/>
      <c r="C23" s="16"/>
      <c r="D23" s="40">
        <v>10.91</v>
      </c>
      <c r="E23" s="40">
        <v>17.496</v>
      </c>
      <c r="F23" s="40">
        <v>3.774</v>
      </c>
      <c r="G23" s="59">
        <v>1.26</v>
      </c>
      <c r="H23" s="36"/>
      <c r="I23" s="36"/>
      <c r="J23" s="36"/>
    </row>
    <row r="24" spans="1:10" ht="13.5" thickBot="1">
      <c r="A24" s="350">
        <v>2001</v>
      </c>
      <c r="B24" s="350"/>
      <c r="C24" s="351"/>
      <c r="D24" s="44">
        <v>9.121</v>
      </c>
      <c r="E24" s="44">
        <v>13.643</v>
      </c>
      <c r="F24" s="44">
        <v>3.561</v>
      </c>
      <c r="G24" s="60">
        <v>1.777</v>
      </c>
      <c r="H24" s="345"/>
      <c r="I24" s="345"/>
      <c r="J24" s="345"/>
    </row>
  </sheetData>
  <mergeCells count="21">
    <mergeCell ref="A20:C20"/>
    <mergeCell ref="A21:C21"/>
    <mergeCell ref="A15:C15"/>
    <mergeCell ref="A16:C16"/>
    <mergeCell ref="A17:C17"/>
    <mergeCell ref="A18:C18"/>
    <mergeCell ref="A19:C19"/>
    <mergeCell ref="A24:C24"/>
    <mergeCell ref="H24:J24"/>
    <mergeCell ref="A22:C22"/>
    <mergeCell ref="H22:J22"/>
    <mergeCell ref="A13:C13"/>
    <mergeCell ref="A14:C14"/>
    <mergeCell ref="A1:G1"/>
    <mergeCell ref="A3:G3"/>
    <mergeCell ref="A11:C11"/>
    <mergeCell ref="A12:C12"/>
    <mergeCell ref="A6:C6"/>
    <mergeCell ref="A8:C8"/>
    <mergeCell ref="A9:C9"/>
    <mergeCell ref="A10:C10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"/>
  <dimension ref="A1:J85"/>
  <sheetViews>
    <sheetView showGridLines="0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1" width="27.7109375" style="151" customWidth="1"/>
    <col min="2" max="16384" width="11.421875" style="151" customWidth="1"/>
  </cols>
  <sheetData>
    <row r="1" spans="1:8" s="143" customFormat="1" ht="18">
      <c r="A1" s="335" t="s">
        <v>0</v>
      </c>
      <c r="B1" s="335"/>
      <c r="C1" s="335"/>
      <c r="D1" s="335"/>
      <c r="E1" s="335"/>
      <c r="F1" s="335"/>
      <c r="G1" s="335"/>
      <c r="H1" s="335"/>
    </row>
    <row r="3" spans="1:8" s="144" customFormat="1" ht="15">
      <c r="A3" s="336" t="s">
        <v>254</v>
      </c>
      <c r="B3" s="336"/>
      <c r="C3" s="336"/>
      <c r="D3" s="336"/>
      <c r="E3" s="336"/>
      <c r="F3" s="336"/>
      <c r="G3" s="336"/>
      <c r="H3" s="336"/>
    </row>
    <row r="4" spans="1:8" s="144" customFormat="1" ht="15">
      <c r="A4" s="200"/>
      <c r="B4" s="201"/>
      <c r="C4" s="201"/>
      <c r="D4" s="201"/>
      <c r="E4" s="201"/>
      <c r="F4" s="201"/>
      <c r="G4" s="201"/>
      <c r="H4" s="201"/>
    </row>
    <row r="5" spans="1:8" ht="12.75">
      <c r="A5" s="153" t="s">
        <v>194</v>
      </c>
      <c r="B5" s="202" t="s">
        <v>2</v>
      </c>
      <c r="C5" s="203"/>
      <c r="D5" s="203"/>
      <c r="E5" s="202" t="s">
        <v>14</v>
      </c>
      <c r="F5" s="203"/>
      <c r="G5" s="185" t="s">
        <v>3</v>
      </c>
      <c r="H5" s="158" t="s">
        <v>128</v>
      </c>
    </row>
    <row r="6" spans="1:8" ht="12.75">
      <c r="A6" s="153" t="s">
        <v>195</v>
      </c>
      <c r="B6" s="155" t="s">
        <v>126</v>
      </c>
      <c r="C6" s="156"/>
      <c r="D6" s="156"/>
      <c r="E6" s="155" t="s">
        <v>127</v>
      </c>
      <c r="F6" s="156"/>
      <c r="G6" s="158" t="s">
        <v>196</v>
      </c>
      <c r="H6" s="158" t="s">
        <v>133</v>
      </c>
    </row>
    <row r="7" spans="1:8" ht="13.5" thickBot="1">
      <c r="A7" s="153"/>
      <c r="B7" s="185" t="s">
        <v>129</v>
      </c>
      <c r="C7" s="158" t="s">
        <v>130</v>
      </c>
      <c r="D7" s="158" t="s">
        <v>131</v>
      </c>
      <c r="E7" s="185" t="s">
        <v>129</v>
      </c>
      <c r="F7" s="158" t="s">
        <v>130</v>
      </c>
      <c r="G7" s="185" t="s">
        <v>17</v>
      </c>
      <c r="H7" s="185" t="s">
        <v>17</v>
      </c>
    </row>
    <row r="8" spans="1:10" ht="12.75">
      <c r="A8" s="204" t="s">
        <v>197</v>
      </c>
      <c r="B8" s="161">
        <v>2347</v>
      </c>
      <c r="C8" s="161">
        <v>200</v>
      </c>
      <c r="D8" s="187">
        <v>2547</v>
      </c>
      <c r="E8" s="205">
        <v>500</v>
      </c>
      <c r="F8" s="205">
        <v>1900</v>
      </c>
      <c r="G8" s="161">
        <v>1553</v>
      </c>
      <c r="H8" s="161">
        <v>1500</v>
      </c>
      <c r="I8" s="206"/>
      <c r="J8" s="206"/>
    </row>
    <row r="9" spans="1:10" ht="12.75">
      <c r="A9" s="154" t="s">
        <v>198</v>
      </c>
      <c r="B9" s="162">
        <v>651</v>
      </c>
      <c r="C9" s="162" t="s">
        <v>38</v>
      </c>
      <c r="D9" s="165">
        <v>651</v>
      </c>
      <c r="E9" s="164">
        <v>850</v>
      </c>
      <c r="F9" s="162" t="s">
        <v>38</v>
      </c>
      <c r="G9" s="162">
        <v>553</v>
      </c>
      <c r="H9" s="162">
        <v>391</v>
      </c>
      <c r="I9" s="206"/>
      <c r="J9" s="206"/>
    </row>
    <row r="10" spans="1:10" ht="12.75">
      <c r="A10" s="154" t="s">
        <v>199</v>
      </c>
      <c r="B10" s="162">
        <v>104</v>
      </c>
      <c r="C10" s="162">
        <v>133</v>
      </c>
      <c r="D10" s="165">
        <v>237</v>
      </c>
      <c r="E10" s="164">
        <v>900</v>
      </c>
      <c r="F10" s="164">
        <v>1900</v>
      </c>
      <c r="G10" s="162">
        <v>347</v>
      </c>
      <c r="H10" s="162">
        <v>142</v>
      </c>
      <c r="I10" s="206"/>
      <c r="J10" s="206"/>
    </row>
    <row r="11" spans="1:10" ht="12.75">
      <c r="A11" s="154" t="s">
        <v>200</v>
      </c>
      <c r="B11" s="162">
        <v>634</v>
      </c>
      <c r="C11" s="162">
        <v>108</v>
      </c>
      <c r="D11" s="165">
        <v>742</v>
      </c>
      <c r="E11" s="164">
        <v>447</v>
      </c>
      <c r="F11" s="164">
        <v>350</v>
      </c>
      <c r="G11" s="162">
        <v>321</v>
      </c>
      <c r="H11" s="162">
        <v>445</v>
      </c>
      <c r="I11" s="206"/>
      <c r="J11" s="206"/>
    </row>
    <row r="12" spans="1:10" ht="12.75">
      <c r="A12" s="163" t="s">
        <v>201</v>
      </c>
      <c r="B12" s="182">
        <v>3736</v>
      </c>
      <c r="C12" s="182">
        <v>441</v>
      </c>
      <c r="D12" s="207">
        <v>4177</v>
      </c>
      <c r="E12" s="208">
        <v>563.1284796573876</v>
      </c>
      <c r="F12" s="208">
        <v>1520.408163265306</v>
      </c>
      <c r="G12" s="182">
        <v>2774</v>
      </c>
      <c r="H12" s="182">
        <v>2478</v>
      </c>
      <c r="I12" s="206"/>
      <c r="J12" s="206"/>
    </row>
    <row r="13" spans="1:10" ht="12.75">
      <c r="A13" s="163"/>
      <c r="B13" s="182"/>
      <c r="C13" s="182"/>
      <c r="D13" s="207"/>
      <c r="E13" s="208"/>
      <c r="F13" s="208"/>
      <c r="G13" s="182"/>
      <c r="H13" s="182"/>
      <c r="I13" s="206"/>
      <c r="J13" s="206"/>
    </row>
    <row r="14" spans="1:10" ht="12.75">
      <c r="A14" s="163" t="s">
        <v>202</v>
      </c>
      <c r="B14" s="182">
        <v>1825</v>
      </c>
      <c r="C14" s="182">
        <v>50</v>
      </c>
      <c r="D14" s="207">
        <v>1875</v>
      </c>
      <c r="E14" s="208">
        <v>513</v>
      </c>
      <c r="F14" s="208">
        <v>1050</v>
      </c>
      <c r="G14" s="182">
        <v>989</v>
      </c>
      <c r="H14" s="162" t="s">
        <v>38</v>
      </c>
      <c r="I14" s="206"/>
      <c r="J14" s="206"/>
    </row>
    <row r="15" spans="1:10" ht="12.75">
      <c r="A15" s="163"/>
      <c r="B15" s="182"/>
      <c r="C15" s="182"/>
      <c r="D15" s="207"/>
      <c r="E15" s="208"/>
      <c r="F15" s="208"/>
      <c r="G15" s="182"/>
      <c r="H15" s="182"/>
      <c r="I15" s="206"/>
      <c r="J15" s="206"/>
    </row>
    <row r="16" spans="1:10" ht="12.75">
      <c r="A16" s="163" t="s">
        <v>203</v>
      </c>
      <c r="B16" s="182">
        <v>52</v>
      </c>
      <c r="C16" s="162" t="s">
        <v>38</v>
      </c>
      <c r="D16" s="207">
        <v>52</v>
      </c>
      <c r="E16" s="208">
        <v>309</v>
      </c>
      <c r="F16" s="162" t="s">
        <v>38</v>
      </c>
      <c r="G16" s="182">
        <v>16</v>
      </c>
      <c r="H16" s="182">
        <v>36</v>
      </c>
      <c r="I16" s="206"/>
      <c r="J16" s="206"/>
    </row>
    <row r="17" spans="1:10" ht="12.75">
      <c r="A17" s="154"/>
      <c r="B17" s="162"/>
      <c r="C17" s="162"/>
      <c r="D17" s="165"/>
      <c r="E17" s="164"/>
      <c r="F17" s="164"/>
      <c r="G17" s="162"/>
      <c r="H17" s="162"/>
      <c r="I17" s="206"/>
      <c r="J17" s="206"/>
    </row>
    <row r="18" spans="1:10" ht="12.75">
      <c r="A18" s="154" t="s">
        <v>204</v>
      </c>
      <c r="B18" s="162">
        <v>100</v>
      </c>
      <c r="C18" s="162" t="s">
        <v>38</v>
      </c>
      <c r="D18" s="165">
        <v>100</v>
      </c>
      <c r="E18" s="164">
        <v>1350</v>
      </c>
      <c r="F18" s="162" t="s">
        <v>38</v>
      </c>
      <c r="G18" s="162">
        <v>135</v>
      </c>
      <c r="H18" s="162" t="s">
        <v>38</v>
      </c>
      <c r="I18" s="206"/>
      <c r="J18" s="206"/>
    </row>
    <row r="19" spans="1:10" ht="12.75">
      <c r="A19" s="154" t="s">
        <v>205</v>
      </c>
      <c r="B19" s="162">
        <v>350</v>
      </c>
      <c r="C19" s="162" t="s">
        <v>38</v>
      </c>
      <c r="D19" s="165">
        <v>350</v>
      </c>
      <c r="E19" s="164">
        <v>750</v>
      </c>
      <c r="F19" s="162" t="s">
        <v>38</v>
      </c>
      <c r="G19" s="162">
        <v>262</v>
      </c>
      <c r="H19" s="162" t="s">
        <v>38</v>
      </c>
      <c r="I19" s="206"/>
      <c r="J19" s="206"/>
    </row>
    <row r="20" spans="1:10" ht="12.75">
      <c r="A20" s="154" t="s">
        <v>206</v>
      </c>
      <c r="B20" s="162">
        <v>256</v>
      </c>
      <c r="C20" s="165">
        <v>6</v>
      </c>
      <c r="D20" s="165">
        <v>262</v>
      </c>
      <c r="E20" s="164">
        <v>725</v>
      </c>
      <c r="F20" s="165">
        <v>1500</v>
      </c>
      <c r="G20" s="162">
        <v>194</v>
      </c>
      <c r="H20" s="162" t="s">
        <v>38</v>
      </c>
      <c r="I20" s="206"/>
      <c r="J20" s="206"/>
    </row>
    <row r="21" spans="1:10" ht="12.75">
      <c r="A21" s="163" t="s">
        <v>275</v>
      </c>
      <c r="B21" s="182">
        <v>706</v>
      </c>
      <c r="C21" s="207">
        <v>6</v>
      </c>
      <c r="D21" s="207">
        <v>712</v>
      </c>
      <c r="E21" s="208">
        <v>826</v>
      </c>
      <c r="F21" s="207">
        <v>1500</v>
      </c>
      <c r="G21" s="182">
        <v>591</v>
      </c>
      <c r="H21" s="162" t="s">
        <v>38</v>
      </c>
      <c r="I21" s="206"/>
      <c r="J21" s="206"/>
    </row>
    <row r="22" spans="1:10" ht="12.75">
      <c r="A22" s="163"/>
      <c r="B22" s="182"/>
      <c r="C22" s="182"/>
      <c r="D22" s="207"/>
      <c r="E22" s="208"/>
      <c r="F22" s="208"/>
      <c r="G22" s="182"/>
      <c r="H22" s="182"/>
      <c r="I22" s="206"/>
      <c r="J22" s="206"/>
    </row>
    <row r="23" spans="1:10" ht="12.75">
      <c r="A23" s="163" t="s">
        <v>207</v>
      </c>
      <c r="B23" s="182">
        <v>66</v>
      </c>
      <c r="C23" s="182">
        <v>39</v>
      </c>
      <c r="D23" s="207">
        <v>105</v>
      </c>
      <c r="E23" s="208">
        <v>950</v>
      </c>
      <c r="F23" s="208">
        <v>3164</v>
      </c>
      <c r="G23" s="182">
        <v>186</v>
      </c>
      <c r="H23" s="162" t="s">
        <v>38</v>
      </c>
      <c r="I23" s="206"/>
      <c r="J23" s="206"/>
    </row>
    <row r="24" spans="1:10" ht="12.75">
      <c r="A24" s="163"/>
      <c r="B24" s="182"/>
      <c r="C24" s="182"/>
      <c r="D24" s="207"/>
      <c r="E24" s="208"/>
      <c r="F24" s="208"/>
      <c r="G24" s="182"/>
      <c r="H24" s="182"/>
      <c r="I24" s="206"/>
      <c r="J24" s="206"/>
    </row>
    <row r="25" spans="1:10" ht="12.75">
      <c r="A25" s="163" t="s">
        <v>208</v>
      </c>
      <c r="B25" s="162" t="s">
        <v>38</v>
      </c>
      <c r="C25" s="182">
        <v>201</v>
      </c>
      <c r="D25" s="207">
        <v>201</v>
      </c>
      <c r="E25" s="162" t="s">
        <v>38</v>
      </c>
      <c r="F25" s="208">
        <v>2175</v>
      </c>
      <c r="G25" s="182">
        <v>437</v>
      </c>
      <c r="H25" s="182">
        <v>149</v>
      </c>
      <c r="I25" s="206"/>
      <c r="J25" s="206"/>
    </row>
    <row r="26" spans="1:10" ht="12.75">
      <c r="A26" s="154"/>
      <c r="B26" s="162"/>
      <c r="C26" s="162"/>
      <c r="D26" s="165"/>
      <c r="E26" s="164"/>
      <c r="F26" s="164"/>
      <c r="G26" s="162"/>
      <c r="H26" s="162"/>
      <c r="I26" s="206"/>
      <c r="J26" s="206"/>
    </row>
    <row r="27" spans="1:10" ht="12.75">
      <c r="A27" s="154" t="s">
        <v>209</v>
      </c>
      <c r="B27" s="162" t="s">
        <v>38</v>
      </c>
      <c r="C27" s="162" t="s">
        <v>38</v>
      </c>
      <c r="D27" s="162" t="s">
        <v>38</v>
      </c>
      <c r="E27" s="162" t="s">
        <v>38</v>
      </c>
      <c r="F27" s="162" t="s">
        <v>38</v>
      </c>
      <c r="G27" s="162" t="s">
        <v>38</v>
      </c>
      <c r="H27" s="162" t="s">
        <v>38</v>
      </c>
      <c r="I27" s="206"/>
      <c r="J27" s="206"/>
    </row>
    <row r="28" spans="1:10" ht="12.75">
      <c r="A28" s="154" t="s">
        <v>210</v>
      </c>
      <c r="B28" s="162" t="s">
        <v>38</v>
      </c>
      <c r="C28" s="162" t="s">
        <v>38</v>
      </c>
      <c r="D28" s="162" t="s">
        <v>38</v>
      </c>
      <c r="E28" s="162" t="s">
        <v>38</v>
      </c>
      <c r="F28" s="162" t="s">
        <v>38</v>
      </c>
      <c r="G28" s="162" t="s">
        <v>38</v>
      </c>
      <c r="H28" s="162" t="s">
        <v>38</v>
      </c>
      <c r="I28" s="206"/>
      <c r="J28" s="206"/>
    </row>
    <row r="29" spans="1:10" ht="12.75">
      <c r="A29" s="154" t="s">
        <v>211</v>
      </c>
      <c r="B29" s="162" t="s">
        <v>38</v>
      </c>
      <c r="C29" s="162" t="s">
        <v>38</v>
      </c>
      <c r="D29" s="162" t="s">
        <v>38</v>
      </c>
      <c r="E29" s="162" t="s">
        <v>38</v>
      </c>
      <c r="F29" s="162" t="s">
        <v>38</v>
      </c>
      <c r="G29" s="162" t="s">
        <v>38</v>
      </c>
      <c r="H29" s="162" t="s">
        <v>38</v>
      </c>
      <c r="I29" s="206"/>
      <c r="J29" s="206"/>
    </row>
    <row r="30" spans="1:10" ht="12.75">
      <c r="A30" s="163" t="s">
        <v>276</v>
      </c>
      <c r="B30" s="162" t="s">
        <v>38</v>
      </c>
      <c r="C30" s="162" t="s">
        <v>38</v>
      </c>
      <c r="D30" s="162" t="s">
        <v>38</v>
      </c>
      <c r="E30" s="162" t="s">
        <v>38</v>
      </c>
      <c r="F30" s="162" t="s">
        <v>38</v>
      </c>
      <c r="G30" s="162" t="s">
        <v>38</v>
      </c>
      <c r="H30" s="162" t="s">
        <v>38</v>
      </c>
      <c r="I30" s="206"/>
      <c r="J30" s="206"/>
    </row>
    <row r="31" spans="1:10" ht="12.75">
      <c r="A31" s="154"/>
      <c r="B31" s="162"/>
      <c r="C31" s="162"/>
      <c r="D31" s="165"/>
      <c r="E31" s="164"/>
      <c r="F31" s="164"/>
      <c r="G31" s="162"/>
      <c r="H31" s="162"/>
      <c r="I31" s="206"/>
      <c r="J31" s="206"/>
    </row>
    <row r="32" spans="1:10" ht="12.75">
      <c r="A32" s="154" t="s">
        <v>212</v>
      </c>
      <c r="B32" s="209">
        <v>174</v>
      </c>
      <c r="C32" s="209">
        <v>206</v>
      </c>
      <c r="D32" s="165">
        <v>380</v>
      </c>
      <c r="E32" s="209">
        <v>415</v>
      </c>
      <c r="F32" s="209">
        <v>1480</v>
      </c>
      <c r="G32" s="209">
        <v>377</v>
      </c>
      <c r="H32" s="209">
        <v>323</v>
      </c>
      <c r="I32" s="206"/>
      <c r="J32" s="206"/>
    </row>
    <row r="33" spans="1:10" ht="12.75">
      <c r="A33" s="154" t="s">
        <v>213</v>
      </c>
      <c r="B33" s="209">
        <v>56</v>
      </c>
      <c r="C33" s="209">
        <v>38</v>
      </c>
      <c r="D33" s="165">
        <v>94</v>
      </c>
      <c r="E33" s="209">
        <v>900</v>
      </c>
      <c r="F33" s="209">
        <v>1700</v>
      </c>
      <c r="G33" s="164">
        <v>115</v>
      </c>
      <c r="H33" s="209">
        <v>43</v>
      </c>
      <c r="I33" s="206"/>
      <c r="J33" s="206"/>
    </row>
    <row r="34" spans="1:10" ht="12.75">
      <c r="A34" s="154" t="s">
        <v>214</v>
      </c>
      <c r="B34" s="162" t="s">
        <v>38</v>
      </c>
      <c r="C34" s="209">
        <v>7</v>
      </c>
      <c r="D34" s="165">
        <v>7</v>
      </c>
      <c r="E34" s="162" t="s">
        <v>38</v>
      </c>
      <c r="F34" s="209">
        <v>1500</v>
      </c>
      <c r="G34" s="164">
        <v>11</v>
      </c>
      <c r="H34" s="209">
        <v>10</v>
      </c>
      <c r="I34" s="206"/>
      <c r="J34" s="206"/>
    </row>
    <row r="35" spans="1:10" ht="12.75">
      <c r="A35" s="154" t="s">
        <v>215</v>
      </c>
      <c r="B35" s="209">
        <v>5</v>
      </c>
      <c r="C35" s="209">
        <v>34</v>
      </c>
      <c r="D35" s="165">
        <v>39</v>
      </c>
      <c r="E35" s="209">
        <v>600</v>
      </c>
      <c r="F35" s="209">
        <v>1588</v>
      </c>
      <c r="G35" s="164">
        <v>57</v>
      </c>
      <c r="H35" s="162" t="s">
        <v>38</v>
      </c>
      <c r="I35" s="206"/>
      <c r="J35" s="206"/>
    </row>
    <row r="36" spans="1:10" ht="12.75">
      <c r="A36" s="163" t="s">
        <v>216</v>
      </c>
      <c r="B36" s="182">
        <v>235</v>
      </c>
      <c r="C36" s="182">
        <v>285</v>
      </c>
      <c r="D36" s="207">
        <v>520</v>
      </c>
      <c r="E36" s="208">
        <v>534.5106382978723</v>
      </c>
      <c r="F36" s="208">
        <v>1522.7087719298245</v>
      </c>
      <c r="G36" s="182">
        <v>560</v>
      </c>
      <c r="H36" s="182">
        <v>376</v>
      </c>
      <c r="I36" s="206"/>
      <c r="J36" s="206"/>
    </row>
    <row r="37" spans="1:10" ht="12.75">
      <c r="A37" s="163"/>
      <c r="B37" s="182"/>
      <c r="C37" s="182"/>
      <c r="D37" s="207"/>
      <c r="E37" s="208"/>
      <c r="F37" s="208"/>
      <c r="G37" s="182"/>
      <c r="H37" s="182"/>
      <c r="I37" s="206"/>
      <c r="J37" s="206"/>
    </row>
    <row r="38" spans="1:10" ht="12.75">
      <c r="A38" s="163" t="s">
        <v>217</v>
      </c>
      <c r="B38" s="208">
        <v>40</v>
      </c>
      <c r="C38" s="162" t="s">
        <v>38</v>
      </c>
      <c r="D38" s="207">
        <v>40</v>
      </c>
      <c r="E38" s="208">
        <v>800</v>
      </c>
      <c r="F38" s="162" t="s">
        <v>38</v>
      </c>
      <c r="G38" s="208">
        <v>32</v>
      </c>
      <c r="H38" s="208">
        <v>32</v>
      </c>
      <c r="I38" s="206"/>
      <c r="J38" s="206"/>
    </row>
    <row r="39" spans="1:10" ht="12.75">
      <c r="A39" s="154"/>
      <c r="B39" s="162"/>
      <c r="C39" s="162"/>
      <c r="D39" s="165"/>
      <c r="E39" s="164"/>
      <c r="F39" s="164"/>
      <c r="G39" s="162"/>
      <c r="H39" s="162"/>
      <c r="I39" s="206"/>
      <c r="J39" s="206"/>
    </row>
    <row r="40" spans="1:10" ht="12.75">
      <c r="A40" s="154" t="s">
        <v>218</v>
      </c>
      <c r="B40" s="164">
        <v>65</v>
      </c>
      <c r="C40" s="164">
        <v>208</v>
      </c>
      <c r="D40" s="165">
        <v>273</v>
      </c>
      <c r="E40" s="164">
        <v>800</v>
      </c>
      <c r="F40" s="164">
        <v>1600</v>
      </c>
      <c r="G40" s="164">
        <v>385</v>
      </c>
      <c r="H40" s="164">
        <v>160</v>
      </c>
      <c r="I40" s="206"/>
      <c r="J40" s="206"/>
    </row>
    <row r="41" spans="1:10" ht="12.75">
      <c r="A41" s="154" t="s">
        <v>219</v>
      </c>
      <c r="B41" s="162">
        <v>22</v>
      </c>
      <c r="C41" s="162">
        <v>45</v>
      </c>
      <c r="D41" s="165">
        <v>67</v>
      </c>
      <c r="E41" s="164">
        <v>1000</v>
      </c>
      <c r="F41" s="164">
        <v>2000</v>
      </c>
      <c r="G41" s="162">
        <v>112</v>
      </c>
      <c r="H41" s="162">
        <v>95</v>
      </c>
      <c r="I41" s="206"/>
      <c r="J41" s="206"/>
    </row>
    <row r="42" spans="1:10" ht="12.75">
      <c r="A42" s="154" t="s">
        <v>220</v>
      </c>
      <c r="B42" s="164">
        <v>51</v>
      </c>
      <c r="C42" s="164">
        <v>2453</v>
      </c>
      <c r="D42" s="165">
        <v>2504</v>
      </c>
      <c r="E42" s="164">
        <v>1500</v>
      </c>
      <c r="F42" s="164">
        <v>2215</v>
      </c>
      <c r="G42" s="164">
        <v>5510</v>
      </c>
      <c r="H42" s="164">
        <v>2259</v>
      </c>
      <c r="I42" s="206"/>
      <c r="J42" s="206"/>
    </row>
    <row r="43" spans="1:10" ht="12.75">
      <c r="A43" s="154" t="s">
        <v>221</v>
      </c>
      <c r="B43" s="165">
        <v>20</v>
      </c>
      <c r="C43" s="164">
        <v>18</v>
      </c>
      <c r="D43" s="165">
        <v>38</v>
      </c>
      <c r="E43" s="165">
        <v>460</v>
      </c>
      <c r="F43" s="164">
        <v>600</v>
      </c>
      <c r="G43" s="164">
        <v>20</v>
      </c>
      <c r="H43" s="164">
        <v>12</v>
      </c>
      <c r="I43" s="206"/>
      <c r="J43" s="206"/>
    </row>
    <row r="44" spans="1:10" ht="12.75">
      <c r="A44" s="154" t="s">
        <v>222</v>
      </c>
      <c r="B44" s="164">
        <v>8</v>
      </c>
      <c r="C44" s="164">
        <v>76</v>
      </c>
      <c r="D44" s="165">
        <v>84</v>
      </c>
      <c r="E44" s="164">
        <v>800</v>
      </c>
      <c r="F44" s="164">
        <v>1400</v>
      </c>
      <c r="G44" s="164">
        <v>113</v>
      </c>
      <c r="H44" s="164">
        <v>136</v>
      </c>
      <c r="I44" s="206"/>
      <c r="J44" s="206"/>
    </row>
    <row r="45" spans="1:10" ht="12.75">
      <c r="A45" s="154" t="s">
        <v>223</v>
      </c>
      <c r="B45" s="164">
        <v>2</v>
      </c>
      <c r="C45" s="164">
        <v>2</v>
      </c>
      <c r="D45" s="165">
        <v>4</v>
      </c>
      <c r="E45" s="164">
        <v>500</v>
      </c>
      <c r="F45" s="164">
        <v>2000</v>
      </c>
      <c r="G45" s="164">
        <v>5</v>
      </c>
      <c r="H45" s="164">
        <v>3</v>
      </c>
      <c r="I45" s="206"/>
      <c r="J45" s="206"/>
    </row>
    <row r="46" spans="1:10" ht="12.75">
      <c r="A46" s="154" t="s">
        <v>224</v>
      </c>
      <c r="B46" s="162" t="s">
        <v>38</v>
      </c>
      <c r="C46" s="164">
        <v>6</v>
      </c>
      <c r="D46" s="165">
        <v>6</v>
      </c>
      <c r="E46" s="162" t="s">
        <v>38</v>
      </c>
      <c r="F46" s="164">
        <v>1600</v>
      </c>
      <c r="G46" s="164">
        <v>10</v>
      </c>
      <c r="H46" s="164">
        <v>12</v>
      </c>
      <c r="I46" s="206"/>
      <c r="J46" s="206"/>
    </row>
    <row r="47" spans="1:10" ht="12.75">
      <c r="A47" s="154" t="s">
        <v>225</v>
      </c>
      <c r="B47" s="162" t="s">
        <v>38</v>
      </c>
      <c r="C47" s="164">
        <v>243</v>
      </c>
      <c r="D47" s="165">
        <v>243</v>
      </c>
      <c r="E47" s="162" t="s">
        <v>38</v>
      </c>
      <c r="F47" s="164">
        <v>2600</v>
      </c>
      <c r="G47" s="164">
        <v>632</v>
      </c>
      <c r="H47" s="164">
        <v>29</v>
      </c>
      <c r="I47" s="206"/>
      <c r="J47" s="206"/>
    </row>
    <row r="48" spans="1:10" ht="12.75">
      <c r="A48" s="154" t="s">
        <v>226</v>
      </c>
      <c r="B48" s="164">
        <v>30</v>
      </c>
      <c r="C48" s="164">
        <v>118</v>
      </c>
      <c r="D48" s="165">
        <v>148</v>
      </c>
      <c r="E48" s="164">
        <v>2000</v>
      </c>
      <c r="F48" s="164">
        <v>3500</v>
      </c>
      <c r="G48" s="164">
        <v>473</v>
      </c>
      <c r="H48" s="164">
        <v>340</v>
      </c>
      <c r="I48" s="206"/>
      <c r="J48" s="206"/>
    </row>
    <row r="49" spans="1:10" ht="12.75">
      <c r="A49" s="163" t="s">
        <v>266</v>
      </c>
      <c r="B49" s="182">
        <v>198</v>
      </c>
      <c r="C49" s="182">
        <v>3169</v>
      </c>
      <c r="D49" s="207">
        <v>3367</v>
      </c>
      <c r="E49" s="208">
        <v>1147</v>
      </c>
      <c r="F49" s="208">
        <v>2219</v>
      </c>
      <c r="G49" s="182">
        <v>7260</v>
      </c>
      <c r="H49" s="182">
        <v>3046</v>
      </c>
      <c r="I49" s="206"/>
      <c r="J49" s="206"/>
    </row>
    <row r="50" spans="1:10" ht="12.75">
      <c r="A50" s="163"/>
      <c r="B50" s="182"/>
      <c r="C50" s="182"/>
      <c r="D50" s="207"/>
      <c r="E50" s="208"/>
      <c r="F50" s="208"/>
      <c r="G50" s="182"/>
      <c r="H50" s="182"/>
      <c r="I50" s="206"/>
      <c r="J50" s="206"/>
    </row>
    <row r="51" spans="1:10" ht="12.75">
      <c r="A51" s="163" t="s">
        <v>227</v>
      </c>
      <c r="B51" s="162" t="s">
        <v>38</v>
      </c>
      <c r="C51" s="208">
        <v>13</v>
      </c>
      <c r="D51" s="207">
        <v>13</v>
      </c>
      <c r="E51" s="162" t="s">
        <v>38</v>
      </c>
      <c r="F51" s="208">
        <v>2500</v>
      </c>
      <c r="G51" s="208">
        <v>32</v>
      </c>
      <c r="H51" s="208">
        <v>26</v>
      </c>
      <c r="I51" s="206"/>
      <c r="J51" s="206"/>
    </row>
    <row r="52" spans="1:10" ht="12.75">
      <c r="A52" s="154"/>
      <c r="B52" s="162"/>
      <c r="C52" s="162"/>
      <c r="D52" s="165"/>
      <c r="E52" s="164"/>
      <c r="F52" s="164"/>
      <c r="G52" s="162"/>
      <c r="H52" s="162"/>
      <c r="I52" s="206"/>
      <c r="J52" s="206"/>
    </row>
    <row r="53" spans="1:10" ht="12.75">
      <c r="A53" s="154" t="s">
        <v>228</v>
      </c>
      <c r="B53" s="162">
        <v>25</v>
      </c>
      <c r="C53" s="162">
        <v>383</v>
      </c>
      <c r="D53" s="165">
        <v>408</v>
      </c>
      <c r="E53" s="164">
        <v>575</v>
      </c>
      <c r="F53" s="164">
        <v>1500</v>
      </c>
      <c r="G53" s="162">
        <v>589</v>
      </c>
      <c r="H53" s="162">
        <v>377</v>
      </c>
      <c r="I53" s="206"/>
      <c r="J53" s="206"/>
    </row>
    <row r="54" spans="1:10" ht="12.75">
      <c r="A54" s="154" t="s">
        <v>229</v>
      </c>
      <c r="B54" s="162" t="s">
        <v>38</v>
      </c>
      <c r="C54" s="162">
        <v>34</v>
      </c>
      <c r="D54" s="165">
        <v>34</v>
      </c>
      <c r="E54" s="162" t="s">
        <v>38</v>
      </c>
      <c r="F54" s="164">
        <v>1765</v>
      </c>
      <c r="G54" s="162">
        <v>60</v>
      </c>
      <c r="H54" s="162">
        <v>30</v>
      </c>
      <c r="I54" s="206"/>
      <c r="J54" s="206"/>
    </row>
    <row r="55" spans="1:10" ht="12.75">
      <c r="A55" s="154" t="s">
        <v>230</v>
      </c>
      <c r="B55" s="162" t="s">
        <v>38</v>
      </c>
      <c r="C55" s="162">
        <v>82</v>
      </c>
      <c r="D55" s="165">
        <v>82</v>
      </c>
      <c r="E55" s="162" t="s">
        <v>38</v>
      </c>
      <c r="F55" s="164">
        <v>1500</v>
      </c>
      <c r="G55" s="162">
        <v>123</v>
      </c>
      <c r="H55" s="162" t="s">
        <v>38</v>
      </c>
      <c r="I55" s="206"/>
      <c r="J55" s="206"/>
    </row>
    <row r="56" spans="1:10" ht="12.75">
      <c r="A56" s="154" t="s">
        <v>231</v>
      </c>
      <c r="B56" s="162">
        <v>2</v>
      </c>
      <c r="C56" s="162">
        <v>39</v>
      </c>
      <c r="D56" s="165">
        <v>41</v>
      </c>
      <c r="E56" s="164">
        <v>450</v>
      </c>
      <c r="F56" s="164">
        <v>1500</v>
      </c>
      <c r="G56" s="162">
        <v>59</v>
      </c>
      <c r="H56" s="162">
        <v>42</v>
      </c>
      <c r="I56" s="206"/>
      <c r="J56" s="206"/>
    </row>
    <row r="57" spans="1:10" ht="12.75">
      <c r="A57" s="154" t="s">
        <v>232</v>
      </c>
      <c r="B57" s="162" t="s">
        <v>38</v>
      </c>
      <c r="C57" s="162">
        <v>4</v>
      </c>
      <c r="D57" s="165">
        <v>4</v>
      </c>
      <c r="E57" s="162" t="s">
        <v>38</v>
      </c>
      <c r="F57" s="164">
        <v>1700</v>
      </c>
      <c r="G57" s="162">
        <v>7</v>
      </c>
      <c r="H57" s="162">
        <v>1</v>
      </c>
      <c r="I57" s="206"/>
      <c r="J57" s="206"/>
    </row>
    <row r="58" spans="1:10" ht="12.75">
      <c r="A58" s="163" t="s">
        <v>233</v>
      </c>
      <c r="B58" s="182">
        <v>27</v>
      </c>
      <c r="C58" s="182">
        <v>542</v>
      </c>
      <c r="D58" s="207">
        <v>569</v>
      </c>
      <c r="E58" s="208">
        <v>566</v>
      </c>
      <c r="F58" s="208">
        <v>1518</v>
      </c>
      <c r="G58" s="182">
        <v>838</v>
      </c>
      <c r="H58" s="182">
        <v>450</v>
      </c>
      <c r="I58" s="206"/>
      <c r="J58" s="206"/>
    </row>
    <row r="59" spans="1:10" ht="12.75">
      <c r="A59" s="154"/>
      <c r="B59" s="162"/>
      <c r="C59" s="162"/>
      <c r="D59" s="165"/>
      <c r="E59" s="164"/>
      <c r="F59" s="164"/>
      <c r="G59" s="162"/>
      <c r="H59" s="162"/>
      <c r="I59" s="206"/>
      <c r="J59" s="206"/>
    </row>
    <row r="60" spans="1:10" ht="12.75">
      <c r="A60" s="154" t="s">
        <v>234</v>
      </c>
      <c r="B60" s="164">
        <v>2</v>
      </c>
      <c r="C60" s="164">
        <v>192</v>
      </c>
      <c r="D60" s="165">
        <v>194</v>
      </c>
      <c r="E60" s="164">
        <v>1000</v>
      </c>
      <c r="F60" s="164">
        <v>2500</v>
      </c>
      <c r="G60" s="164">
        <v>482</v>
      </c>
      <c r="H60" s="164">
        <v>390</v>
      </c>
      <c r="I60" s="206"/>
      <c r="J60" s="206"/>
    </row>
    <row r="61" spans="1:10" ht="12.75">
      <c r="A61" s="154" t="s">
        <v>235</v>
      </c>
      <c r="B61" s="164">
        <v>62</v>
      </c>
      <c r="C61" s="164">
        <v>34</v>
      </c>
      <c r="D61" s="165">
        <v>96</v>
      </c>
      <c r="E61" s="164">
        <v>500</v>
      </c>
      <c r="F61" s="164">
        <v>910</v>
      </c>
      <c r="G61" s="164">
        <v>62</v>
      </c>
      <c r="H61" s="164">
        <v>64</v>
      </c>
      <c r="I61" s="206"/>
      <c r="J61" s="206"/>
    </row>
    <row r="62" spans="1:10" ht="12.75">
      <c r="A62" s="154" t="s">
        <v>236</v>
      </c>
      <c r="B62" s="162" t="s">
        <v>38</v>
      </c>
      <c r="C62" s="164">
        <v>27</v>
      </c>
      <c r="D62" s="165">
        <v>27</v>
      </c>
      <c r="E62" s="162" t="s">
        <v>38</v>
      </c>
      <c r="F62" s="209">
        <v>2560</v>
      </c>
      <c r="G62" s="164">
        <v>69</v>
      </c>
      <c r="H62" s="164">
        <v>50</v>
      </c>
      <c r="I62" s="206"/>
      <c r="J62" s="206"/>
    </row>
    <row r="63" spans="1:10" ht="12.75">
      <c r="A63" s="163" t="s">
        <v>237</v>
      </c>
      <c r="B63" s="182">
        <v>64</v>
      </c>
      <c r="C63" s="182">
        <v>253</v>
      </c>
      <c r="D63" s="207">
        <v>317</v>
      </c>
      <c r="E63" s="208">
        <v>516</v>
      </c>
      <c r="F63" s="208">
        <v>2293</v>
      </c>
      <c r="G63" s="182">
        <v>613</v>
      </c>
      <c r="H63" s="182">
        <v>504</v>
      </c>
      <c r="I63" s="206"/>
      <c r="J63" s="206"/>
    </row>
    <row r="64" spans="1:10" ht="12.75">
      <c r="A64" s="163"/>
      <c r="B64" s="182"/>
      <c r="C64" s="182"/>
      <c r="D64" s="207"/>
      <c r="E64" s="208"/>
      <c r="F64" s="208"/>
      <c r="G64" s="182"/>
      <c r="H64" s="182"/>
      <c r="I64" s="206"/>
      <c r="J64" s="206"/>
    </row>
    <row r="65" spans="1:10" ht="12.75">
      <c r="A65" s="163" t="s">
        <v>238</v>
      </c>
      <c r="B65" s="162" t="s">
        <v>38</v>
      </c>
      <c r="C65" s="182">
        <v>185</v>
      </c>
      <c r="D65" s="207">
        <v>185</v>
      </c>
      <c r="E65" s="162" t="s">
        <v>38</v>
      </c>
      <c r="F65" s="208">
        <v>1081.081081081081</v>
      </c>
      <c r="G65" s="182">
        <v>200</v>
      </c>
      <c r="H65" s="182">
        <v>190</v>
      </c>
      <c r="I65" s="206"/>
      <c r="J65" s="206"/>
    </row>
    <row r="66" spans="1:10" ht="12.75">
      <c r="A66" s="154"/>
      <c r="B66" s="162"/>
      <c r="C66" s="162"/>
      <c r="D66" s="165"/>
      <c r="E66" s="164"/>
      <c r="F66" s="164"/>
      <c r="G66" s="162"/>
      <c r="H66" s="162"/>
      <c r="I66" s="206"/>
      <c r="J66" s="206"/>
    </row>
    <row r="67" spans="1:10" ht="12.75">
      <c r="A67" s="154" t="s">
        <v>239</v>
      </c>
      <c r="B67" s="162" t="s">
        <v>38</v>
      </c>
      <c r="C67" s="164">
        <v>40</v>
      </c>
      <c r="D67" s="165">
        <v>40</v>
      </c>
      <c r="E67" s="162" t="s">
        <v>38</v>
      </c>
      <c r="F67" s="164">
        <v>3000</v>
      </c>
      <c r="G67" s="164">
        <v>120</v>
      </c>
      <c r="H67" s="162" t="s">
        <v>38</v>
      </c>
      <c r="I67" s="206"/>
      <c r="J67" s="206"/>
    </row>
    <row r="68" spans="1:10" ht="12.75">
      <c r="A68" s="154" t="s">
        <v>240</v>
      </c>
      <c r="B68" s="162" t="s">
        <v>38</v>
      </c>
      <c r="C68" s="164">
        <v>100</v>
      </c>
      <c r="D68" s="165">
        <v>100</v>
      </c>
      <c r="E68" s="162" t="s">
        <v>38</v>
      </c>
      <c r="F68" s="164">
        <v>3000</v>
      </c>
      <c r="G68" s="164">
        <v>300</v>
      </c>
      <c r="H68" s="162" t="s">
        <v>38</v>
      </c>
      <c r="I68" s="206"/>
      <c r="J68" s="206"/>
    </row>
    <row r="69" spans="1:10" ht="12.75">
      <c r="A69" s="163" t="s">
        <v>241</v>
      </c>
      <c r="B69" s="162" t="s">
        <v>38</v>
      </c>
      <c r="C69" s="182">
        <v>140</v>
      </c>
      <c r="D69" s="207">
        <v>140</v>
      </c>
      <c r="E69" s="162" t="s">
        <v>38</v>
      </c>
      <c r="F69" s="208">
        <v>3000</v>
      </c>
      <c r="G69" s="182">
        <v>420</v>
      </c>
      <c r="H69" s="162" t="s">
        <v>38</v>
      </c>
      <c r="I69" s="206"/>
      <c r="J69" s="206"/>
    </row>
    <row r="70" spans="1:10" ht="12.75">
      <c r="A70" s="154"/>
      <c r="B70" s="162"/>
      <c r="C70" s="162"/>
      <c r="D70" s="165"/>
      <c r="E70" s="164"/>
      <c r="F70" s="164"/>
      <c r="G70" s="162"/>
      <c r="H70" s="162"/>
      <c r="I70" s="206"/>
      <c r="J70" s="206"/>
    </row>
    <row r="71" spans="1:10" ht="12.75">
      <c r="A71" s="154" t="s">
        <v>242</v>
      </c>
      <c r="B71" s="162" t="s">
        <v>38</v>
      </c>
      <c r="C71" s="162" t="s">
        <v>38</v>
      </c>
      <c r="D71" s="162" t="s">
        <v>38</v>
      </c>
      <c r="E71" s="162" t="s">
        <v>38</v>
      </c>
      <c r="F71" s="162" t="s">
        <v>38</v>
      </c>
      <c r="G71" s="162" t="s">
        <v>38</v>
      </c>
      <c r="H71" s="162" t="s">
        <v>38</v>
      </c>
      <c r="I71" s="206"/>
      <c r="J71" s="206"/>
    </row>
    <row r="72" spans="1:10" ht="12.75">
      <c r="A72" s="154" t="s">
        <v>243</v>
      </c>
      <c r="B72" s="162" t="s">
        <v>38</v>
      </c>
      <c r="C72" s="162" t="s">
        <v>38</v>
      </c>
      <c r="D72" s="162" t="s">
        <v>38</v>
      </c>
      <c r="E72" s="162" t="s">
        <v>38</v>
      </c>
      <c r="F72" s="162" t="s">
        <v>38</v>
      </c>
      <c r="G72" s="162" t="s">
        <v>38</v>
      </c>
      <c r="H72" s="162" t="s">
        <v>38</v>
      </c>
      <c r="I72" s="206"/>
      <c r="J72" s="206"/>
    </row>
    <row r="73" spans="1:10" ht="12.75">
      <c r="A73" s="154" t="s">
        <v>244</v>
      </c>
      <c r="B73" s="164">
        <v>2</v>
      </c>
      <c r="C73" s="164">
        <v>15</v>
      </c>
      <c r="D73" s="165">
        <v>17</v>
      </c>
      <c r="E73" s="164">
        <v>1000</v>
      </c>
      <c r="F73" s="164">
        <v>1500</v>
      </c>
      <c r="G73" s="164">
        <v>25</v>
      </c>
      <c r="H73" s="162" t="s">
        <v>38</v>
      </c>
      <c r="I73" s="206"/>
      <c r="J73" s="206"/>
    </row>
    <row r="74" spans="1:10" ht="12.75">
      <c r="A74" s="154" t="s">
        <v>245</v>
      </c>
      <c r="B74" s="162" t="s">
        <v>38</v>
      </c>
      <c r="C74" s="162">
        <v>150</v>
      </c>
      <c r="D74" s="165">
        <v>150</v>
      </c>
      <c r="E74" s="162" t="s">
        <v>38</v>
      </c>
      <c r="F74" s="164">
        <v>1500</v>
      </c>
      <c r="G74" s="162">
        <v>225</v>
      </c>
      <c r="H74" s="162">
        <v>241</v>
      </c>
      <c r="I74" s="206"/>
      <c r="J74" s="206"/>
    </row>
    <row r="75" spans="1:10" ht="12.75">
      <c r="A75" s="154" t="s">
        <v>246</v>
      </c>
      <c r="B75" s="162" t="s">
        <v>38</v>
      </c>
      <c r="C75" s="162" t="s">
        <v>38</v>
      </c>
      <c r="D75" s="162" t="s">
        <v>38</v>
      </c>
      <c r="E75" s="162" t="s">
        <v>38</v>
      </c>
      <c r="F75" s="162" t="s">
        <v>38</v>
      </c>
      <c r="G75" s="162" t="s">
        <v>38</v>
      </c>
      <c r="H75" s="162" t="s">
        <v>38</v>
      </c>
      <c r="I75" s="206"/>
      <c r="J75" s="206"/>
    </row>
    <row r="76" spans="1:10" ht="12.75">
      <c r="A76" s="154" t="s">
        <v>247</v>
      </c>
      <c r="B76" s="162">
        <v>18</v>
      </c>
      <c r="C76" s="162">
        <v>39</v>
      </c>
      <c r="D76" s="165">
        <v>57</v>
      </c>
      <c r="E76" s="164">
        <v>880</v>
      </c>
      <c r="F76" s="164">
        <v>1350</v>
      </c>
      <c r="G76" s="162">
        <v>68</v>
      </c>
      <c r="H76" s="162">
        <v>56</v>
      </c>
      <c r="I76" s="206"/>
      <c r="J76" s="206"/>
    </row>
    <row r="77" spans="1:10" ht="12.75">
      <c r="A77" s="154" t="s">
        <v>248</v>
      </c>
      <c r="B77" s="165">
        <v>29</v>
      </c>
      <c r="C77" s="162">
        <v>11</v>
      </c>
      <c r="D77" s="165">
        <v>40</v>
      </c>
      <c r="E77" s="165">
        <v>500</v>
      </c>
      <c r="F77" s="164">
        <v>1700</v>
      </c>
      <c r="G77" s="162">
        <v>33</v>
      </c>
      <c r="H77" s="162" t="s">
        <v>38</v>
      </c>
      <c r="I77" s="206"/>
      <c r="J77" s="206"/>
    </row>
    <row r="78" spans="1:10" ht="12.75">
      <c r="A78" s="154" t="s">
        <v>249</v>
      </c>
      <c r="B78" s="164">
        <v>32</v>
      </c>
      <c r="C78" s="162" t="s">
        <v>38</v>
      </c>
      <c r="D78" s="165">
        <v>32</v>
      </c>
      <c r="E78" s="164">
        <v>750</v>
      </c>
      <c r="F78" s="162" t="s">
        <v>38</v>
      </c>
      <c r="G78" s="164">
        <v>24</v>
      </c>
      <c r="H78" s="165">
        <v>2</v>
      </c>
      <c r="I78" s="206"/>
      <c r="J78" s="206"/>
    </row>
    <row r="79" spans="1:10" ht="12.75">
      <c r="A79" s="163" t="s">
        <v>277</v>
      </c>
      <c r="B79" s="182">
        <v>81</v>
      </c>
      <c r="C79" s="182">
        <v>215</v>
      </c>
      <c r="D79" s="207">
        <v>296</v>
      </c>
      <c r="E79" s="208">
        <v>696</v>
      </c>
      <c r="F79" s="208">
        <v>1483</v>
      </c>
      <c r="G79" s="182">
        <v>375</v>
      </c>
      <c r="H79" s="182">
        <v>299</v>
      </c>
      <c r="I79" s="206"/>
      <c r="J79" s="206"/>
    </row>
    <row r="80" spans="1:10" ht="12.75">
      <c r="A80" s="154"/>
      <c r="B80" s="162"/>
      <c r="C80" s="162"/>
      <c r="D80" s="165"/>
      <c r="E80" s="164"/>
      <c r="F80" s="164"/>
      <c r="G80" s="162"/>
      <c r="H80" s="162"/>
      <c r="I80" s="206"/>
      <c r="J80" s="206"/>
    </row>
    <row r="81" spans="1:10" ht="12.75">
      <c r="A81" s="154" t="s">
        <v>250</v>
      </c>
      <c r="B81" s="165">
        <v>7</v>
      </c>
      <c r="C81" s="162">
        <v>29</v>
      </c>
      <c r="D81" s="165">
        <v>36</v>
      </c>
      <c r="E81" s="165">
        <v>200</v>
      </c>
      <c r="F81" s="164">
        <v>807</v>
      </c>
      <c r="G81" s="162">
        <v>25</v>
      </c>
      <c r="H81" s="162" t="s">
        <v>38</v>
      </c>
      <c r="I81" s="206"/>
      <c r="J81" s="206"/>
    </row>
    <row r="82" spans="1:10" ht="12.75">
      <c r="A82" s="154" t="s">
        <v>251</v>
      </c>
      <c r="B82" s="162">
        <v>11</v>
      </c>
      <c r="C82" s="162">
        <v>66</v>
      </c>
      <c r="D82" s="165">
        <v>77</v>
      </c>
      <c r="E82" s="164">
        <v>500</v>
      </c>
      <c r="F82" s="164">
        <v>1000</v>
      </c>
      <c r="G82" s="162">
        <v>72</v>
      </c>
      <c r="H82" s="162">
        <v>61</v>
      </c>
      <c r="I82" s="206"/>
      <c r="J82" s="206"/>
    </row>
    <row r="83" spans="1:10" ht="12.75">
      <c r="A83" s="163" t="s">
        <v>252</v>
      </c>
      <c r="B83" s="182">
        <v>18</v>
      </c>
      <c r="C83" s="182">
        <v>95</v>
      </c>
      <c r="D83" s="207">
        <v>113</v>
      </c>
      <c r="E83" s="208">
        <v>383</v>
      </c>
      <c r="F83" s="208">
        <v>941</v>
      </c>
      <c r="G83" s="182">
        <v>97</v>
      </c>
      <c r="H83" s="182">
        <v>61</v>
      </c>
      <c r="I83" s="206"/>
      <c r="J83" s="206"/>
    </row>
    <row r="84" spans="1:10" ht="12.75">
      <c r="A84" s="163"/>
      <c r="B84" s="182"/>
      <c r="C84" s="182"/>
      <c r="D84" s="182"/>
      <c r="E84" s="208"/>
      <c r="F84" s="208"/>
      <c r="G84" s="182"/>
      <c r="H84" s="182"/>
      <c r="I84" s="206"/>
      <c r="J84" s="206"/>
    </row>
    <row r="85" spans="1:10" ht="13.5" thickBot="1">
      <c r="A85" s="168" t="s">
        <v>253</v>
      </c>
      <c r="B85" s="169">
        <v>7048</v>
      </c>
      <c r="C85" s="169">
        <v>5634</v>
      </c>
      <c r="D85" s="169">
        <v>12682</v>
      </c>
      <c r="E85" s="210">
        <v>595.6709704880817</v>
      </c>
      <c r="F85" s="210">
        <v>1991.8670571529997</v>
      </c>
      <c r="G85" s="169">
        <v>15420</v>
      </c>
      <c r="H85" s="169">
        <v>7647</v>
      </c>
      <c r="I85" s="206"/>
      <c r="J85" s="206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/>
  <dimension ref="A1:F85"/>
  <sheetViews>
    <sheetView showGridLines="0" zoomScale="75" zoomScaleNormal="75" zoomScaleSheetLayoutView="75" workbookViewId="0" topLeftCell="A1">
      <selection activeCell="A1" sqref="A1:E1"/>
    </sheetView>
  </sheetViews>
  <sheetFormatPr defaultColWidth="11.421875" defaultRowHeight="12.75"/>
  <cols>
    <col min="1" max="1" width="33.7109375" style="151" customWidth="1"/>
    <col min="2" max="5" width="18.7109375" style="151" customWidth="1"/>
    <col min="6" max="6" width="15.7109375" style="151" customWidth="1"/>
    <col min="7" max="16384" width="11.421875" style="151" customWidth="1"/>
  </cols>
  <sheetData>
    <row r="1" spans="1:5" s="143" customFormat="1" ht="18">
      <c r="A1" s="335" t="s">
        <v>0</v>
      </c>
      <c r="B1" s="335"/>
      <c r="C1" s="335"/>
      <c r="D1" s="335"/>
      <c r="E1" s="335"/>
    </row>
    <row r="2" spans="1:5" ht="12.75">
      <c r="A2" s="211"/>
      <c r="B2" s="211"/>
      <c r="C2" s="211"/>
      <c r="D2" s="211"/>
      <c r="E2" s="211"/>
    </row>
    <row r="3" spans="1:5" s="144" customFormat="1" ht="15">
      <c r="A3" s="336" t="s">
        <v>280</v>
      </c>
      <c r="B3" s="336"/>
      <c r="C3" s="336"/>
      <c r="D3" s="336"/>
      <c r="E3" s="336"/>
    </row>
    <row r="4" spans="1:5" s="144" customFormat="1" ht="15">
      <c r="A4" s="200"/>
      <c r="B4" s="201"/>
      <c r="C4" s="201"/>
      <c r="D4" s="201"/>
      <c r="E4" s="5"/>
    </row>
    <row r="5" spans="1:5" ht="12.75">
      <c r="A5" s="153" t="s">
        <v>194</v>
      </c>
      <c r="B5" s="155" t="s">
        <v>29</v>
      </c>
      <c r="C5" s="156"/>
      <c r="D5" s="155" t="s">
        <v>255</v>
      </c>
      <c r="E5" s="156"/>
    </row>
    <row r="6" spans="1:5" ht="12.75">
      <c r="A6" s="153" t="s">
        <v>195</v>
      </c>
      <c r="B6" s="185" t="s">
        <v>2</v>
      </c>
      <c r="C6" s="158" t="s">
        <v>3</v>
      </c>
      <c r="D6" s="185" t="s">
        <v>2</v>
      </c>
      <c r="E6" s="158" t="s">
        <v>3</v>
      </c>
    </row>
    <row r="7" spans="1:5" ht="13.5" thickBot="1">
      <c r="A7" s="153"/>
      <c r="B7" s="181" t="s">
        <v>126</v>
      </c>
      <c r="C7" s="191" t="s">
        <v>17</v>
      </c>
      <c r="D7" s="181" t="s">
        <v>126</v>
      </c>
      <c r="E7" s="191" t="s">
        <v>17</v>
      </c>
    </row>
    <row r="8" spans="1:6" ht="12.75">
      <c r="A8" s="160" t="s">
        <v>197</v>
      </c>
      <c r="B8" s="165">
        <v>605</v>
      </c>
      <c r="C8" s="165">
        <v>560</v>
      </c>
      <c r="D8" s="165">
        <v>1942</v>
      </c>
      <c r="E8" s="165">
        <v>993</v>
      </c>
      <c r="F8" s="206"/>
    </row>
    <row r="9" spans="1:6" ht="12.75">
      <c r="A9" s="154" t="s">
        <v>198</v>
      </c>
      <c r="B9" s="165">
        <v>651</v>
      </c>
      <c r="C9" s="165">
        <v>553</v>
      </c>
      <c r="D9" s="162" t="s">
        <v>38</v>
      </c>
      <c r="E9" s="162" t="s">
        <v>38</v>
      </c>
      <c r="F9" s="206"/>
    </row>
    <row r="10" spans="1:6" ht="12.75">
      <c r="A10" s="154" t="s">
        <v>199</v>
      </c>
      <c r="B10" s="165">
        <v>217</v>
      </c>
      <c r="C10" s="165">
        <v>329</v>
      </c>
      <c r="D10" s="165">
        <v>20</v>
      </c>
      <c r="E10" s="165">
        <v>18</v>
      </c>
      <c r="F10" s="206"/>
    </row>
    <row r="11" spans="1:6" ht="12.75">
      <c r="A11" s="154" t="s">
        <v>200</v>
      </c>
      <c r="B11" s="165">
        <v>509</v>
      </c>
      <c r="C11" s="165">
        <v>171</v>
      </c>
      <c r="D11" s="165">
        <v>233</v>
      </c>
      <c r="E11" s="165">
        <v>150</v>
      </c>
      <c r="F11" s="206"/>
    </row>
    <row r="12" spans="1:6" ht="12.75">
      <c r="A12" s="163" t="s">
        <v>201</v>
      </c>
      <c r="B12" s="165">
        <v>1982</v>
      </c>
      <c r="C12" s="165">
        <v>1613</v>
      </c>
      <c r="D12" s="165">
        <v>2195</v>
      </c>
      <c r="E12" s="165">
        <v>1161</v>
      </c>
      <c r="F12" s="206"/>
    </row>
    <row r="13" spans="1:6" ht="12.75">
      <c r="A13" s="163"/>
      <c r="B13" s="165"/>
      <c r="C13" s="165"/>
      <c r="D13" s="165"/>
      <c r="E13" s="165"/>
      <c r="F13" s="206"/>
    </row>
    <row r="14" spans="1:6" ht="12.75">
      <c r="A14" s="163" t="s">
        <v>202</v>
      </c>
      <c r="B14" s="165">
        <v>900</v>
      </c>
      <c r="C14" s="165">
        <v>648</v>
      </c>
      <c r="D14" s="165">
        <v>975</v>
      </c>
      <c r="E14" s="165">
        <v>341</v>
      </c>
      <c r="F14" s="206"/>
    </row>
    <row r="15" spans="1:6" ht="12.75">
      <c r="A15" s="163"/>
      <c r="B15" s="165"/>
      <c r="C15" s="165"/>
      <c r="D15" s="165"/>
      <c r="E15" s="165"/>
      <c r="F15" s="206"/>
    </row>
    <row r="16" spans="1:6" ht="12.75">
      <c r="A16" s="163" t="s">
        <v>203</v>
      </c>
      <c r="B16" s="165">
        <v>16</v>
      </c>
      <c r="C16" s="165">
        <v>8</v>
      </c>
      <c r="D16" s="165">
        <v>36</v>
      </c>
      <c r="E16" s="165">
        <v>8</v>
      </c>
      <c r="F16" s="206"/>
    </row>
    <row r="17" spans="1:6" ht="12.75">
      <c r="A17" s="154"/>
      <c r="B17" s="165"/>
      <c r="C17" s="165"/>
      <c r="D17" s="165"/>
      <c r="E17" s="165"/>
      <c r="F17" s="206"/>
    </row>
    <row r="18" spans="1:6" ht="12.75">
      <c r="A18" s="154" t="s">
        <v>204</v>
      </c>
      <c r="B18" s="165">
        <v>95</v>
      </c>
      <c r="C18" s="165">
        <v>128</v>
      </c>
      <c r="D18" s="165">
        <v>5</v>
      </c>
      <c r="E18" s="165">
        <v>7</v>
      </c>
      <c r="F18" s="206"/>
    </row>
    <row r="19" spans="1:6" ht="12.75">
      <c r="A19" s="154" t="s">
        <v>205</v>
      </c>
      <c r="B19" s="165">
        <v>175</v>
      </c>
      <c r="C19" s="165">
        <v>131</v>
      </c>
      <c r="D19" s="165">
        <v>175</v>
      </c>
      <c r="E19" s="165">
        <v>131</v>
      </c>
      <c r="F19" s="206"/>
    </row>
    <row r="20" spans="1:6" ht="12.75">
      <c r="A20" s="154" t="s">
        <v>206</v>
      </c>
      <c r="B20" s="165">
        <v>180</v>
      </c>
      <c r="C20" s="165">
        <v>135</v>
      </c>
      <c r="D20" s="165">
        <v>82</v>
      </c>
      <c r="E20" s="165">
        <v>59</v>
      </c>
      <c r="F20" s="206"/>
    </row>
    <row r="21" spans="1:6" ht="12.75">
      <c r="A21" s="163" t="s">
        <v>275</v>
      </c>
      <c r="B21" s="165">
        <v>450</v>
      </c>
      <c r="C21" s="165">
        <v>394</v>
      </c>
      <c r="D21" s="165">
        <v>262</v>
      </c>
      <c r="E21" s="165">
        <v>197</v>
      </c>
      <c r="F21" s="206"/>
    </row>
    <row r="22" spans="1:6" ht="12.75">
      <c r="A22" s="163"/>
      <c r="B22" s="165"/>
      <c r="C22" s="165"/>
      <c r="D22" s="165"/>
      <c r="E22" s="165"/>
      <c r="F22" s="206"/>
    </row>
    <row r="23" spans="1:6" ht="12.75">
      <c r="A23" s="163" t="s">
        <v>207</v>
      </c>
      <c r="B23" s="165">
        <v>105</v>
      </c>
      <c r="C23" s="165">
        <v>186</v>
      </c>
      <c r="D23" s="162" t="s">
        <v>38</v>
      </c>
      <c r="E23" s="162" t="s">
        <v>38</v>
      </c>
      <c r="F23" s="206"/>
    </row>
    <row r="24" spans="1:6" ht="12.75">
      <c r="A24" s="163"/>
      <c r="B24" s="165"/>
      <c r="C24" s="165"/>
      <c r="D24" s="165"/>
      <c r="E24" s="165"/>
      <c r="F24" s="206"/>
    </row>
    <row r="25" spans="1:6" ht="12.75">
      <c r="A25" s="163" t="s">
        <v>208</v>
      </c>
      <c r="B25" s="165">
        <v>201</v>
      </c>
      <c r="C25" s="165">
        <v>437</v>
      </c>
      <c r="D25" s="162" t="s">
        <v>38</v>
      </c>
      <c r="E25" s="162" t="s">
        <v>38</v>
      </c>
      <c r="F25" s="206"/>
    </row>
    <row r="26" spans="1:6" ht="12.75">
      <c r="A26" s="154"/>
      <c r="B26" s="165"/>
      <c r="C26" s="165"/>
      <c r="D26" s="165"/>
      <c r="E26" s="165"/>
      <c r="F26" s="206"/>
    </row>
    <row r="27" spans="1:6" ht="12.75">
      <c r="A27" s="154" t="s">
        <v>209</v>
      </c>
      <c r="B27" s="162" t="s">
        <v>38</v>
      </c>
      <c r="C27" s="162" t="s">
        <v>38</v>
      </c>
      <c r="D27" s="162" t="s">
        <v>38</v>
      </c>
      <c r="E27" s="162" t="s">
        <v>38</v>
      </c>
      <c r="F27" s="206"/>
    </row>
    <row r="28" spans="1:6" ht="12.75">
      <c r="A28" s="154" t="s">
        <v>210</v>
      </c>
      <c r="B28" s="162" t="s">
        <v>38</v>
      </c>
      <c r="C28" s="162" t="s">
        <v>38</v>
      </c>
      <c r="D28" s="162" t="s">
        <v>38</v>
      </c>
      <c r="E28" s="162" t="s">
        <v>38</v>
      </c>
      <c r="F28" s="206"/>
    </row>
    <row r="29" spans="1:6" ht="12.75">
      <c r="A29" s="154" t="s">
        <v>211</v>
      </c>
      <c r="B29" s="162" t="s">
        <v>38</v>
      </c>
      <c r="C29" s="162" t="s">
        <v>38</v>
      </c>
      <c r="D29" s="162" t="s">
        <v>38</v>
      </c>
      <c r="E29" s="162" t="s">
        <v>38</v>
      </c>
      <c r="F29" s="206"/>
    </row>
    <row r="30" spans="1:6" ht="12.75">
      <c r="A30" s="163" t="s">
        <v>276</v>
      </c>
      <c r="B30" s="162" t="s">
        <v>38</v>
      </c>
      <c r="C30" s="162" t="s">
        <v>38</v>
      </c>
      <c r="D30" s="162" t="s">
        <v>38</v>
      </c>
      <c r="E30" s="162" t="s">
        <v>38</v>
      </c>
      <c r="F30" s="206"/>
    </row>
    <row r="31" spans="1:6" ht="12.75">
      <c r="A31" s="154"/>
      <c r="B31" s="165"/>
      <c r="C31" s="165"/>
      <c r="D31" s="165"/>
      <c r="E31" s="165"/>
      <c r="F31" s="206"/>
    </row>
    <row r="32" spans="1:6" ht="12.75">
      <c r="A32" s="154" t="s">
        <v>212</v>
      </c>
      <c r="B32" s="165">
        <v>366</v>
      </c>
      <c r="C32" s="165">
        <v>370</v>
      </c>
      <c r="D32" s="165">
        <v>14</v>
      </c>
      <c r="E32" s="165">
        <v>7</v>
      </c>
      <c r="F32" s="206"/>
    </row>
    <row r="33" spans="1:6" ht="12.75">
      <c r="A33" s="154" t="s">
        <v>213</v>
      </c>
      <c r="B33" s="165">
        <v>94</v>
      </c>
      <c r="C33" s="165">
        <v>115</v>
      </c>
      <c r="D33" s="162" t="s">
        <v>38</v>
      </c>
      <c r="E33" s="162" t="s">
        <v>38</v>
      </c>
      <c r="F33" s="206"/>
    </row>
    <row r="34" spans="1:6" ht="12.75">
      <c r="A34" s="154" t="s">
        <v>214</v>
      </c>
      <c r="B34" s="165">
        <v>7</v>
      </c>
      <c r="C34" s="165">
        <v>11</v>
      </c>
      <c r="D34" s="162" t="s">
        <v>38</v>
      </c>
      <c r="E34" s="162" t="s">
        <v>38</v>
      </c>
      <c r="F34" s="206"/>
    </row>
    <row r="35" spans="1:6" ht="12.75">
      <c r="A35" s="154" t="s">
        <v>215</v>
      </c>
      <c r="B35" s="165">
        <v>39</v>
      </c>
      <c r="C35" s="165">
        <v>57</v>
      </c>
      <c r="D35" s="162" t="s">
        <v>38</v>
      </c>
      <c r="E35" s="162" t="s">
        <v>38</v>
      </c>
      <c r="F35" s="206"/>
    </row>
    <row r="36" spans="1:6" ht="12.75">
      <c r="A36" s="163" t="s">
        <v>216</v>
      </c>
      <c r="B36" s="165">
        <v>506</v>
      </c>
      <c r="C36" s="165">
        <v>553</v>
      </c>
      <c r="D36" s="165">
        <v>14</v>
      </c>
      <c r="E36" s="165">
        <v>7</v>
      </c>
      <c r="F36" s="206"/>
    </row>
    <row r="37" spans="1:6" ht="12.75">
      <c r="A37" s="163"/>
      <c r="B37" s="165"/>
      <c r="C37" s="165"/>
      <c r="D37" s="165"/>
      <c r="E37" s="165"/>
      <c r="F37" s="206"/>
    </row>
    <row r="38" spans="1:6" ht="12.75">
      <c r="A38" s="163" t="s">
        <v>217</v>
      </c>
      <c r="B38" s="165">
        <v>40</v>
      </c>
      <c r="C38" s="165">
        <v>32</v>
      </c>
      <c r="D38" s="162" t="s">
        <v>38</v>
      </c>
      <c r="E38" s="162" t="s">
        <v>38</v>
      </c>
      <c r="F38" s="206"/>
    </row>
    <row r="39" spans="1:6" ht="12.75">
      <c r="A39" s="154"/>
      <c r="B39" s="165"/>
      <c r="C39" s="165"/>
      <c r="D39" s="165"/>
      <c r="E39" s="165"/>
      <c r="F39" s="206"/>
    </row>
    <row r="40" spans="1:6" ht="12.75">
      <c r="A40" s="154" t="s">
        <v>218</v>
      </c>
      <c r="B40" s="165">
        <v>273</v>
      </c>
      <c r="C40" s="165">
        <v>385</v>
      </c>
      <c r="D40" s="162" t="s">
        <v>38</v>
      </c>
      <c r="E40" s="162" t="s">
        <v>38</v>
      </c>
      <c r="F40" s="206"/>
    </row>
    <row r="41" spans="1:6" ht="12.75">
      <c r="A41" s="154" t="s">
        <v>219</v>
      </c>
      <c r="B41" s="165">
        <v>67</v>
      </c>
      <c r="C41" s="165">
        <v>112</v>
      </c>
      <c r="D41" s="162" t="s">
        <v>38</v>
      </c>
      <c r="E41" s="162" t="s">
        <v>38</v>
      </c>
      <c r="F41" s="206"/>
    </row>
    <row r="42" spans="1:6" ht="12.75">
      <c r="A42" s="154" t="s">
        <v>220</v>
      </c>
      <c r="B42" s="165">
        <v>2504</v>
      </c>
      <c r="C42" s="165">
        <v>5510</v>
      </c>
      <c r="D42" s="162" t="s">
        <v>38</v>
      </c>
      <c r="E42" s="162" t="s">
        <v>38</v>
      </c>
      <c r="F42" s="206"/>
    </row>
    <row r="43" spans="1:6" ht="12.75">
      <c r="A43" s="154" t="s">
        <v>221</v>
      </c>
      <c r="B43" s="165">
        <v>38</v>
      </c>
      <c r="C43" s="165">
        <v>20</v>
      </c>
      <c r="D43" s="162" t="s">
        <v>38</v>
      </c>
      <c r="E43" s="162" t="s">
        <v>38</v>
      </c>
      <c r="F43" s="206"/>
    </row>
    <row r="44" spans="1:6" ht="12.75">
      <c r="A44" s="154" t="s">
        <v>222</v>
      </c>
      <c r="B44" s="165">
        <v>84</v>
      </c>
      <c r="C44" s="165">
        <v>113</v>
      </c>
      <c r="D44" s="162" t="s">
        <v>38</v>
      </c>
      <c r="E44" s="162" t="s">
        <v>38</v>
      </c>
      <c r="F44" s="206"/>
    </row>
    <row r="45" spans="1:6" ht="12.75">
      <c r="A45" s="154" t="s">
        <v>223</v>
      </c>
      <c r="B45" s="165">
        <v>4</v>
      </c>
      <c r="C45" s="165">
        <v>5</v>
      </c>
      <c r="D45" s="162" t="s">
        <v>38</v>
      </c>
      <c r="E45" s="162" t="s">
        <v>38</v>
      </c>
      <c r="F45" s="206"/>
    </row>
    <row r="46" spans="1:6" ht="12.75">
      <c r="A46" s="154" t="s">
        <v>224</v>
      </c>
      <c r="B46" s="165">
        <v>6</v>
      </c>
      <c r="C46" s="165">
        <v>10</v>
      </c>
      <c r="D46" s="162" t="s">
        <v>38</v>
      </c>
      <c r="E46" s="162" t="s">
        <v>38</v>
      </c>
      <c r="F46" s="206"/>
    </row>
    <row r="47" spans="1:6" ht="12.75">
      <c r="A47" s="154" t="s">
        <v>225</v>
      </c>
      <c r="B47" s="165">
        <v>243</v>
      </c>
      <c r="C47" s="165">
        <v>632</v>
      </c>
      <c r="D47" s="162" t="s">
        <v>38</v>
      </c>
      <c r="E47" s="162" t="s">
        <v>38</v>
      </c>
      <c r="F47" s="206"/>
    </row>
    <row r="48" spans="1:6" ht="12.75">
      <c r="A48" s="154" t="s">
        <v>226</v>
      </c>
      <c r="B48" s="165">
        <v>148</v>
      </c>
      <c r="C48" s="165">
        <v>473</v>
      </c>
      <c r="D48" s="162" t="s">
        <v>38</v>
      </c>
      <c r="E48" s="162" t="s">
        <v>38</v>
      </c>
      <c r="F48" s="206"/>
    </row>
    <row r="49" spans="1:6" ht="12.75">
      <c r="A49" s="163" t="s">
        <v>266</v>
      </c>
      <c r="B49" s="165">
        <v>3367</v>
      </c>
      <c r="C49" s="165">
        <v>7260</v>
      </c>
      <c r="D49" s="162" t="s">
        <v>38</v>
      </c>
      <c r="E49" s="162" t="s">
        <v>38</v>
      </c>
      <c r="F49" s="206"/>
    </row>
    <row r="50" spans="1:6" ht="12.75">
      <c r="A50" s="163"/>
      <c r="B50" s="165"/>
      <c r="C50" s="165"/>
      <c r="D50" s="165"/>
      <c r="E50" s="165"/>
      <c r="F50" s="206"/>
    </row>
    <row r="51" spans="1:6" ht="12.75">
      <c r="A51" s="163" t="s">
        <v>227</v>
      </c>
      <c r="B51" s="165">
        <v>13</v>
      </c>
      <c r="C51" s="165">
        <v>32</v>
      </c>
      <c r="D51" s="162" t="s">
        <v>38</v>
      </c>
      <c r="E51" s="162" t="s">
        <v>38</v>
      </c>
      <c r="F51" s="206"/>
    </row>
    <row r="52" spans="1:6" ht="12.75">
      <c r="A52" s="154"/>
      <c r="B52" s="165"/>
      <c r="C52" s="165"/>
      <c r="D52" s="165"/>
      <c r="E52" s="165"/>
      <c r="F52" s="206"/>
    </row>
    <row r="53" spans="1:6" ht="12.75">
      <c r="A53" s="154" t="s">
        <v>228</v>
      </c>
      <c r="B53" s="165">
        <v>408</v>
      </c>
      <c r="C53" s="165">
        <v>589</v>
      </c>
      <c r="D53" s="162" t="s">
        <v>38</v>
      </c>
      <c r="E53" s="162" t="s">
        <v>38</v>
      </c>
      <c r="F53" s="206"/>
    </row>
    <row r="54" spans="1:6" ht="12.75">
      <c r="A54" s="154" t="s">
        <v>229</v>
      </c>
      <c r="B54" s="165">
        <v>34</v>
      </c>
      <c r="C54" s="165">
        <v>60</v>
      </c>
      <c r="D54" s="162" t="s">
        <v>38</v>
      </c>
      <c r="E54" s="162" t="s">
        <v>38</v>
      </c>
      <c r="F54" s="206"/>
    </row>
    <row r="55" spans="1:6" ht="12.75">
      <c r="A55" s="154" t="s">
        <v>230</v>
      </c>
      <c r="B55" s="165">
        <v>82</v>
      </c>
      <c r="C55" s="165">
        <v>123</v>
      </c>
      <c r="D55" s="162" t="s">
        <v>38</v>
      </c>
      <c r="E55" s="162" t="s">
        <v>38</v>
      </c>
      <c r="F55" s="206"/>
    </row>
    <row r="56" spans="1:6" ht="12.75">
      <c r="A56" s="154" t="s">
        <v>231</v>
      </c>
      <c r="B56" s="165">
        <v>41</v>
      </c>
      <c r="C56" s="165">
        <v>59</v>
      </c>
      <c r="D56" s="162" t="s">
        <v>38</v>
      </c>
      <c r="E56" s="162" t="s">
        <v>38</v>
      </c>
      <c r="F56" s="206"/>
    </row>
    <row r="57" spans="1:6" ht="12.75">
      <c r="A57" s="154" t="s">
        <v>232</v>
      </c>
      <c r="B57" s="165">
        <v>4</v>
      </c>
      <c r="C57" s="165">
        <v>7</v>
      </c>
      <c r="D57" s="162" t="s">
        <v>38</v>
      </c>
      <c r="E57" s="162" t="s">
        <v>38</v>
      </c>
      <c r="F57" s="206"/>
    </row>
    <row r="58" spans="1:6" ht="12.75">
      <c r="A58" s="163" t="s">
        <v>233</v>
      </c>
      <c r="B58" s="165">
        <v>569</v>
      </c>
      <c r="C58" s="165">
        <v>838</v>
      </c>
      <c r="D58" s="162" t="s">
        <v>38</v>
      </c>
      <c r="E58" s="162" t="s">
        <v>38</v>
      </c>
      <c r="F58" s="206"/>
    </row>
    <row r="59" spans="1:6" ht="12.75">
      <c r="A59" s="154"/>
      <c r="B59" s="165"/>
      <c r="C59" s="165"/>
      <c r="D59" s="165"/>
      <c r="E59" s="165"/>
      <c r="F59" s="206"/>
    </row>
    <row r="60" spans="1:6" ht="12.75">
      <c r="A60" s="154" t="s">
        <v>234</v>
      </c>
      <c r="B60" s="165">
        <v>194</v>
      </c>
      <c r="C60" s="165">
        <v>482</v>
      </c>
      <c r="D60" s="162" t="s">
        <v>38</v>
      </c>
      <c r="E60" s="162" t="s">
        <v>38</v>
      </c>
      <c r="F60" s="206"/>
    </row>
    <row r="61" spans="1:6" ht="12.75">
      <c r="A61" s="154" t="s">
        <v>235</v>
      </c>
      <c r="B61" s="165">
        <v>68</v>
      </c>
      <c r="C61" s="165">
        <v>44</v>
      </c>
      <c r="D61" s="165">
        <v>28</v>
      </c>
      <c r="E61" s="165">
        <v>18</v>
      </c>
      <c r="F61" s="206"/>
    </row>
    <row r="62" spans="1:6" ht="12.75">
      <c r="A62" s="154" t="s">
        <v>236</v>
      </c>
      <c r="B62" s="165">
        <v>27</v>
      </c>
      <c r="C62" s="165">
        <v>69</v>
      </c>
      <c r="D62" s="162" t="s">
        <v>38</v>
      </c>
      <c r="E62" s="162" t="s">
        <v>38</v>
      </c>
      <c r="F62" s="206"/>
    </row>
    <row r="63" spans="1:6" ht="12.75">
      <c r="A63" s="163" t="s">
        <v>237</v>
      </c>
      <c r="B63" s="165">
        <v>289</v>
      </c>
      <c r="C63" s="165">
        <v>595</v>
      </c>
      <c r="D63" s="165">
        <v>28</v>
      </c>
      <c r="E63" s="165">
        <v>18</v>
      </c>
      <c r="F63" s="206"/>
    </row>
    <row r="64" spans="1:6" ht="12.75">
      <c r="A64" s="163"/>
      <c r="B64" s="165"/>
      <c r="C64" s="165"/>
      <c r="D64" s="165"/>
      <c r="E64" s="165"/>
      <c r="F64" s="206"/>
    </row>
    <row r="65" spans="1:6" ht="12.75">
      <c r="A65" s="163" t="s">
        <v>238</v>
      </c>
      <c r="B65" s="165">
        <v>185</v>
      </c>
      <c r="C65" s="165">
        <v>200</v>
      </c>
      <c r="D65" s="162" t="s">
        <v>38</v>
      </c>
      <c r="E65" s="162" t="s">
        <v>38</v>
      </c>
      <c r="F65" s="206"/>
    </row>
    <row r="66" spans="1:6" ht="12.75">
      <c r="A66" s="154"/>
      <c r="B66" s="165"/>
      <c r="C66" s="165"/>
      <c r="D66" s="165"/>
      <c r="E66" s="165"/>
      <c r="F66" s="206"/>
    </row>
    <row r="67" spans="1:6" ht="12.75">
      <c r="A67" s="154" t="s">
        <v>239</v>
      </c>
      <c r="B67" s="165">
        <v>40</v>
      </c>
      <c r="C67" s="165">
        <v>120</v>
      </c>
      <c r="D67" s="162" t="s">
        <v>38</v>
      </c>
      <c r="E67" s="162" t="s">
        <v>38</v>
      </c>
      <c r="F67" s="206"/>
    </row>
    <row r="68" spans="1:6" ht="12.75">
      <c r="A68" s="154" t="s">
        <v>240</v>
      </c>
      <c r="B68" s="165">
        <v>100</v>
      </c>
      <c r="C68" s="165">
        <v>300</v>
      </c>
      <c r="D68" s="162" t="s">
        <v>38</v>
      </c>
      <c r="E68" s="162" t="s">
        <v>38</v>
      </c>
      <c r="F68" s="206"/>
    </row>
    <row r="69" spans="1:6" ht="12.75">
      <c r="A69" s="163" t="s">
        <v>241</v>
      </c>
      <c r="B69" s="165">
        <v>140</v>
      </c>
      <c r="C69" s="165">
        <v>420</v>
      </c>
      <c r="D69" s="162" t="s">
        <v>38</v>
      </c>
      <c r="E69" s="162" t="s">
        <v>38</v>
      </c>
      <c r="F69" s="206"/>
    </row>
    <row r="70" spans="1:6" ht="12.75">
      <c r="A70" s="154"/>
      <c r="B70" s="165"/>
      <c r="C70" s="165"/>
      <c r="D70" s="165"/>
      <c r="E70" s="165"/>
      <c r="F70" s="206"/>
    </row>
    <row r="71" spans="1:6" ht="12.75">
      <c r="A71" s="154" t="s">
        <v>242</v>
      </c>
      <c r="B71" s="162" t="s">
        <v>38</v>
      </c>
      <c r="C71" s="162" t="s">
        <v>38</v>
      </c>
      <c r="D71" s="162" t="s">
        <v>38</v>
      </c>
      <c r="E71" s="162" t="s">
        <v>38</v>
      </c>
      <c r="F71" s="206"/>
    </row>
    <row r="72" spans="1:6" ht="12.75">
      <c r="A72" s="154" t="s">
        <v>243</v>
      </c>
      <c r="B72" s="162" t="s">
        <v>38</v>
      </c>
      <c r="C72" s="162" t="s">
        <v>38</v>
      </c>
      <c r="D72" s="162" t="s">
        <v>38</v>
      </c>
      <c r="E72" s="162" t="s">
        <v>38</v>
      </c>
      <c r="F72" s="206"/>
    </row>
    <row r="73" spans="1:6" ht="12.75">
      <c r="A73" s="154" t="s">
        <v>244</v>
      </c>
      <c r="B73" s="165">
        <v>17</v>
      </c>
      <c r="C73" s="165">
        <v>25</v>
      </c>
      <c r="D73" s="162" t="s">
        <v>38</v>
      </c>
      <c r="E73" s="162" t="s">
        <v>38</v>
      </c>
      <c r="F73" s="206"/>
    </row>
    <row r="74" spans="1:6" ht="12.75">
      <c r="A74" s="154" t="s">
        <v>245</v>
      </c>
      <c r="B74" s="165">
        <v>150</v>
      </c>
      <c r="C74" s="165">
        <v>225</v>
      </c>
      <c r="D74" s="162" t="s">
        <v>38</v>
      </c>
      <c r="E74" s="162" t="s">
        <v>38</v>
      </c>
      <c r="F74" s="206"/>
    </row>
    <row r="75" spans="1:6" ht="12.75">
      <c r="A75" s="154" t="s">
        <v>246</v>
      </c>
      <c r="B75" s="162" t="s">
        <v>38</v>
      </c>
      <c r="C75" s="162" t="s">
        <v>38</v>
      </c>
      <c r="D75" s="162" t="s">
        <v>38</v>
      </c>
      <c r="E75" s="162" t="s">
        <v>38</v>
      </c>
      <c r="F75" s="206"/>
    </row>
    <row r="76" spans="1:6" ht="12.75">
      <c r="A76" s="154" t="s">
        <v>247</v>
      </c>
      <c r="B76" s="165">
        <v>57</v>
      </c>
      <c r="C76" s="165">
        <v>68</v>
      </c>
      <c r="D76" s="162" t="s">
        <v>38</v>
      </c>
      <c r="E76" s="162" t="s">
        <v>38</v>
      </c>
      <c r="F76" s="206"/>
    </row>
    <row r="77" spans="1:6" ht="12.75">
      <c r="A77" s="154" t="s">
        <v>248</v>
      </c>
      <c r="B77" s="165">
        <v>40</v>
      </c>
      <c r="C77" s="165">
        <v>33</v>
      </c>
      <c r="D77" s="162" t="s">
        <v>38</v>
      </c>
      <c r="E77" s="162" t="s">
        <v>38</v>
      </c>
      <c r="F77" s="206"/>
    </row>
    <row r="78" spans="1:6" ht="12.75">
      <c r="A78" s="154" t="s">
        <v>249</v>
      </c>
      <c r="B78" s="165">
        <v>32</v>
      </c>
      <c r="C78" s="165">
        <v>24</v>
      </c>
      <c r="D78" s="162" t="s">
        <v>38</v>
      </c>
      <c r="E78" s="162" t="s">
        <v>38</v>
      </c>
      <c r="F78" s="206"/>
    </row>
    <row r="79" spans="1:6" ht="12.75">
      <c r="A79" s="163" t="s">
        <v>277</v>
      </c>
      <c r="B79" s="165">
        <v>296</v>
      </c>
      <c r="C79" s="165">
        <v>375</v>
      </c>
      <c r="D79" s="162" t="s">
        <v>38</v>
      </c>
      <c r="E79" s="162" t="s">
        <v>38</v>
      </c>
      <c r="F79" s="206"/>
    </row>
    <row r="80" spans="1:6" ht="12.75">
      <c r="A80" s="154"/>
      <c r="B80" s="165"/>
      <c r="C80" s="165"/>
      <c r="D80" s="165"/>
      <c r="E80" s="165"/>
      <c r="F80" s="206"/>
    </row>
    <row r="81" spans="1:6" ht="12.75">
      <c r="A81" s="154" t="s">
        <v>250</v>
      </c>
      <c r="B81" s="165">
        <v>30</v>
      </c>
      <c r="C81" s="165">
        <v>21</v>
      </c>
      <c r="D81" s="165">
        <v>6</v>
      </c>
      <c r="E81" s="165">
        <v>4</v>
      </c>
      <c r="F81" s="206"/>
    </row>
    <row r="82" spans="1:6" ht="12.75">
      <c r="A82" s="154" t="s">
        <v>251</v>
      </c>
      <c r="B82" s="165">
        <v>32</v>
      </c>
      <c r="C82" s="165">
        <v>31</v>
      </c>
      <c r="D82" s="165">
        <v>45</v>
      </c>
      <c r="E82" s="165">
        <v>41</v>
      </c>
      <c r="F82" s="206"/>
    </row>
    <row r="83" spans="1:6" ht="12.75">
      <c r="A83" s="163" t="s">
        <v>252</v>
      </c>
      <c r="B83" s="165">
        <v>62</v>
      </c>
      <c r="C83" s="165">
        <v>52</v>
      </c>
      <c r="D83" s="165">
        <v>51</v>
      </c>
      <c r="E83" s="165">
        <v>45</v>
      </c>
      <c r="F83" s="206"/>
    </row>
    <row r="84" spans="1:6" ht="12.75">
      <c r="A84" s="163"/>
      <c r="B84" s="165"/>
      <c r="C84" s="165"/>
      <c r="D84" s="165"/>
      <c r="E84" s="165"/>
      <c r="F84" s="206"/>
    </row>
    <row r="85" spans="1:6" ht="13.5" thickBot="1">
      <c r="A85" s="168" t="s">
        <v>253</v>
      </c>
      <c r="B85" s="170">
        <v>9121</v>
      </c>
      <c r="C85" s="170">
        <v>13643</v>
      </c>
      <c r="D85" s="170">
        <v>3561</v>
      </c>
      <c r="E85" s="170">
        <v>1777</v>
      </c>
      <c r="F85" s="206"/>
    </row>
  </sheetData>
  <mergeCells count="2">
    <mergeCell ref="A1:E1"/>
    <mergeCell ref="A3:E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2004-01-19T13:20:02Z</cp:lastPrinted>
  <dcterms:created xsi:type="dcterms:W3CDTF">2003-08-05T11:29:07Z</dcterms:created>
  <dcterms:modified xsi:type="dcterms:W3CDTF">2004-01-28T11:42:23Z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