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" yWindow="65512" windowWidth="23184" windowHeight="5172" firstSheet="46" activeTab="53"/>
  </bookViews>
  <sheets>
    <sheet name="portada 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arr10roz" sheetId="14" r:id="rId14"/>
    <sheet name="pat11ión" sheetId="15" r:id="rId15"/>
    <sheet name="pat12día" sheetId="16" r:id="rId16"/>
    <sheet name="pat13tal" sheetId="17" r:id="rId17"/>
    <sheet name="rem14no)" sheetId="18" r:id="rId18"/>
    <sheet name="rem15no)" sheetId="19" r:id="rId19"/>
    <sheet name="alg16dón" sheetId="20" r:id="rId20"/>
    <sheet name="gir17sol" sheetId="21" r:id="rId21"/>
    <sheet name="soj18oja" sheetId="22" r:id="rId22"/>
    <sheet name="tab19aco" sheetId="23" r:id="rId23"/>
    <sheet name="san20día" sheetId="24" r:id="rId24"/>
    <sheet name="mel21lón" sheetId="25" r:id="rId25"/>
    <sheet name="tom22-V)" sheetId="26" r:id="rId26"/>
    <sheet name="tom23IX)" sheetId="27" r:id="rId27"/>
    <sheet name="tom24II)" sheetId="28" r:id="rId28"/>
    <sheet name="tom25rva" sheetId="29" r:id="rId29"/>
    <sheet name="pim26rva" sheetId="30" r:id="rId30"/>
    <sheet name="ceb27ano" sheetId="31" r:id="rId31"/>
    <sheet name="end28ias" sheetId="32" r:id="rId32"/>
    <sheet name="esp29cas" sheetId="33" r:id="rId33"/>
    <sheet name="cha30ñón" sheetId="34" r:id="rId34"/>
    <sheet name="otr31tas" sheetId="35" r:id="rId35"/>
    <sheet name="bró32oli" sheetId="36" r:id="rId36"/>
    <sheet name="api33pio" sheetId="37" r:id="rId37"/>
    <sheet name="pep34llo" sheetId="38" r:id="rId38"/>
    <sheet name="ber35ena" sheetId="39" r:id="rId39"/>
    <sheet name="cal36aza" sheetId="40" r:id="rId40"/>
    <sheet name="zan37ria" sheetId="41" r:id="rId41"/>
    <sheet name="nab38abo" sheetId="42" r:id="rId42"/>
    <sheet name="pue39rro" sheetId="43" r:id="rId43"/>
    <sheet name="sat40mas" sheetId="44" r:id="rId44"/>
    <sheet name="man41esa" sheetId="45" r:id="rId45"/>
    <sheet name="per42tal" sheetId="46" r:id="rId46"/>
    <sheet name="mel43tón" sheetId="47" r:id="rId47"/>
    <sheet name="kiw44iwi" sheetId="48" r:id="rId48"/>
    <sheet name="nue45uez" sheetId="49" r:id="rId49"/>
    <sheet name="cas46aña" sheetId="50" r:id="rId50"/>
    <sheet name="alm47dra" sheetId="51" r:id="rId51"/>
    <sheet name="ave48ana" sheetId="52" r:id="rId52"/>
    <sheet name="uva49esa" sheetId="53" r:id="rId53"/>
    <sheet name="uva50ión" sheetId="54" r:id="rId54"/>
    <sheet name="ace52ezo" sheetId="55" r:id="rId55"/>
    <sheet name="ace53ara" sheetId="56" r:id="rId56"/>
    <sheet name="ace54ite" sheetId="57" r:id="rId57"/>
  </sheets>
  <externalReferences>
    <externalReference r:id="rId60"/>
    <externalReference r:id="rId61"/>
  </externalReferences>
  <definedNames>
    <definedName name="_xlnm.Print_Area" localSheetId="0">'portada '!$A$1:$K$70</definedName>
    <definedName name="_xlnm.Print_Area" localSheetId="53">'uva50ión'!$A$1:$K$89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derno" localSheetId="54">'ace52ezo'!#REF!</definedName>
    <definedName name="Menú_cuaderno" localSheetId="55">'ace53ara'!#REF!</definedName>
    <definedName name="Menú_cuaderno" localSheetId="56">'ace54ite'!#REF!</definedName>
    <definedName name="Menú_cuaderno" localSheetId="19">'alg16dón'!#REF!</definedName>
    <definedName name="Menú_cuaderno" localSheetId="50">'alm47dra'!#REF!</definedName>
    <definedName name="Menú_cuaderno" localSheetId="36">'api33pio'!#REF!</definedName>
    <definedName name="Menú_cuaderno" localSheetId="13">'arr10roz'!#REF!</definedName>
    <definedName name="Menú_cuaderno" localSheetId="51">'ave48ana'!#REF!</definedName>
    <definedName name="Menú_cuaderno" localSheetId="9">'ave6ena'!#REF!</definedName>
    <definedName name="Menú_cuaderno" localSheetId="38">'ber35ena'!#REF!</definedName>
    <definedName name="Menú_cuaderno" localSheetId="35">'bró32oli'!#REF!</definedName>
    <definedName name="Menú_cuaderno" localSheetId="39">'cal36aza'!#REF!</definedName>
    <definedName name="Menú_cuaderno" localSheetId="49">'cas46aña'!#REF!</definedName>
    <definedName name="Menú_cuaderno" localSheetId="30">'ceb27ano'!#REF!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3">'cha30ñón'!#REF!</definedName>
    <definedName name="Menú_cuaderno" localSheetId="31">'end28ias'!#REF!</definedName>
    <definedName name="Menú_cuaderno" localSheetId="32">'esp29cas'!#REF!</definedName>
    <definedName name="Menú_cuaderno" localSheetId="20">'gir17sol'!#REF!</definedName>
    <definedName name="Menú_cuaderno" localSheetId="47">'kiw44iwi'!#REF!</definedName>
    <definedName name="Menú_cuaderno" localSheetId="12">'maí9aíz'!#REF!</definedName>
    <definedName name="Menú_cuaderno" localSheetId="44">'man41esa'!#REF!</definedName>
    <definedName name="Menú_cuaderno" localSheetId="24">'mel21lón'!#REF!</definedName>
    <definedName name="Menú_cuaderno" localSheetId="46">'mel43tón'!#REF!</definedName>
    <definedName name="Menú_cuaderno" localSheetId="41">'nab38abo'!#REF!</definedName>
    <definedName name="Menú_cuaderno" localSheetId="48">'nue45uez'!#REF!</definedName>
    <definedName name="Menú_cuaderno" localSheetId="34">'otr31tas'!#REF!</definedName>
    <definedName name="Menú_cuaderno" localSheetId="14">'pat11ión'!#REF!</definedName>
    <definedName name="Menú_cuaderno" localSheetId="15">'pat12día'!#REF!</definedName>
    <definedName name="Menú_cuaderno" localSheetId="16">'pat13tal'!#REF!</definedName>
    <definedName name="Menú_cuaderno" localSheetId="37">'pep34llo'!#REF!</definedName>
    <definedName name="Menú_cuaderno" localSheetId="45">'per42tal'!#REF!</definedName>
    <definedName name="Menú_cuaderno" localSheetId="29">'pim26rva'!#REF!</definedName>
    <definedName name="Menú_cuaderno" localSheetId="0">'[2]tri0ndo'!#REF!</definedName>
    <definedName name="Menú_cuaderno" localSheetId="42">'pue39rro'!#REF!</definedName>
    <definedName name="Menú_cuaderno" localSheetId="17">'rem14no)'!#REF!</definedName>
    <definedName name="Menú_cuaderno" localSheetId="18">'rem15no)'!#REF!</definedName>
    <definedName name="Menú_cuaderno" localSheetId="23">'san20día'!#REF!</definedName>
    <definedName name="Menú_cuaderno" localSheetId="43">'sat40mas'!#REF!</definedName>
    <definedName name="Menú_cuaderno" localSheetId="21">'soj18oja'!#REF!</definedName>
    <definedName name="Menú_cuaderno" localSheetId="22">'tab19aco'!#REF!</definedName>
    <definedName name="Menú_cuaderno" localSheetId="25">'tom22-V)'!#REF!</definedName>
    <definedName name="Menú_cuaderno" localSheetId="26">'tom23IX)'!#REF!</definedName>
    <definedName name="Menú_cuaderno" localSheetId="27">'tom24II)'!#REF!</definedName>
    <definedName name="Menú_cuaderno" localSheetId="28">'tom25rva'!#REF!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52">'uva49esa'!#REF!</definedName>
    <definedName name="Menú_cuaderno" localSheetId="53">'uva50ión'!#REF!</definedName>
    <definedName name="Menú_cuaderno" localSheetId="40">'zan37ria'!#REF!</definedName>
    <definedName name="Menú_cuaderno">'tri0ndo'!#REF!</definedName>
    <definedName name="Menú_índice">'índice'!$A$89:$D$106</definedName>
    <definedName name="Menú_portada" localSheetId="0">'portada '!$A$77:$D$90</definedName>
    <definedName name="Menú_portada">#REF!</definedName>
    <definedName name="Menú_resumen">'resumen nacional'!$A$160:$D$173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<sst xmlns="http://schemas.openxmlformats.org/spreadsheetml/2006/main" count="4173" uniqueCount="339">
  <si>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</si>
  <si>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</si>
  <si>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</si>
  <si>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</si>
  <si>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</si>
  <si>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</si>
  <si>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</si>
  <si>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</si>
  <si>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</si>
  <si>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</si>
  <si>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</si>
  <si>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</si>
  <si>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</si>
  <si>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</si>
  <si>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</si>
  <si>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</si>
  <si>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</si>
  <si>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</si>
  <si>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</si>
  <si>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</si>
  <si>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</si>
  <si>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</si>
  <si>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</si>
  <si>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</si>
  <si>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</si>
  <si>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</si>
  <si>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</si>
  <si>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</si>
  <si>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</si>
  <si>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</si>
  <si>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</si>
  <si>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</si>
  <si>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</si>
  <si>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</si>
  <si>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</si>
  <si>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</si>
  <si>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</si>
  <si>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</si>
  <si>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</si>
  <si>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</si>
  <si>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</si>
  <si>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</si>
  <si>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</si>
  <si>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</si>
  <si>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</si>
  <si>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</si>
  <si>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</si>
  <si>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</si>
  <si>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</si>
  <si>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</si>
  <si>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</si>
  <si>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</si>
  <si>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</si>
  <si>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</si>
  <si>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</si>
  <si>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</si>
  <si>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</si>
  <si>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</si>
  <si>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</si>
  <si>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</si>
  <si>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</si>
  <si>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</si>
  <si>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</si>
  <si>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</si>
  <si>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</si>
  <si>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</si>
  <si>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</si>
  <si>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</si>
  <si>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</si>
  <si>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2017 SEPTIEMBRE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</si>
  <si>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</si>
  <si>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</si>
  <si>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</si>
  <si>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</si>
  <si>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</si>
  <si>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</si>
  <si>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</si>
  <si>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</si>
  <si>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</si>
  <si>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ARROZ</t>
  </si>
  <si>
    <t>PATATA MEDIA ESTACIÓN</t>
  </si>
  <si>
    <t>PATATA TARDÍA</t>
  </si>
  <si>
    <t>PATATA TOTAL</t>
  </si>
  <si>
    <t>REMOLACHA AZUCARERA (R. VERANO)</t>
  </si>
  <si>
    <t>REMOLACHA AZUCARERA (R. INVIERNO)</t>
  </si>
  <si>
    <t>ALGODÓN</t>
  </si>
  <si>
    <t>GIRASOL</t>
  </si>
  <si>
    <t>SOJA</t>
  </si>
  <si>
    <t>TABACO</t>
  </si>
  <si>
    <t>SANDÍA</t>
  </si>
  <si>
    <t>MELÓN</t>
  </si>
  <si>
    <t>TOMATE (REC. 1-I/31-V)</t>
  </si>
  <si>
    <t>TOMATE (REC. 1-VI/30-IX)</t>
  </si>
  <si>
    <t>TOMATE (REC. 1-X/31XII)</t>
  </si>
  <si>
    <t>TOMATE CONSERVA</t>
  </si>
  <si>
    <t>PIMIENTO CONSERVA</t>
  </si>
  <si>
    <t>CEBOLLA GRANO Y MEDIO GRANO</t>
  </si>
  <si>
    <t>ENDIVIAS</t>
  </si>
  <si>
    <t>ESPINACAS</t>
  </si>
  <si>
    <t>CHAMPIÑÓN</t>
  </si>
  <si>
    <t>OTRAS SETAS</t>
  </si>
  <si>
    <t>BRÓCOLI</t>
  </si>
  <si>
    <t>APIO</t>
  </si>
  <si>
    <t>PEPINILLO</t>
  </si>
  <si>
    <t>BERENJENA</t>
  </si>
  <si>
    <t>CALABAZA</t>
  </si>
  <si>
    <t>ZANAHORIA</t>
  </si>
  <si>
    <t>NABO</t>
  </si>
  <si>
    <t>PUERRO</t>
  </si>
  <si>
    <t>SATSUMAS</t>
  </si>
  <si>
    <t>MANZANA DE MESA</t>
  </si>
  <si>
    <t>PERA TOTAL</t>
  </si>
  <si>
    <t>MELOCOTÓN</t>
  </si>
  <si>
    <t>KIWI</t>
  </si>
  <si>
    <t>NUEZ</t>
  </si>
  <si>
    <t>CASTAÑA</t>
  </si>
  <si>
    <t>ALMENDRA</t>
  </si>
  <si>
    <t>AVELLANA</t>
  </si>
  <si>
    <t>UVA DE MESA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</si>
  <si>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</si>
  <si>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</si>
  <si>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</si>
  <si>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</si>
  <si>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</si>
  <si>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</si>
  <si>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</si>
  <si>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</si>
  <si>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</si>
  <si>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</si>
  <si>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SEPTIEMBRE 2017</t>
  </si>
  <si>
    <t>HORTALIZAS</t>
  </si>
  <si>
    <t>tomate (rec. 1-i/31-v)</t>
  </si>
  <si>
    <t>apio</t>
  </si>
  <si>
    <t>berenjena</t>
  </si>
  <si>
    <t>zanahoria</t>
  </si>
  <si>
    <t>puerro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</si>
  <si>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</si>
  <si>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</si>
  <si>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</si>
  <si>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</si>
  <si>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</si>
  <si>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</si>
  <si>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</si>
  <si>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</si>
  <si>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</si>
  <si>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</si>
  <si>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</si>
  <si>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</si>
  <si>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</si>
  <si>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</si>
  <si>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</si>
  <si>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</si>
  <si>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</si>
  <si>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</si>
  <si>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</si>
  <si>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</si>
  <si>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</si>
  <si>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</si>
  <si>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</si>
  <si>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</si>
  <si>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</si>
  <si>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</si>
  <si>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</si>
  <si>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</si>
  <si>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</si>
  <si>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</si>
  <si>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</si>
  <si>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</si>
  <si>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</si>
  <si>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</si>
  <si>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</si>
  <si>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</si>
  <si>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</si>
  <si>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</si>
  <si>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</si>
  <si>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</si>
  <si>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</si>
  <si>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</si>
  <si>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</si>
  <si>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</si>
  <si>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</si>
  <si>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</si>
  <si>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</si>
  <si>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</si>
  <si>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</si>
  <si>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</si>
  <si>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</si>
  <si>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</si>
  <si>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</si>
  <si>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</si>
  <si>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</si>
  <si>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pepino</t>
  </si>
  <si>
    <t>calabaza</t>
  </si>
  <si>
    <t>calabacín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</si>
  <si>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</si>
  <si>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</si>
  <si>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</si>
  <si>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</si>
  <si>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</si>
  <si>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</si>
  <si>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</si>
  <si>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</si>
  <si>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</si>
  <si>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</si>
  <si>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</si>
  <si>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</si>
  <si>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</si>
  <si>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</si>
  <si>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</si>
  <si>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</si>
  <si>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</si>
  <si>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</si>
  <si>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</si>
  <si>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</si>
  <si>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</si>
  <si>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</si>
  <si>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</si>
  <si>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</si>
  <si>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</si>
  <si>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</si>
  <si>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</si>
  <si>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</si>
  <si>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</si>
  <si>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</si>
  <si>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</si>
  <si>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</si>
  <si>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</si>
  <si>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</si>
  <si>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</si>
  <si>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</si>
  <si>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</si>
  <si>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</si>
  <si>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</si>
  <si>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</si>
  <si>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</si>
  <si>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arroz</t>
  </si>
  <si>
    <t xml:space="preserve"> patata media estación</t>
  </si>
  <si>
    <t xml:space="preserve"> patata tardía</t>
  </si>
  <si>
    <t xml:space="preserve"> patata total</t>
  </si>
  <si>
    <t xml:space="preserve"> remolacha azucarera (r. verano)</t>
  </si>
  <si>
    <t xml:space="preserve"> remolacha azucarera (r. invierno)</t>
  </si>
  <si>
    <t xml:space="preserve"> algodón</t>
  </si>
  <si>
    <t xml:space="preserve"> girasol</t>
  </si>
  <si>
    <t xml:space="preserve"> soja</t>
  </si>
  <si>
    <t xml:space="preserve"> tabaco</t>
  </si>
  <si>
    <t xml:space="preserve"> sandía</t>
  </si>
  <si>
    <t xml:space="preserve"> melón</t>
  </si>
  <si>
    <t xml:space="preserve"> tomate (rec. 1-i/31-v)</t>
  </si>
  <si>
    <t xml:space="preserve"> tomate (rec. 1-vi/30-ix)</t>
  </si>
  <si>
    <t xml:space="preserve"> tomate (rec. 1-x/31xii)</t>
  </si>
  <si>
    <t xml:space="preserve"> tomate conserva</t>
  </si>
  <si>
    <t xml:space="preserve"> pimiento conserva</t>
  </si>
  <si>
    <t xml:space="preserve"> cebolla grano y medio grano</t>
  </si>
  <si>
    <t xml:space="preserve"> endivias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</si>
  <si>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</si>
  <si>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</si>
  <si>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</si>
  <si>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</si>
  <si>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apio</t>
  </si>
  <si>
    <t xml:space="preserve"> pepinillo</t>
  </si>
  <si>
    <t xml:space="preserve"> berenjena</t>
  </si>
  <si>
    <t xml:space="preserve"> calabaza</t>
  </si>
  <si>
    <t xml:space="preserve"> zanahoria</t>
  </si>
  <si>
    <t xml:space="preserve"> nabo</t>
  </si>
  <si>
    <t xml:space="preserve"> puerro</t>
  </si>
  <si>
    <t xml:space="preserve"> satsumas</t>
  </si>
  <si>
    <t xml:space="preserve"> manzana de mesa</t>
  </si>
  <si>
    <t xml:space="preserve"> pera total</t>
  </si>
  <si>
    <t xml:space="preserve"> melocotón</t>
  </si>
  <si>
    <t xml:space="preserve"> kiwi</t>
  </si>
  <si>
    <t xml:space="preserve"> nuez</t>
  </si>
  <si>
    <t xml:space="preserve"> castaña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</si>
  <si>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</si>
  <si>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</si>
  <si>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</si>
  <si>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</si>
  <si>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aceituna de aderezo</t>
  </si>
  <si>
    <t xml:space="preserve"> aceituna de almazara</t>
  </si>
  <si>
    <t xml:space="preserve"> aceite</t>
  </si>
  <si>
    <t xml:space="preserve"> </t>
  </si>
  <si>
    <t>SECRETARÍA GENERAL TÉCNICA</t>
  </si>
  <si>
    <t>AVANCES DE SUPERFICIES Y PRODUCCIONES AGRÍCOLAS</t>
  </si>
  <si>
    <t>ESTIMACIONES DE SEPTIEMBRE</t>
  </si>
  <si>
    <t>DEFINITIVO</t>
  </si>
  <si>
    <t>DEFINIT.</t>
  </si>
  <si>
    <t>cereales otoño invierno</t>
  </si>
  <si>
    <t>arroz (2)</t>
  </si>
  <si>
    <t>remolacha total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</si>
  <si>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</si>
  <si>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</si>
  <si>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</si>
  <si>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</si>
  <si>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</si>
  <si>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</si>
  <si>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</si>
  <si>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</si>
  <si>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</si>
  <si>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</si>
  <si>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</si>
  <si>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</si>
  <si>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</si>
  <si>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</si>
  <si>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</si>
  <si>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MES (1)</t>
  </si>
  <si>
    <t>mandarina total (11)</t>
  </si>
  <si>
    <t>manzana total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</si>
  <si>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</si>
  <si>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</si>
  <si>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</si>
  <si>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</si>
  <si>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</si>
  <si>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</si>
  <si>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</si>
  <si>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</si>
  <si>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</si>
  <si>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</si>
  <si>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</si>
  <si>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</si>
  <si>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>(1) Mes al que corresponde la última estimación</t>
  </si>
  <si>
    <t xml:space="preserve">(13) Los datos se dan con cáscara, no en grano. Coeficientes de conversión, según variedades: Almendra y Nuez: 3´3 - 4 , Avellana: 2 - 2´3 </t>
  </si>
  <si>
    <t>(2) Arroz cáscara</t>
  </si>
  <si>
    <t>(14) Producción total de Vino y Mosto en miles de Hectolitros. Incluye a los pequeños productores (autoconsumo) y los mostos concentrados convertidos a mosto natural, con coeficiente 3´5</t>
  </si>
  <si>
    <t>(3) Producción bruta para fibra</t>
  </si>
  <si>
    <t>(15)Producción de uva, no de pasa</t>
  </si>
  <si>
    <t>(4) Tabaco seco no fermentado</t>
  </si>
  <si>
    <t>(16)En 2016 y posteriores son datos de entrada de uva en bodega.En cosechas anteriores son la producción provincial de uva</t>
  </si>
  <si>
    <t>(5) Producción en verde</t>
  </si>
  <si>
    <t>(6) Incluido en el tomate "de verano" (rec. 1-vi/30-ix)</t>
  </si>
  <si>
    <t>(7) Incluye el de conserva y el destinado a pimentón</t>
  </si>
  <si>
    <t>OBSERVACIONES COMPLEMENTARIAS</t>
  </si>
  <si>
    <t xml:space="preserve">  - En Madrid sin actualizar información por falta de envío de datos por la comunidad autónoma</t>
  </si>
  <si>
    <t>UVA VINIFICACIÓN(*)</t>
  </si>
  <si>
    <t>(*)2015 son datos de producción provincial, mientras que 2016 y 2017 son datos de entrada en las bodegas provinciales</t>
  </si>
  <si>
    <t>MINISTERIO DE AGRICULTURA Y PESCA, ALIMENTACIÓN Y MEDIO AMBIENTE</t>
  </si>
  <si>
    <t>SUBDIRECCIÓN GENERAL DE ESTADÍSTICA</t>
  </si>
  <si>
    <t>Área de Estadísticas Agroalimentarias Físicas</t>
  </si>
  <si>
    <t xml:space="preserve"> DISPONIBLE EN LA WEB DEL MAPAMA:</t>
  </si>
  <si>
    <t xml:space="preserve">     http://www.mapama.es/</t>
  </si>
  <si>
    <t>FECHA:  30/09/2017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</si>
</sst>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0"/>
    <numFmt numFmtId="173" formatCode="000"/>
    <numFmt numFmtId="174" formatCode="#,##0.0"/>
    <numFmt numFmtId="175" formatCode="#,##0.0_);\(#,##0.0\)"/>
    <numFmt numFmtId="176" formatCode="0_)"/>
    <numFmt numFmtId="177" formatCode="#,##0.000"/>
    <numFmt numFmtId="178" formatCode="#,##0.00_);\(#,##0.00\)"/>
    <numFmt numFmtId="179" formatCode="#,##0.0000"/>
    <numFmt numFmtId="180" formatCode="#,##0.0000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5" fillId="0" borderId="0" xfId="0" applyFont="1" applyAlignment="1">
      <alignment vertical="justify"/>
    </xf>
    <xf numFmtId="0" fontId="5" fillId="33" borderId="0" xfId="0" applyFont="1" applyFill="1" applyAlignment="1">
      <alignment vertical="justify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justify"/>
    </xf>
    <xf numFmtId="0" fontId="6" fillId="33" borderId="0" xfId="0" applyFont="1" applyFill="1" applyBorder="1" applyAlignment="1" quotePrefix="1">
      <alignment horizontal="left" vertical="justify"/>
    </xf>
    <xf numFmtId="0" fontId="6" fillId="33" borderId="0" xfId="0" applyFont="1" applyFill="1" applyBorder="1" applyAlignment="1">
      <alignment horizontal="left" vertical="center"/>
    </xf>
    <xf numFmtId="0" fontId="7" fillId="34" borderId="10" xfId="0" applyFont="1" applyFill="1" applyBorder="1" applyAlignment="1" quotePrefix="1">
      <alignment horizontal="center" vertical="justify"/>
    </xf>
    <xf numFmtId="0" fontId="7" fillId="33" borderId="0" xfId="0" applyFont="1" applyFill="1" applyBorder="1" applyAlignment="1">
      <alignment vertical="justify"/>
    </xf>
    <xf numFmtId="0" fontId="7" fillId="33" borderId="0" xfId="0" applyFont="1" applyFill="1" applyAlignment="1">
      <alignment vertical="justify"/>
    </xf>
    <xf numFmtId="0" fontId="6" fillId="0" borderId="0" xfId="0" applyFont="1" applyAlignment="1">
      <alignment vertical="justify"/>
    </xf>
    <xf numFmtId="0" fontId="7" fillId="34" borderId="11" xfId="0" applyFont="1" applyFill="1" applyBorder="1" applyAlignment="1" quotePrefix="1">
      <alignment horizontal="center" vertical="justify"/>
    </xf>
    <xf numFmtId="0" fontId="7" fillId="34" borderId="12" xfId="0" applyFont="1" applyFill="1" applyBorder="1" applyAlignment="1">
      <alignment vertical="justify"/>
    </xf>
    <xf numFmtId="0" fontId="7" fillId="34" borderId="13" xfId="0" applyFont="1" applyFill="1" applyBorder="1" applyAlignment="1">
      <alignment vertical="justify"/>
    </xf>
    <xf numFmtId="0" fontId="7" fillId="34" borderId="14" xfId="0" applyFont="1" applyFill="1" applyBorder="1" applyAlignment="1">
      <alignment vertical="justify"/>
    </xf>
    <xf numFmtId="1" fontId="7" fillId="34" borderId="15" xfId="0" applyNumberFormat="1" applyFont="1" applyFill="1" applyBorder="1" applyAlignment="1">
      <alignment horizontal="center" vertical="justify"/>
    </xf>
    <xf numFmtId="1" fontId="7" fillId="34" borderId="16" xfId="0" applyNumberFormat="1" applyFont="1" applyFill="1" applyBorder="1" applyAlignment="1">
      <alignment horizontal="center" vertical="justify"/>
    </xf>
    <xf numFmtId="1" fontId="7" fillId="34" borderId="17" xfId="0" applyNumberFormat="1" applyFont="1" applyFill="1" applyBorder="1" applyAlignment="1">
      <alignment horizontal="center" vertical="justify"/>
    </xf>
    <xf numFmtId="1" fontId="7" fillId="33" borderId="0" xfId="0" applyNumberFormat="1" applyFont="1" applyFill="1" applyAlignment="1">
      <alignment horizontal="center" vertical="justify"/>
    </xf>
    <xf numFmtId="0" fontId="7" fillId="34" borderId="18" xfId="0" applyFont="1" applyFill="1" applyBorder="1" applyAlignment="1">
      <alignment vertical="justify"/>
    </xf>
    <xf numFmtId="0" fontId="7" fillId="34" borderId="12" xfId="0" applyFont="1" applyFill="1" applyBorder="1" applyAlignment="1">
      <alignment horizontal="center" vertical="justify"/>
    </xf>
    <xf numFmtId="0" fontId="7" fillId="34" borderId="13" xfId="0" applyFont="1" applyFill="1" applyBorder="1" applyAlignment="1">
      <alignment horizontal="center" vertical="justify"/>
    </xf>
    <xf numFmtId="0" fontId="7" fillId="34" borderId="14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center" vertical="justify"/>
    </xf>
    <xf numFmtId="0" fontId="5" fillId="33" borderId="19" xfId="0" applyFont="1" applyFill="1" applyBorder="1" applyAlignment="1">
      <alignment horizontal="fill" vertical="justify"/>
    </xf>
    <xf numFmtId="0" fontId="5" fillId="33" borderId="0" xfId="0" applyFont="1" applyFill="1" applyAlignment="1">
      <alignment horizontal="fill" vertical="justify"/>
    </xf>
    <xf numFmtId="0" fontId="5" fillId="33" borderId="0" xfId="0" applyFont="1" applyFill="1" applyBorder="1" applyAlignment="1">
      <alignment horizontal="fill" vertical="justify"/>
    </xf>
    <xf numFmtId="0" fontId="5" fillId="33" borderId="20" xfId="0" applyFont="1" applyFill="1" applyBorder="1" applyAlignment="1">
      <alignment horizontal="fill" vertical="justify"/>
    </xf>
    <xf numFmtId="0" fontId="1" fillId="33" borderId="19" xfId="0" applyFont="1" applyFill="1" applyBorder="1" applyAlignment="1" quotePrefix="1">
      <alignment horizontal="left" vertical="justify"/>
    </xf>
    <xf numFmtId="0" fontId="1" fillId="33" borderId="0" xfId="0" applyFont="1" applyFill="1" applyAlignment="1">
      <alignment vertical="justify"/>
    </xf>
    <xf numFmtId="3" fontId="1" fillId="33" borderId="0" xfId="0" applyNumberFormat="1" applyFont="1" applyFill="1" applyAlignment="1" applyProtection="1">
      <alignment vertical="justify"/>
      <protection/>
    </xf>
    <xf numFmtId="175" fontId="1" fillId="33" borderId="0" xfId="0" applyNumberFormat="1" applyFont="1" applyFill="1" applyAlignment="1" applyProtection="1">
      <alignment vertical="justify"/>
      <protection/>
    </xf>
    <xf numFmtId="175" fontId="1" fillId="33" borderId="20" xfId="0" applyNumberFormat="1" applyFont="1" applyFill="1" applyBorder="1" applyAlignment="1" applyProtection="1">
      <alignment vertical="justify"/>
      <protection/>
    </xf>
    <xf numFmtId="0" fontId="1" fillId="0" borderId="0" xfId="0" applyFont="1" applyAlignment="1">
      <alignment vertical="justify"/>
    </xf>
    <xf numFmtId="0" fontId="1" fillId="0" borderId="19" xfId="0" applyFont="1" applyBorder="1" applyAlignment="1">
      <alignment vertical="justify"/>
    </xf>
    <xf numFmtId="0" fontId="1" fillId="33" borderId="19" xfId="0" applyFont="1" applyFill="1" applyBorder="1" applyAlignment="1">
      <alignment vertical="justify"/>
    </xf>
    <xf numFmtId="0" fontId="7" fillId="34" borderId="21" xfId="0" applyFont="1" applyFill="1" applyBorder="1" applyAlignment="1">
      <alignment vertical="justify"/>
    </xf>
    <xf numFmtId="0" fontId="7" fillId="34" borderId="22" xfId="0" applyFont="1" applyFill="1" applyBorder="1" applyAlignment="1">
      <alignment vertical="justify"/>
    </xf>
    <xf numFmtId="3" fontId="7" fillId="34" borderId="22" xfId="0" applyNumberFormat="1" applyFont="1" applyFill="1" applyBorder="1" applyAlignment="1" applyProtection="1">
      <alignment vertical="justify"/>
      <protection/>
    </xf>
    <xf numFmtId="175" fontId="7" fillId="34" borderId="23" xfId="0" applyNumberFormat="1" applyFont="1" applyFill="1" applyBorder="1" applyAlignment="1" applyProtection="1">
      <alignment vertical="justify"/>
      <protection/>
    </xf>
    <xf numFmtId="175" fontId="7" fillId="33" borderId="0" xfId="0" applyNumberFormat="1" applyFont="1" applyFill="1" applyAlignment="1" applyProtection="1">
      <alignment vertical="justify"/>
      <protection/>
    </xf>
    <xf numFmtId="175" fontId="7" fillId="34" borderId="24" xfId="0" applyNumberFormat="1" applyFont="1" applyFill="1" applyBorder="1" applyAlignment="1" applyProtection="1">
      <alignment vertical="justify"/>
      <protection/>
    </xf>
    <xf numFmtId="0" fontId="7" fillId="0" borderId="0" xfId="0" applyFont="1" applyAlignment="1">
      <alignment vertical="justify"/>
    </xf>
    <xf numFmtId="0" fontId="7" fillId="34" borderId="21" xfId="0" applyFont="1" applyFill="1" applyBorder="1" applyAlignment="1" quotePrefix="1">
      <alignment horizontal="left" vertical="justify"/>
    </xf>
    <xf numFmtId="0" fontId="1" fillId="33" borderId="0" xfId="0" applyFont="1" applyFill="1" applyBorder="1" applyAlignment="1">
      <alignment vertical="justify"/>
    </xf>
    <xf numFmtId="3" fontId="1" fillId="33" borderId="0" xfId="0" applyNumberFormat="1" applyFont="1" applyFill="1" applyBorder="1" applyAlignment="1" applyProtection="1">
      <alignment vertical="justify"/>
      <protection/>
    </xf>
    <xf numFmtId="175" fontId="1" fillId="33" borderId="0" xfId="0" applyNumberFormat="1" applyFont="1" applyFill="1" applyBorder="1" applyAlignment="1" applyProtection="1">
      <alignment vertical="justify"/>
      <protection/>
    </xf>
    <xf numFmtId="0" fontId="1" fillId="34" borderId="25" xfId="0" applyFont="1" applyFill="1" applyBorder="1" applyAlignment="1">
      <alignment vertical="justify"/>
    </xf>
    <xf numFmtId="0" fontId="1" fillId="34" borderId="16" xfId="0" applyFont="1" applyFill="1" applyBorder="1" applyAlignment="1">
      <alignment vertical="justify"/>
    </xf>
    <xf numFmtId="3" fontId="1" fillId="34" borderId="16" xfId="0" applyNumberFormat="1" applyFont="1" applyFill="1" applyBorder="1" applyAlignment="1" applyProtection="1">
      <alignment vertical="justify"/>
      <protection/>
    </xf>
    <xf numFmtId="175" fontId="1" fillId="34" borderId="17" xfId="0" applyNumberFormat="1" applyFont="1" applyFill="1" applyBorder="1" applyAlignment="1" applyProtection="1">
      <alignment vertical="justify"/>
      <protection/>
    </xf>
    <xf numFmtId="0" fontId="7" fillId="34" borderId="19" xfId="0" applyFont="1" applyFill="1" applyBorder="1" applyAlignment="1">
      <alignment vertical="justify"/>
    </xf>
    <xf numFmtId="0" fontId="7" fillId="34" borderId="0" xfId="0" applyFont="1" applyFill="1" applyBorder="1" applyAlignment="1">
      <alignment vertical="justify"/>
    </xf>
    <xf numFmtId="3" fontId="7" fillId="34" borderId="0" xfId="0" applyNumberFormat="1" applyFont="1" applyFill="1" applyBorder="1" applyAlignment="1" applyProtection="1">
      <alignment vertical="justify"/>
      <protection/>
    </xf>
    <xf numFmtId="175" fontId="7" fillId="34" borderId="20" xfId="0" applyNumberFormat="1" applyFont="1" applyFill="1" applyBorder="1" applyAlignment="1" applyProtection="1">
      <alignment vertical="justify"/>
      <protection/>
    </xf>
    <xf numFmtId="0" fontId="0" fillId="34" borderId="26" xfId="0" applyFont="1" applyFill="1" applyBorder="1" applyAlignment="1">
      <alignment vertical="justify"/>
    </xf>
    <xf numFmtId="0" fontId="0" fillId="34" borderId="13" xfId="0" applyFont="1" applyFill="1" applyBorder="1" applyAlignment="1">
      <alignment vertical="justify"/>
    </xf>
    <xf numFmtId="3" fontId="0" fillId="34" borderId="13" xfId="0" applyNumberFormat="1" applyFont="1" applyFill="1" applyBorder="1" applyAlignment="1">
      <alignment vertical="justify"/>
    </xf>
    <xf numFmtId="0" fontId="0" fillId="34" borderId="14" xfId="0" applyFont="1" applyFill="1" applyBorder="1" applyAlignment="1">
      <alignment vertical="justify"/>
    </xf>
    <xf numFmtId="0" fontId="0" fillId="33" borderId="13" xfId="0" applyFont="1" applyFill="1" applyBorder="1" applyAlignment="1">
      <alignment vertical="justify"/>
    </xf>
    <xf numFmtId="0" fontId="0" fillId="0" borderId="0" xfId="0" applyFont="1" applyAlignment="1">
      <alignment vertical="justify"/>
    </xf>
    <xf numFmtId="37" fontId="0" fillId="0" borderId="0" xfId="0" applyNumberFormat="1" applyFont="1" applyAlignment="1" applyProtection="1">
      <alignment vertical="justify"/>
      <protection/>
    </xf>
    <xf numFmtId="0" fontId="9" fillId="0" borderId="0" xfId="56" applyFont="1" applyFill="1">
      <alignment/>
      <protection/>
    </xf>
    <xf numFmtId="0" fontId="9" fillId="0" borderId="0" xfId="56" applyFont="1">
      <alignment/>
      <protection/>
    </xf>
    <xf numFmtId="0" fontId="7" fillId="0" borderId="0" xfId="56" applyFont="1" applyFill="1" applyAlignment="1" quotePrefix="1">
      <alignment horizontal="left"/>
      <protection/>
    </xf>
    <xf numFmtId="0" fontId="7" fillId="0" borderId="0" xfId="56" applyFont="1" applyFill="1">
      <alignment/>
      <protection/>
    </xf>
    <xf numFmtId="0" fontId="7" fillId="0" borderId="0" xfId="56" applyFont="1">
      <alignment/>
      <protection/>
    </xf>
    <xf numFmtId="0" fontId="7" fillId="34" borderId="15" xfId="56" applyFont="1" applyFill="1" applyBorder="1">
      <alignment/>
      <protection/>
    </xf>
    <xf numFmtId="0" fontId="7" fillId="34" borderId="17" xfId="56" applyFont="1" applyFill="1" applyBorder="1">
      <alignment/>
      <protection/>
    </xf>
    <xf numFmtId="0" fontId="7" fillId="0" borderId="0" xfId="56" applyFont="1" applyFill="1" applyBorder="1">
      <alignment/>
      <protection/>
    </xf>
    <xf numFmtId="0" fontId="7" fillId="34" borderId="27" xfId="56" applyFont="1" applyFill="1" applyBorder="1" applyAlignment="1" quotePrefix="1">
      <alignment horizontal="center"/>
      <protection/>
    </xf>
    <xf numFmtId="0" fontId="7" fillId="34" borderId="20" xfId="56" applyFont="1" applyFill="1" applyBorder="1">
      <alignment/>
      <protection/>
    </xf>
    <xf numFmtId="0" fontId="7" fillId="34" borderId="16" xfId="56" applyFont="1" applyFill="1" applyBorder="1" applyAlignment="1">
      <alignment horizontal="center"/>
      <protection/>
    </xf>
    <xf numFmtId="0" fontId="7" fillId="34" borderId="17" xfId="56" applyNumberFormat="1" applyFont="1" applyFill="1" applyBorder="1" applyAlignment="1" applyProtection="1">
      <alignment horizontal="center"/>
      <protection/>
    </xf>
    <xf numFmtId="0" fontId="7" fillId="34" borderId="12" xfId="56" applyFont="1" applyFill="1" applyBorder="1" applyAlignment="1">
      <alignment vertical="center"/>
      <protection/>
    </xf>
    <xf numFmtId="0" fontId="7" fillId="34" borderId="14" xfId="56" applyFont="1" applyFill="1" applyBorder="1" applyAlignment="1">
      <alignment vertical="center"/>
      <protection/>
    </xf>
    <xf numFmtId="0" fontId="7" fillId="0" borderId="0" xfId="56" applyFont="1" applyFill="1" applyBorder="1" applyAlignment="1">
      <alignment vertical="center"/>
      <protection/>
    </xf>
    <xf numFmtId="0" fontId="7" fillId="34" borderId="12" xfId="56" applyFont="1" applyFill="1" applyBorder="1" applyAlignment="1">
      <alignment horizontal="center" vertical="center"/>
      <protection/>
    </xf>
    <xf numFmtId="0" fontId="7" fillId="34" borderId="13" xfId="56" applyNumberFormat="1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>
      <alignment horizontal="center" vertical="center"/>
    </xf>
    <xf numFmtId="0" fontId="7" fillId="0" borderId="0" xfId="56" applyFont="1" applyAlignment="1">
      <alignment vertical="center"/>
      <protection/>
    </xf>
    <xf numFmtId="0" fontId="1" fillId="0" borderId="0" xfId="56" applyFont="1" applyFill="1" applyAlignment="1">
      <alignment vertical="justify"/>
      <protection/>
    </xf>
    <xf numFmtId="0" fontId="5" fillId="0" borderId="0" xfId="56" applyFont="1" applyFill="1" applyAlignment="1">
      <alignment vertical="justify"/>
      <protection/>
    </xf>
    <xf numFmtId="174" fontId="5" fillId="0" borderId="0" xfId="56" applyNumberFormat="1" applyFont="1" applyFill="1" applyAlignment="1">
      <alignment vertical="justify"/>
      <protection/>
    </xf>
    <xf numFmtId="0" fontId="5" fillId="0" borderId="0" xfId="56" applyFont="1" applyAlignment="1">
      <alignment vertical="justify"/>
      <protection/>
    </xf>
    <xf numFmtId="174" fontId="5" fillId="0" borderId="0" xfId="56" applyNumberFormat="1" applyFont="1" applyAlignment="1">
      <alignment vertical="justify"/>
      <protection/>
    </xf>
    <xf numFmtId="174" fontId="5" fillId="0" borderId="0" xfId="56" applyNumberFormat="1" applyFont="1" applyAlignment="1" applyProtection="1">
      <alignment vertical="justify"/>
      <protection/>
    </xf>
    <xf numFmtId="0" fontId="1" fillId="0" borderId="0" xfId="56" applyFont="1" applyAlignment="1">
      <alignment vertical="justify"/>
      <protection/>
    </xf>
    <xf numFmtId="0" fontId="5" fillId="0" borderId="0" xfId="56" applyFont="1" applyFill="1" applyAlignment="1">
      <alignment horizontal="right" vertical="justify"/>
      <protection/>
    </xf>
    <xf numFmtId="0" fontId="5" fillId="0" borderId="0" xfId="56" applyFont="1" applyAlignment="1">
      <alignment horizontal="right" vertical="justify"/>
      <protection/>
    </xf>
    <xf numFmtId="174" fontId="5" fillId="0" borderId="0" xfId="56" applyNumberFormat="1" applyFont="1" applyFill="1" applyAlignment="1" applyProtection="1">
      <alignment vertical="justify"/>
      <protection/>
    </xf>
    <xf numFmtId="0" fontId="1" fillId="0" borderId="0" xfId="56" applyFont="1" applyAlignment="1">
      <alignment vertical="center"/>
      <protection/>
    </xf>
    <xf numFmtId="0" fontId="5" fillId="0" borderId="0" xfId="56" applyFont="1">
      <alignment/>
      <protection/>
    </xf>
    <xf numFmtId="0" fontId="8" fillId="0" borderId="0" xfId="56">
      <alignment/>
      <protection/>
    </xf>
    <xf numFmtId="0" fontId="1" fillId="0" borderId="0" xfId="56" applyFont="1">
      <alignment/>
      <protection/>
    </xf>
    <xf numFmtId="174" fontId="5" fillId="0" borderId="0" xfId="56" applyNumberFormat="1" applyFont="1" applyFill="1" applyAlignment="1">
      <alignment horizontal="right" vertical="justify"/>
      <protection/>
    </xf>
    <xf numFmtId="3" fontId="1" fillId="0" borderId="0" xfId="56" applyNumberFormat="1" applyFont="1" applyFill="1" applyAlignment="1">
      <alignment horizontal="right" vertical="justify"/>
      <protection/>
    </xf>
    <xf numFmtId="3" fontId="1" fillId="0" borderId="0" xfId="56" applyNumberFormat="1" applyFont="1" applyAlignment="1">
      <alignment horizontal="right" vertical="justify"/>
      <protection/>
    </xf>
    <xf numFmtId="0" fontId="0" fillId="33" borderId="0" xfId="0" applyFill="1" applyAlignment="1">
      <alignment/>
    </xf>
    <xf numFmtId="0" fontId="6" fillId="33" borderId="0" xfId="0" applyFont="1" applyFill="1" applyAlignment="1" quotePrefix="1">
      <alignment horizontal="left"/>
    </xf>
    <xf numFmtId="0" fontId="6" fillId="33" borderId="0" xfId="0" applyFont="1" applyFill="1" applyAlignment="1" quotePrefix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34" borderId="30" xfId="0" applyFont="1" applyFill="1" applyBorder="1" applyAlignment="1" quotePrefix="1">
      <alignment horizontal="center"/>
    </xf>
    <xf numFmtId="0" fontId="6" fillId="33" borderId="0" xfId="0" applyFont="1" applyFill="1" applyAlignment="1">
      <alignment/>
    </xf>
    <xf numFmtId="0" fontId="6" fillId="34" borderId="19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3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19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left"/>
    </xf>
    <xf numFmtId="0" fontId="6" fillId="34" borderId="33" xfId="0" applyFont="1" applyFill="1" applyBorder="1" applyAlignment="1">
      <alignment horizontal="left"/>
    </xf>
    <xf numFmtId="0" fontId="6" fillId="34" borderId="34" xfId="0" applyFont="1" applyFill="1" applyBorder="1" applyAlignment="1">
      <alignment horizontal="center"/>
    </xf>
    <xf numFmtId="0" fontId="0" fillId="0" borderId="0" xfId="0" applyBorder="1" applyAlignment="1">
      <alignment/>
    </xf>
    <xf numFmtId="177" fontId="1" fillId="33" borderId="0" xfId="0" applyNumberFormat="1" applyFont="1" applyFill="1" applyBorder="1" applyAlignment="1" applyProtection="1">
      <alignment vertical="justify"/>
      <protection/>
    </xf>
    <xf numFmtId="177" fontId="7" fillId="34" borderId="21" xfId="0" applyNumberFormat="1" applyFont="1" applyFill="1" applyBorder="1" applyAlignment="1" applyProtection="1">
      <alignment vertical="justify"/>
      <protection/>
    </xf>
    <xf numFmtId="177" fontId="7" fillId="34" borderId="22" xfId="0" applyNumberFormat="1" applyFont="1" applyFill="1" applyBorder="1" applyAlignment="1" applyProtection="1">
      <alignment vertical="justify"/>
      <protection/>
    </xf>
    <xf numFmtId="177" fontId="1" fillId="34" borderId="15" xfId="0" applyNumberFormat="1" applyFont="1" applyFill="1" applyBorder="1" applyAlignment="1" applyProtection="1">
      <alignment vertical="justify"/>
      <protection/>
    </xf>
    <xf numFmtId="177" fontId="1" fillId="34" borderId="16" xfId="0" applyNumberFormat="1" applyFont="1" applyFill="1" applyBorder="1" applyAlignment="1" applyProtection="1">
      <alignment vertical="justify"/>
      <protection/>
    </xf>
    <xf numFmtId="177" fontId="7" fillId="34" borderId="27" xfId="0" applyNumberFormat="1" applyFont="1" applyFill="1" applyBorder="1" applyAlignment="1" applyProtection="1">
      <alignment vertical="justify"/>
      <protection/>
    </xf>
    <xf numFmtId="177" fontId="7" fillId="34" borderId="0" xfId="0" applyNumberFormat="1" applyFont="1" applyFill="1" applyBorder="1" applyAlignment="1" applyProtection="1">
      <alignment vertical="justify"/>
      <protection/>
    </xf>
    <xf numFmtId="177" fontId="0" fillId="34" borderId="12" xfId="0" applyNumberFormat="1" applyFont="1" applyFill="1" applyBorder="1" applyAlignment="1">
      <alignment vertical="justify"/>
    </xf>
    <xf numFmtId="177" fontId="0" fillId="34" borderId="13" xfId="0" applyNumberFormat="1" applyFont="1" applyFill="1" applyBorder="1" applyAlignment="1">
      <alignment vertical="justify"/>
    </xf>
    <xf numFmtId="174" fontId="1" fillId="33" borderId="0" xfId="0" applyNumberFormat="1" applyFont="1" applyFill="1" applyAlignment="1" applyProtection="1">
      <alignment vertical="justify"/>
      <protection/>
    </xf>
    <xf numFmtId="174" fontId="7" fillId="34" borderId="22" xfId="0" applyNumberFormat="1" applyFont="1" applyFill="1" applyBorder="1" applyAlignment="1" applyProtection="1">
      <alignment vertical="justify"/>
      <protection/>
    </xf>
    <xf numFmtId="4" fontId="1" fillId="33" borderId="0" xfId="0" applyNumberFormat="1" applyFont="1" applyFill="1" applyAlignment="1" applyProtection="1">
      <alignment vertical="justify"/>
      <protection/>
    </xf>
    <xf numFmtId="4" fontId="7" fillId="34" borderId="22" xfId="0" applyNumberFormat="1" applyFont="1" applyFill="1" applyBorder="1" applyAlignment="1" applyProtection="1">
      <alignment vertical="justify"/>
      <protection/>
    </xf>
    <xf numFmtId="4" fontId="7" fillId="34" borderId="0" xfId="0" applyNumberFormat="1" applyFont="1" applyFill="1" applyBorder="1" applyAlignment="1" applyProtection="1">
      <alignment vertical="justify"/>
      <protection/>
    </xf>
    <xf numFmtId="178" fontId="7" fillId="34" borderId="20" xfId="0" applyNumberFormat="1" applyFont="1" applyFill="1" applyBorder="1" applyAlignment="1" applyProtection="1">
      <alignment vertical="justify"/>
      <protection/>
    </xf>
    <xf numFmtId="180" fontId="5" fillId="0" borderId="0" xfId="56" applyNumberFormat="1" applyFont="1" applyFill="1" applyAlignment="1">
      <alignment vertical="justify"/>
      <protection/>
    </xf>
    <xf numFmtId="179" fontId="5" fillId="0" borderId="0" xfId="56" applyNumberFormat="1" applyFont="1" applyFill="1" applyAlignment="1" applyProtection="1">
      <alignment vertical="justify"/>
      <protection/>
    </xf>
    <xf numFmtId="4" fontId="5" fillId="0" borderId="0" xfId="56" applyNumberFormat="1" applyFont="1" applyFill="1" applyAlignment="1" applyProtection="1">
      <alignment vertical="justify"/>
      <protection/>
    </xf>
    <xf numFmtId="0" fontId="1" fillId="0" borderId="0" xfId="56" applyFont="1" applyAlignment="1">
      <alignment vertical="justify"/>
      <protection/>
    </xf>
    <xf numFmtId="0" fontId="1" fillId="0" borderId="0" xfId="56" applyNumberFormat="1" applyFont="1" applyAlignment="1">
      <alignment vertical="center"/>
      <protection/>
    </xf>
    <xf numFmtId="0" fontId="1" fillId="0" borderId="0" xfId="56" applyFont="1" applyBorder="1" applyAlignment="1">
      <alignment vertical="justify"/>
      <protection/>
    </xf>
    <xf numFmtId="0" fontId="1" fillId="0" borderId="0" xfId="56" applyFont="1">
      <alignment/>
      <protection/>
    </xf>
    <xf numFmtId="0" fontId="1" fillId="0" borderId="0" xfId="56" applyFont="1" applyBorder="1">
      <alignment/>
      <protection/>
    </xf>
    <xf numFmtId="0" fontId="1" fillId="0" borderId="0" xfId="56" applyFont="1" applyAlignment="1">
      <alignment vertical="justify" wrapText="1"/>
      <protection/>
    </xf>
    <xf numFmtId="0" fontId="7" fillId="0" borderId="0" xfId="56" applyFont="1" applyBorder="1">
      <alignment/>
      <protection/>
    </xf>
    <xf numFmtId="0" fontId="1" fillId="0" borderId="33" xfId="56" applyFont="1" applyBorder="1" applyAlignment="1">
      <alignment vertical="justify"/>
      <protection/>
    </xf>
    <xf numFmtId="174" fontId="5" fillId="0" borderId="33" xfId="56" applyNumberFormat="1" applyFont="1" applyBorder="1" applyAlignment="1" applyProtection="1">
      <alignment vertical="justify"/>
      <protection/>
    </xf>
    <xf numFmtId="0" fontId="0" fillId="33" borderId="0" xfId="55" applyFill="1">
      <alignment/>
      <protection/>
    </xf>
    <xf numFmtId="0" fontId="0" fillId="0" borderId="0" xfId="55">
      <alignment/>
      <protection/>
    </xf>
    <xf numFmtId="0" fontId="0" fillId="33" borderId="0" xfId="55" applyFill="1" applyAlignment="1">
      <alignment/>
      <protection/>
    </xf>
    <xf numFmtId="0" fontId="0" fillId="33" borderId="19" xfId="55" applyFill="1" applyBorder="1" applyAlignment="1">
      <alignment horizontal="left"/>
      <protection/>
    </xf>
    <xf numFmtId="0" fontId="5" fillId="33" borderId="0" xfId="55" applyFont="1" applyFill="1" applyBorder="1" applyAlignment="1">
      <alignment horizontal="left"/>
      <protection/>
    </xf>
    <xf numFmtId="0" fontId="5" fillId="33" borderId="31" xfId="55" applyFont="1" applyFill="1" applyBorder="1" applyAlignment="1">
      <alignment horizontal="left"/>
      <protection/>
    </xf>
    <xf numFmtId="0" fontId="5" fillId="33" borderId="0" xfId="55" applyFont="1" applyFill="1" applyAlignment="1">
      <alignment horizontal="left"/>
      <protection/>
    </xf>
    <xf numFmtId="0" fontId="0" fillId="33" borderId="0" xfId="55" applyFill="1" applyAlignment="1">
      <alignment horizontal="left"/>
      <protection/>
    </xf>
    <xf numFmtId="0" fontId="1" fillId="33" borderId="0" xfId="55" applyFont="1" applyFill="1" applyAlignment="1">
      <alignment horizontal="center"/>
      <protection/>
    </xf>
    <xf numFmtId="0" fontId="0" fillId="34" borderId="35" xfId="55" applyFill="1" applyBorder="1">
      <alignment/>
      <protection/>
    </xf>
    <xf numFmtId="0" fontId="0" fillId="34" borderId="36" xfId="55" applyFill="1" applyBorder="1">
      <alignment/>
      <protection/>
    </xf>
    <xf numFmtId="0" fontId="0" fillId="34" borderId="37" xfId="55" applyFill="1" applyBorder="1">
      <alignment/>
      <protection/>
    </xf>
    <xf numFmtId="0" fontId="0" fillId="34" borderId="38" xfId="55" applyFill="1" applyBorder="1">
      <alignment/>
      <protection/>
    </xf>
    <xf numFmtId="0" fontId="0" fillId="34" borderId="0" xfId="55" applyFill="1" applyBorder="1">
      <alignment/>
      <protection/>
    </xf>
    <xf numFmtId="0" fontId="0" fillId="34" borderId="39" xfId="55" applyFill="1" applyBorder="1">
      <alignment/>
      <protection/>
    </xf>
    <xf numFmtId="0" fontId="0" fillId="34" borderId="40" xfId="55" applyFill="1" applyBorder="1">
      <alignment/>
      <protection/>
    </xf>
    <xf numFmtId="0" fontId="0" fillId="34" borderId="41" xfId="55" applyFill="1" applyBorder="1">
      <alignment/>
      <protection/>
    </xf>
    <xf numFmtId="0" fontId="0" fillId="34" borderId="42" xfId="55" applyFill="1" applyBorder="1">
      <alignment/>
      <protection/>
    </xf>
    <xf numFmtId="0" fontId="10" fillId="33" borderId="0" xfId="55" applyFont="1" applyFill="1" applyAlignment="1">
      <alignment/>
      <protection/>
    </xf>
    <xf numFmtId="0" fontId="13" fillId="33" borderId="0" xfId="55" applyFont="1" applyFill="1">
      <alignment/>
      <protection/>
    </xf>
    <xf numFmtId="0" fontId="4" fillId="33" borderId="0" xfId="55" applyFont="1" applyFill="1" applyAlignment="1">
      <alignment horizontal="center"/>
      <protection/>
    </xf>
    <xf numFmtId="0" fontId="10" fillId="33" borderId="0" xfId="55" applyFont="1" applyFill="1" applyBorder="1" applyAlignment="1" quotePrefix="1">
      <alignment horizontal="center" vertical="center"/>
      <protection/>
    </xf>
    <xf numFmtId="0" fontId="13" fillId="0" borderId="0" xfId="55" applyFont="1">
      <alignment/>
      <protection/>
    </xf>
    <xf numFmtId="0" fontId="0" fillId="0" borderId="0" xfId="55" applyBorder="1">
      <alignment/>
      <protection/>
    </xf>
    <xf numFmtId="0" fontId="4" fillId="33" borderId="0" xfId="55" applyFont="1" applyFill="1" applyAlignment="1">
      <alignment horizontal="left"/>
      <protection/>
    </xf>
    <xf numFmtId="0" fontId="10" fillId="33" borderId="43" xfId="55" applyFont="1" applyFill="1" applyBorder="1" applyAlignment="1">
      <alignment horizontal="center" vertical="center"/>
      <protection/>
    </xf>
    <xf numFmtId="0" fontId="10" fillId="33" borderId="44" xfId="55" applyFont="1" applyFill="1" applyBorder="1" applyAlignment="1" quotePrefix="1">
      <alignment horizontal="center" vertical="center"/>
      <protection/>
    </xf>
    <xf numFmtId="0" fontId="10" fillId="33" borderId="45" xfId="55" applyFont="1" applyFill="1" applyBorder="1" applyAlignment="1" quotePrefix="1">
      <alignment horizontal="center" vertical="center"/>
      <protection/>
    </xf>
    <xf numFmtId="0" fontId="12" fillId="34" borderId="38" xfId="55" applyFont="1" applyFill="1" applyBorder="1" applyAlignment="1">
      <alignment horizontal="center" vertical="center"/>
      <protection/>
    </xf>
    <xf numFmtId="0" fontId="12" fillId="34" borderId="0" xfId="55" applyFont="1" applyFill="1" applyBorder="1" applyAlignment="1">
      <alignment horizontal="center" vertical="center"/>
      <protection/>
    </xf>
    <xf numFmtId="0" fontId="12" fillId="34" borderId="39" xfId="55" applyFont="1" applyFill="1" applyBorder="1" applyAlignment="1">
      <alignment horizontal="center" vertical="center"/>
      <protection/>
    </xf>
    <xf numFmtId="0" fontId="10" fillId="33" borderId="0" xfId="55" applyFont="1" applyFill="1" applyAlignment="1">
      <alignment horizontal="left"/>
      <protection/>
    </xf>
    <xf numFmtId="0" fontId="0" fillId="33" borderId="0" xfId="55" applyFill="1" applyAlignment="1">
      <alignment horizontal="center"/>
      <protection/>
    </xf>
    <xf numFmtId="0" fontId="0" fillId="33" borderId="0" xfId="55" applyFill="1" applyAlignment="1">
      <alignment horizontal="center" vertical="center" wrapText="1"/>
      <protection/>
    </xf>
    <xf numFmtId="0" fontId="5" fillId="33" borderId="28" xfId="55" applyFont="1" applyFill="1" applyBorder="1" applyAlignment="1">
      <alignment horizontal="left"/>
      <protection/>
    </xf>
    <xf numFmtId="0" fontId="5" fillId="33" borderId="29" xfId="55" applyFont="1" applyFill="1" applyBorder="1" applyAlignment="1">
      <alignment horizontal="left"/>
      <protection/>
    </xf>
    <xf numFmtId="0" fontId="5" fillId="33" borderId="30" xfId="55" applyFont="1" applyFill="1" applyBorder="1" applyAlignment="1">
      <alignment horizontal="left"/>
      <protection/>
    </xf>
    <xf numFmtId="0" fontId="5" fillId="33" borderId="19" xfId="55" applyFont="1" applyFill="1" applyBorder="1" applyAlignment="1">
      <alignment horizontal="center" vertical="center"/>
      <protection/>
    </xf>
    <xf numFmtId="0" fontId="5" fillId="33" borderId="0" xfId="55" applyFont="1" applyFill="1" applyBorder="1" applyAlignment="1">
      <alignment horizontal="center" vertical="center"/>
      <protection/>
    </xf>
    <xf numFmtId="0" fontId="5" fillId="33" borderId="31" xfId="55" applyFont="1" applyFill="1" applyBorder="1" applyAlignment="1">
      <alignment horizontal="center" vertical="center"/>
      <protection/>
    </xf>
    <xf numFmtId="0" fontId="5" fillId="33" borderId="32" xfId="55" applyFont="1" applyFill="1" applyBorder="1" applyAlignment="1">
      <alignment horizontal="left"/>
      <protection/>
    </xf>
    <xf numFmtId="0" fontId="5" fillId="33" borderId="33" xfId="55" applyFont="1" applyFill="1" applyBorder="1" applyAlignment="1">
      <alignment horizontal="left"/>
      <protection/>
    </xf>
    <xf numFmtId="0" fontId="5" fillId="33" borderId="34" xfId="55" applyFont="1" applyFill="1" applyBorder="1" applyAlignment="1">
      <alignment horizontal="left"/>
      <protection/>
    </xf>
    <xf numFmtId="0" fontId="1" fillId="33" borderId="0" xfId="55" applyFont="1" applyFill="1" applyAlignment="1">
      <alignment horizontal="left"/>
      <protection/>
    </xf>
    <xf numFmtId="0" fontId="10" fillId="33" borderId="0" xfId="0" applyFont="1" applyFill="1" applyAlignment="1">
      <alignment horizontal="center"/>
    </xf>
    <xf numFmtId="0" fontId="7" fillId="34" borderId="46" xfId="56" applyFont="1" applyFill="1" applyBorder="1" applyAlignment="1" quotePrefix="1">
      <alignment horizontal="center"/>
      <protection/>
    </xf>
    <xf numFmtId="0" fontId="7" fillId="34" borderId="47" xfId="56" applyFont="1" applyFill="1" applyBorder="1" applyAlignment="1" quotePrefix="1">
      <alignment horizontal="center"/>
      <protection/>
    </xf>
    <xf numFmtId="0" fontId="7" fillId="34" borderId="48" xfId="56" applyFont="1" applyFill="1" applyBorder="1" applyAlignment="1" quotePrefix="1">
      <alignment horizontal="center"/>
      <protection/>
    </xf>
    <xf numFmtId="0" fontId="1" fillId="0" borderId="0" xfId="56" applyNumberFormat="1" applyFont="1" applyAlignment="1">
      <alignment vertical="justify" wrapText="1"/>
      <protection/>
    </xf>
    <xf numFmtId="0" fontId="1" fillId="0" borderId="0" xfId="56" applyFont="1" applyAlignment="1">
      <alignment vertical="justify" wrapText="1"/>
      <protection/>
    </xf>
    <xf numFmtId="0" fontId="0" fillId="0" borderId="0" xfId="0" applyAlignment="1">
      <alignment/>
    </xf>
    <xf numFmtId="0" fontId="1" fillId="0" borderId="0" xfId="56" applyNumberFormat="1" applyFont="1" applyBorder="1" applyAlignment="1">
      <alignment vertical="center" wrapText="1"/>
      <protection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56" applyNumberFormat="1" applyFont="1" applyAlignment="1">
      <alignment horizontal="left" vertical="top" wrapText="1" readingOrder="1"/>
      <protection/>
    </xf>
    <xf numFmtId="0" fontId="0" fillId="0" borderId="0" xfId="0" applyAlignment="1">
      <alignment wrapText="1" readingOrder="1"/>
    </xf>
    <xf numFmtId="0" fontId="7" fillId="0" borderId="0" xfId="56" applyFont="1" applyFill="1" applyAlignment="1">
      <alignment vertical="justify" wrapText="1"/>
      <protection/>
    </xf>
    <xf numFmtId="2" fontId="7" fillId="0" borderId="0" xfId="55" applyNumberFormat="1" applyFont="1" applyBorder="1" applyAlignment="1">
      <alignment horizontal="left" vertical="top" wrapText="1"/>
      <protection/>
    </xf>
    <xf numFmtId="0" fontId="4" fillId="33" borderId="0" xfId="0" applyFont="1" applyFill="1" applyBorder="1" applyAlignment="1" quotePrefix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5" xfId="0" applyFont="1" applyFill="1" applyBorder="1" applyAlignment="1" quotePrefix="1">
      <alignment horizontal="center" vertical="center"/>
    </xf>
    <xf numFmtId="0" fontId="7" fillId="34" borderId="16" xfId="0" applyFont="1" applyFill="1" applyBorder="1" applyAlignment="1" quotePrefix="1">
      <alignment horizontal="center" vertical="center"/>
    </xf>
    <xf numFmtId="0" fontId="7" fillId="34" borderId="17" xfId="0" applyFont="1" applyFill="1" applyBorder="1" applyAlignment="1" quotePrefix="1">
      <alignment horizontal="center" vertical="center"/>
    </xf>
    <xf numFmtId="0" fontId="6" fillId="33" borderId="0" xfId="0" applyFont="1" applyFill="1" applyBorder="1" applyAlignment="1">
      <alignment horizontal="center" vertical="justify"/>
    </xf>
    <xf numFmtId="0" fontId="4" fillId="0" borderId="16" xfId="55" applyFont="1" applyBorder="1" applyAlignment="1">
      <alignment vertical="justify" wrapText="1"/>
      <protection/>
    </xf>
    <xf numFmtId="0" fontId="0" fillId="0" borderId="16" xfId="0" applyBorder="1" applyAlignment="1">
      <alignment vertical="justify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3 2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externalLink" Target="externalLinks/externalLink2.xml" /><Relationship Id="rId6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rtada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erno_Agosto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76"/>
  <sheetViews>
    <sheetView view="pageBreakPreview" zoomScale="60" workbookViewId="0" topLeftCell="A19">
      <selection activeCell="G14" sqref="G14"/>
    </sheetView>
  </sheetViews>
  <sheetFormatPr defaultColWidth="11.421875" defaultRowHeight="12.75"/>
  <cols>
    <col min="1" max="1" width="11.57421875" style="146" customWidth="1"/>
    <col min="2" max="2" width="14.140625" style="146" customWidth="1"/>
    <col min="3" max="10" width="11.57421875" style="146" customWidth="1"/>
    <col min="11" max="11" width="1.57421875" style="146" customWidth="1"/>
    <col min="12" max="16384" width="11.57421875" style="146" customWidth="1"/>
  </cols>
  <sheetData>
    <row r="1" spans="1:11" ht="12.75">
      <c r="A1" s="145"/>
      <c r="B1" s="178" t="s">
        <v>333</v>
      </c>
      <c r="C1" s="178"/>
      <c r="D1" s="178"/>
      <c r="E1" s="145"/>
      <c r="F1" s="145"/>
      <c r="G1" s="145"/>
      <c r="H1" s="145"/>
      <c r="I1" s="145"/>
      <c r="J1" s="145"/>
      <c r="K1" s="145"/>
    </row>
    <row r="2" spans="1:11" ht="12.75">
      <c r="A2" s="145"/>
      <c r="B2" s="178"/>
      <c r="C2" s="178"/>
      <c r="D2" s="178"/>
      <c r="E2" s="145"/>
      <c r="F2" s="145"/>
      <c r="G2" s="179"/>
      <c r="H2" s="180"/>
      <c r="I2" s="180"/>
      <c r="J2" s="181"/>
      <c r="K2" s="147"/>
    </row>
    <row r="3" spans="1:11" ht="5.25" customHeight="1">
      <c r="A3" s="145"/>
      <c r="B3" s="178"/>
      <c r="C3" s="178"/>
      <c r="D3" s="178"/>
      <c r="E3" s="145"/>
      <c r="F3" s="145"/>
      <c r="G3" s="148"/>
      <c r="H3" s="149"/>
      <c r="I3" s="149"/>
      <c r="J3" s="150"/>
      <c r="K3" s="147"/>
    </row>
    <row r="4" spans="1:11" ht="12.75">
      <c r="A4" s="145"/>
      <c r="B4" s="178"/>
      <c r="C4" s="178"/>
      <c r="D4" s="178"/>
      <c r="E4" s="145"/>
      <c r="F4" s="145"/>
      <c r="G4" s="182" t="s">
        <v>280</v>
      </c>
      <c r="H4" s="183"/>
      <c r="I4" s="183"/>
      <c r="J4" s="184"/>
      <c r="K4" s="147"/>
    </row>
    <row r="5" spans="1:11" ht="12.75">
      <c r="A5" s="145"/>
      <c r="B5" s="145"/>
      <c r="C5" s="145"/>
      <c r="D5" s="145"/>
      <c r="E5" s="145"/>
      <c r="F5" s="145"/>
      <c r="G5" s="185"/>
      <c r="H5" s="186"/>
      <c r="I5" s="186"/>
      <c r="J5" s="187"/>
      <c r="K5" s="147"/>
    </row>
    <row r="6" spans="1:11" ht="12.75">
      <c r="A6" s="145"/>
      <c r="B6" s="145"/>
      <c r="C6" s="145"/>
      <c r="D6" s="145"/>
      <c r="E6" s="145"/>
      <c r="F6" s="145"/>
      <c r="G6" s="151"/>
      <c r="H6" s="151"/>
      <c r="I6" s="151"/>
      <c r="J6" s="151"/>
      <c r="K6" s="147"/>
    </row>
    <row r="7" spans="1:11" ht="5.25" customHeight="1">
      <c r="A7" s="145"/>
      <c r="B7" s="145"/>
      <c r="C7" s="145"/>
      <c r="D7" s="145"/>
      <c r="E7" s="145"/>
      <c r="F7" s="145"/>
      <c r="G7" s="152"/>
      <c r="H7" s="152"/>
      <c r="I7" s="152"/>
      <c r="J7" s="152"/>
      <c r="K7" s="147"/>
    </row>
    <row r="8" spans="1:11" ht="12.75">
      <c r="A8" s="145"/>
      <c r="B8" s="145"/>
      <c r="C8" s="145"/>
      <c r="D8" s="145"/>
      <c r="E8" s="145"/>
      <c r="F8" s="145"/>
      <c r="G8" s="188" t="s">
        <v>334</v>
      </c>
      <c r="H8" s="188"/>
      <c r="I8" s="188"/>
      <c r="J8" s="188"/>
      <c r="K8" s="188"/>
    </row>
    <row r="9" spans="1:11" ht="16.5" customHeight="1">
      <c r="A9" s="145"/>
      <c r="B9" s="145"/>
      <c r="C9" s="145"/>
      <c r="D9" s="153"/>
      <c r="E9" s="153"/>
      <c r="F9" s="145"/>
      <c r="G9" s="188" t="s">
        <v>335</v>
      </c>
      <c r="H9" s="188"/>
      <c r="I9" s="188"/>
      <c r="J9" s="188"/>
      <c r="K9" s="188"/>
    </row>
    <row r="10" spans="1:11" ht="12.75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1:11" ht="12.7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</row>
    <row r="12" spans="1:11" ht="12.7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</row>
    <row r="13" spans="1:11" ht="12.75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</row>
    <row r="14" spans="1:11" ht="12.7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</row>
    <row r="15" spans="1:11" ht="12.7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</row>
    <row r="16" spans="1:11" ht="12.7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</row>
    <row r="17" spans="1:11" ht="12.75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</row>
    <row r="18" spans="1:11" ht="12.75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</row>
    <row r="19" spans="1:11" ht="12.7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</row>
    <row r="20" spans="1:11" ht="12.75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</row>
    <row r="21" spans="1:11" ht="12.7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</row>
    <row r="22" spans="1:11" ht="12.75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</row>
    <row r="23" spans="1:11" ht="13.5" thickBo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</row>
    <row r="24" spans="1:11" ht="13.5" thickTop="1">
      <c r="A24" s="145"/>
      <c r="B24" s="145"/>
      <c r="C24" s="154"/>
      <c r="D24" s="155"/>
      <c r="E24" s="155"/>
      <c r="F24" s="155"/>
      <c r="G24" s="155"/>
      <c r="H24" s="155"/>
      <c r="I24" s="156"/>
      <c r="J24" s="145"/>
      <c r="K24" s="145"/>
    </row>
    <row r="25" spans="1:11" ht="12.75">
      <c r="A25" s="145"/>
      <c r="B25" s="145"/>
      <c r="C25" s="157"/>
      <c r="D25" s="158"/>
      <c r="E25" s="158"/>
      <c r="F25" s="158"/>
      <c r="G25" s="158"/>
      <c r="H25" s="158"/>
      <c r="I25" s="159"/>
      <c r="J25" s="145"/>
      <c r="K25" s="145"/>
    </row>
    <row r="26" spans="1:11" ht="12.75">
      <c r="A26" s="145"/>
      <c r="B26" s="145"/>
      <c r="C26" s="157"/>
      <c r="D26" s="158"/>
      <c r="E26" s="158"/>
      <c r="F26" s="158"/>
      <c r="G26" s="158"/>
      <c r="H26" s="158"/>
      <c r="I26" s="159"/>
      <c r="J26" s="145"/>
      <c r="K26" s="145"/>
    </row>
    <row r="27" spans="1:11" ht="18.75" customHeight="1">
      <c r="A27" s="145"/>
      <c r="B27" s="145"/>
      <c r="C27" s="173" t="s">
        <v>281</v>
      </c>
      <c r="D27" s="174"/>
      <c r="E27" s="174"/>
      <c r="F27" s="174"/>
      <c r="G27" s="174"/>
      <c r="H27" s="174"/>
      <c r="I27" s="175"/>
      <c r="J27" s="145"/>
      <c r="K27" s="145"/>
    </row>
    <row r="28" spans="1:11" ht="12.75">
      <c r="A28" s="145"/>
      <c r="B28" s="145"/>
      <c r="C28" s="157"/>
      <c r="D28" s="158"/>
      <c r="E28" s="158"/>
      <c r="F28" s="158"/>
      <c r="G28" s="158"/>
      <c r="H28" s="158"/>
      <c r="I28" s="159"/>
      <c r="J28" s="145"/>
      <c r="K28" s="145"/>
    </row>
    <row r="29" spans="1:11" ht="12.75">
      <c r="A29" s="145"/>
      <c r="B29" s="145"/>
      <c r="C29" s="157"/>
      <c r="D29" s="158"/>
      <c r="E29" s="158"/>
      <c r="F29" s="158"/>
      <c r="G29" s="158"/>
      <c r="H29" s="158"/>
      <c r="I29" s="159"/>
      <c r="J29" s="145"/>
      <c r="K29" s="145"/>
    </row>
    <row r="30" spans="1:11" ht="18.75" customHeight="1">
      <c r="A30" s="145"/>
      <c r="B30" s="145"/>
      <c r="C30" s="173" t="s">
        <v>282</v>
      </c>
      <c r="D30" s="174"/>
      <c r="E30" s="174"/>
      <c r="F30" s="174"/>
      <c r="G30" s="174"/>
      <c r="H30" s="174"/>
      <c r="I30" s="175"/>
      <c r="J30" s="145"/>
      <c r="K30" s="145"/>
    </row>
    <row r="31" spans="1:11" ht="12.75">
      <c r="A31" s="145"/>
      <c r="B31" s="145"/>
      <c r="C31" s="157"/>
      <c r="D31" s="158"/>
      <c r="E31" s="158"/>
      <c r="F31" s="158"/>
      <c r="G31" s="158"/>
      <c r="H31" s="158"/>
      <c r="I31" s="159"/>
      <c r="J31" s="145"/>
      <c r="K31" s="145"/>
    </row>
    <row r="32" spans="1:11" ht="12.75">
      <c r="A32" s="145"/>
      <c r="B32" s="145"/>
      <c r="C32" s="157"/>
      <c r="D32" s="158"/>
      <c r="E32" s="158"/>
      <c r="F32" s="158"/>
      <c r="G32" s="158"/>
      <c r="H32" s="158"/>
      <c r="I32" s="159"/>
      <c r="J32" s="145"/>
      <c r="K32" s="145"/>
    </row>
    <row r="33" spans="1:11" ht="12.75">
      <c r="A33" s="145"/>
      <c r="B33" s="145"/>
      <c r="C33" s="157"/>
      <c r="D33" s="158"/>
      <c r="E33" s="158"/>
      <c r="F33" s="158"/>
      <c r="G33" s="158"/>
      <c r="H33" s="158"/>
      <c r="I33" s="159"/>
      <c r="J33" s="145"/>
      <c r="K33" s="145"/>
    </row>
    <row r="34" spans="1:11" ht="13.5" thickBot="1">
      <c r="A34" s="145"/>
      <c r="B34" s="145"/>
      <c r="C34" s="160"/>
      <c r="D34" s="161"/>
      <c r="E34" s="161"/>
      <c r="F34" s="161"/>
      <c r="G34" s="161"/>
      <c r="H34" s="161"/>
      <c r="I34" s="162"/>
      <c r="J34" s="145"/>
      <c r="K34" s="145"/>
    </row>
    <row r="35" spans="1:11" ht="13.5" thickTop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</row>
    <row r="36" spans="1:11" ht="12.7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</row>
    <row r="37" spans="1:11" ht="12.7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</row>
    <row r="38" spans="1:11" ht="12.7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</row>
    <row r="39" spans="1:11" ht="12.7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</row>
    <row r="40" spans="1:11" ht="15">
      <c r="A40" s="145"/>
      <c r="B40" s="145"/>
      <c r="C40" s="145"/>
      <c r="D40" s="145"/>
      <c r="E40" s="176"/>
      <c r="F40" s="176"/>
      <c r="G40" s="176"/>
      <c r="H40" s="145"/>
      <c r="I40" s="145"/>
      <c r="J40" s="145"/>
      <c r="K40" s="145"/>
    </row>
    <row r="41" spans="1:11" ht="12.75">
      <c r="A41" s="145"/>
      <c r="B41" s="145"/>
      <c r="C41" s="145"/>
      <c r="D41" s="145"/>
      <c r="E41" s="177"/>
      <c r="F41" s="177"/>
      <c r="G41" s="177"/>
      <c r="H41" s="145"/>
      <c r="I41" s="145"/>
      <c r="J41" s="145"/>
      <c r="K41" s="145"/>
    </row>
    <row r="42" spans="1:11" ht="15">
      <c r="A42" s="145"/>
      <c r="B42" s="145"/>
      <c r="C42" s="145"/>
      <c r="D42" s="145"/>
      <c r="E42" s="176"/>
      <c r="F42" s="176"/>
      <c r="G42" s="176"/>
      <c r="H42" s="145"/>
      <c r="I42" s="145"/>
      <c r="J42" s="145"/>
      <c r="K42" s="145"/>
    </row>
    <row r="43" spans="1:11" ht="12.75">
      <c r="A43" s="145"/>
      <c r="B43" s="145"/>
      <c r="C43" s="145"/>
      <c r="D43" s="145"/>
      <c r="E43" s="177"/>
      <c r="F43" s="177"/>
      <c r="G43" s="177"/>
      <c r="H43" s="145"/>
      <c r="I43" s="145"/>
      <c r="J43" s="145"/>
      <c r="K43" s="145"/>
    </row>
    <row r="44" spans="1:11" ht="15">
      <c r="A44" s="145"/>
      <c r="B44" s="145"/>
      <c r="C44" s="145"/>
      <c r="D44" s="145"/>
      <c r="E44" s="163" t="s">
        <v>336</v>
      </c>
      <c r="F44" s="163"/>
      <c r="G44" s="163"/>
      <c r="H44" s="145"/>
      <c r="I44" s="145"/>
      <c r="J44" s="145"/>
      <c r="K44" s="145"/>
    </row>
    <row r="45" spans="1:11" ht="12.75">
      <c r="A45" s="145"/>
      <c r="B45" s="145"/>
      <c r="C45" s="145"/>
      <c r="D45" s="145"/>
      <c r="E45" s="169" t="s">
        <v>337</v>
      </c>
      <c r="F45" s="169"/>
      <c r="G45" s="169"/>
      <c r="H45" s="145"/>
      <c r="I45" s="145"/>
      <c r="J45" s="145"/>
      <c r="K45" s="145"/>
    </row>
    <row r="46" spans="1:11" ht="12.7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</row>
    <row r="47" spans="1:11" ht="12.7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</row>
    <row r="48" spans="1:11" ht="12.7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</row>
    <row r="49" spans="1:11" ht="12.7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</row>
    <row r="50" spans="1:11" ht="12.7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</row>
    <row r="51" spans="1:11" ht="12.75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</row>
    <row r="52" spans="1:11" ht="12.7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</row>
    <row r="53" spans="1:11" ht="15">
      <c r="A53" s="145"/>
      <c r="B53" s="145"/>
      <c r="C53" s="145"/>
      <c r="D53" s="164"/>
      <c r="E53" s="145"/>
      <c r="F53" s="165"/>
      <c r="G53" s="165"/>
      <c r="H53" s="145"/>
      <c r="I53" s="145"/>
      <c r="J53" s="145"/>
      <c r="K53" s="145"/>
    </row>
    <row r="54" spans="1:11" ht="12.75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</row>
    <row r="55" spans="1:11" ht="12.75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</row>
    <row r="56" spans="1:11" ht="12.75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</row>
    <row r="57" spans="1:11" ht="12.7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</row>
    <row r="58" spans="1:11" ht="12.7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</row>
    <row r="59" spans="1:11" ht="12.7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</row>
    <row r="60" spans="1:11" ht="12.7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</row>
    <row r="61" spans="1:11" ht="12.7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</row>
    <row r="62" spans="1:11" ht="12.7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</row>
    <row r="63" spans="1:11" ht="12.7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</row>
    <row r="64" spans="1:11" ht="12.7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</row>
    <row r="65" spans="1:11" ht="12.7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</row>
    <row r="66" spans="1:11" ht="12.7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</row>
    <row r="67" spans="1:11" ht="13.5" thickBot="1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</row>
    <row r="68" spans="1:11" ht="19.5" customHeight="1" thickBot="1" thickTop="1">
      <c r="A68" s="145"/>
      <c r="B68" s="145"/>
      <c r="C68" s="145"/>
      <c r="D68" s="145"/>
      <c r="E68" s="145"/>
      <c r="F68" s="145"/>
      <c r="G68" s="145"/>
      <c r="H68" s="170" t="s">
        <v>338</v>
      </c>
      <c r="I68" s="171"/>
      <c r="J68" s="172"/>
      <c r="K68" s="166"/>
    </row>
    <row r="69" spans="1:11" s="167" customFormat="1" ht="12.75" customHeight="1" thickTop="1">
      <c r="A69" s="164"/>
      <c r="B69" s="164"/>
      <c r="C69" s="164"/>
      <c r="D69" s="164"/>
      <c r="E69" s="164"/>
      <c r="F69" s="164"/>
      <c r="G69" s="164"/>
      <c r="H69" s="164"/>
      <c r="I69" s="164"/>
      <c r="J69" s="164"/>
      <c r="K69" s="164"/>
    </row>
    <row r="70" spans="1:11" ht="12.75" customHeight="1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</row>
    <row r="71" spans="1:11" ht="12.75" customHeight="1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</row>
    <row r="72" spans="1:11" ht="12.7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</row>
    <row r="73" spans="1:11" ht="12.7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</row>
    <row r="76" spans="1:4" ht="12.75">
      <c r="A76" s="168"/>
      <c r="B76" s="168"/>
      <c r="C76" s="168"/>
      <c r="D76" s="168"/>
    </row>
  </sheetData>
  <sheetProtection/>
  <mergeCells count="14">
    <mergeCell ref="B1:D4"/>
    <mergeCell ref="G2:J2"/>
    <mergeCell ref="G4:J4"/>
    <mergeCell ref="G5:J5"/>
    <mergeCell ref="G8:K8"/>
    <mergeCell ref="G9:K9"/>
    <mergeCell ref="E45:G45"/>
    <mergeCell ref="H68:J68"/>
    <mergeCell ref="C27:I27"/>
    <mergeCell ref="C30:I30"/>
    <mergeCell ref="E40:G40"/>
    <mergeCell ref="E41:G41"/>
    <mergeCell ref="E42:G42"/>
    <mergeCell ref="E43:G4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SheetLayoutView="100" zoomScalePageLayoutView="0" workbookViewId="0" topLeftCell="A56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9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22</v>
      </c>
      <c r="D9" s="30">
        <v>7</v>
      </c>
      <c r="E9" s="30">
        <v>104</v>
      </c>
      <c r="F9" s="31"/>
      <c r="G9" s="31"/>
      <c r="H9" s="118">
        <v>0.031</v>
      </c>
      <c r="I9" s="118">
        <v>0.009</v>
      </c>
      <c r="J9" s="118">
        <v>0.269</v>
      </c>
      <c r="K9" s="32"/>
    </row>
    <row r="10" spans="1:11" s="33" customFormat="1" ht="11.25" customHeight="1">
      <c r="A10" s="35" t="s">
        <v>8</v>
      </c>
      <c r="B10" s="29"/>
      <c r="C10" s="30">
        <v>60</v>
      </c>
      <c r="D10" s="30">
        <v>60</v>
      </c>
      <c r="E10" s="30">
        <v>59</v>
      </c>
      <c r="F10" s="31"/>
      <c r="G10" s="31"/>
      <c r="H10" s="118">
        <v>0.085</v>
      </c>
      <c r="I10" s="118">
        <v>0.086</v>
      </c>
      <c r="J10" s="118">
        <v>0.155</v>
      </c>
      <c r="K10" s="32"/>
    </row>
    <row r="11" spans="1:11" s="33" customFormat="1" ht="11.25" customHeight="1">
      <c r="A11" s="28" t="s">
        <v>9</v>
      </c>
      <c r="B11" s="29"/>
      <c r="C11" s="30">
        <v>7</v>
      </c>
      <c r="D11" s="30">
        <v>42</v>
      </c>
      <c r="E11" s="30">
        <v>50</v>
      </c>
      <c r="F11" s="31"/>
      <c r="G11" s="31"/>
      <c r="H11" s="118">
        <v>0.01</v>
      </c>
      <c r="I11" s="118">
        <v>0.06149</v>
      </c>
      <c r="J11" s="118">
        <v>0.155</v>
      </c>
      <c r="K11" s="32"/>
    </row>
    <row r="12" spans="1:11" s="33" customFormat="1" ht="11.25" customHeight="1">
      <c r="A12" s="35" t="s">
        <v>10</v>
      </c>
      <c r="B12" s="29"/>
      <c r="C12" s="30">
        <v>40</v>
      </c>
      <c r="D12" s="30">
        <v>41</v>
      </c>
      <c r="E12" s="30">
        <v>16</v>
      </c>
      <c r="F12" s="31"/>
      <c r="G12" s="31"/>
      <c r="H12" s="118">
        <v>0.056</v>
      </c>
      <c r="I12" s="118">
        <v>0.06</v>
      </c>
      <c r="J12" s="118">
        <v>0.029</v>
      </c>
      <c r="K12" s="32"/>
    </row>
    <row r="13" spans="1:11" s="42" customFormat="1" ht="11.25" customHeight="1">
      <c r="A13" s="36" t="s">
        <v>11</v>
      </c>
      <c r="B13" s="37"/>
      <c r="C13" s="38">
        <v>129</v>
      </c>
      <c r="D13" s="38">
        <v>150</v>
      </c>
      <c r="E13" s="38">
        <v>229</v>
      </c>
      <c r="F13" s="39">
        <v>152.66666666666666</v>
      </c>
      <c r="G13" s="40"/>
      <c r="H13" s="119">
        <v>0.182</v>
      </c>
      <c r="I13" s="120">
        <v>0.21649</v>
      </c>
      <c r="J13" s="120">
        <v>0.6080000000000001</v>
      </c>
      <c r="K13" s="41">
        <v>280.84438080280853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>
        <v>79</v>
      </c>
      <c r="D17" s="38">
        <v>49</v>
      </c>
      <c r="E17" s="38">
        <v>49</v>
      </c>
      <c r="F17" s="39">
        <v>100</v>
      </c>
      <c r="G17" s="40"/>
      <c r="H17" s="119">
        <v>0.079</v>
      </c>
      <c r="I17" s="120">
        <v>0.049</v>
      </c>
      <c r="J17" s="120">
        <v>0.101</v>
      </c>
      <c r="K17" s="41">
        <v>206.12244897959187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>
        <v>5681</v>
      </c>
      <c r="D19" s="30">
        <v>6368</v>
      </c>
      <c r="E19" s="30">
        <v>7289</v>
      </c>
      <c r="F19" s="31"/>
      <c r="G19" s="31"/>
      <c r="H19" s="118">
        <v>21.588</v>
      </c>
      <c r="I19" s="118">
        <v>38.208</v>
      </c>
      <c r="J19" s="118">
        <v>31.343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>
        <v>5681</v>
      </c>
      <c r="D22" s="38">
        <v>6368</v>
      </c>
      <c r="E22" s="38">
        <v>7289</v>
      </c>
      <c r="F22" s="39">
        <v>114.46293969849246</v>
      </c>
      <c r="G22" s="40"/>
      <c r="H22" s="119">
        <v>21.588</v>
      </c>
      <c r="I22" s="120">
        <v>38.208</v>
      </c>
      <c r="J22" s="120">
        <v>31.343</v>
      </c>
      <c r="K22" s="41">
        <v>82.03255862646567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9066</v>
      </c>
      <c r="D24" s="38">
        <v>11577</v>
      </c>
      <c r="E24" s="38">
        <v>13470</v>
      </c>
      <c r="F24" s="39">
        <v>116.35138636952578</v>
      </c>
      <c r="G24" s="40"/>
      <c r="H24" s="119">
        <v>31.093</v>
      </c>
      <c r="I24" s="120">
        <v>57.897</v>
      </c>
      <c r="J24" s="120">
        <v>59.781</v>
      </c>
      <c r="K24" s="41">
        <v>103.2540546142287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348</v>
      </c>
      <c r="D26" s="38">
        <v>450</v>
      </c>
      <c r="E26" s="38">
        <v>400</v>
      </c>
      <c r="F26" s="39">
        <v>88.88888888888889</v>
      </c>
      <c r="G26" s="40"/>
      <c r="H26" s="119">
        <v>1.126</v>
      </c>
      <c r="I26" s="120">
        <v>2.3</v>
      </c>
      <c r="J26" s="120">
        <v>1.25</v>
      </c>
      <c r="K26" s="41">
        <v>54.34782608695652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2386</v>
      </c>
      <c r="D28" s="30">
        <v>2655</v>
      </c>
      <c r="E28" s="30">
        <v>3249</v>
      </c>
      <c r="F28" s="31"/>
      <c r="G28" s="31"/>
      <c r="H28" s="118">
        <v>6.908</v>
      </c>
      <c r="I28" s="118">
        <v>9.01</v>
      </c>
      <c r="J28" s="118">
        <v>11.98</v>
      </c>
      <c r="K28" s="32"/>
    </row>
    <row r="29" spans="1:11" s="33" customFormat="1" ht="11.25" customHeight="1">
      <c r="A29" s="35" t="s">
        <v>21</v>
      </c>
      <c r="B29" s="29"/>
      <c r="C29" s="30">
        <v>16214</v>
      </c>
      <c r="D29" s="30">
        <v>15783</v>
      </c>
      <c r="E29" s="30">
        <v>18885</v>
      </c>
      <c r="F29" s="31"/>
      <c r="G29" s="31"/>
      <c r="H29" s="118">
        <v>31.994</v>
      </c>
      <c r="I29" s="118">
        <v>34.421</v>
      </c>
      <c r="J29" s="118">
        <v>22.261</v>
      </c>
      <c r="K29" s="32"/>
    </row>
    <row r="30" spans="1:11" s="33" customFormat="1" ht="11.25" customHeight="1">
      <c r="A30" s="35" t="s">
        <v>22</v>
      </c>
      <c r="B30" s="29"/>
      <c r="C30" s="30">
        <v>7562</v>
      </c>
      <c r="D30" s="30">
        <v>7562</v>
      </c>
      <c r="E30" s="30">
        <v>9460</v>
      </c>
      <c r="F30" s="31"/>
      <c r="G30" s="31"/>
      <c r="H30" s="118">
        <v>8.052</v>
      </c>
      <c r="I30" s="118">
        <v>12.197</v>
      </c>
      <c r="J30" s="118">
        <v>9.007</v>
      </c>
      <c r="K30" s="32"/>
    </row>
    <row r="31" spans="1:11" s="42" customFormat="1" ht="11.25" customHeight="1">
      <c r="A31" s="43" t="s">
        <v>23</v>
      </c>
      <c r="B31" s="37"/>
      <c r="C31" s="38">
        <v>26162</v>
      </c>
      <c r="D31" s="38">
        <v>26000</v>
      </c>
      <c r="E31" s="38">
        <v>31594</v>
      </c>
      <c r="F31" s="39">
        <v>121.51538461538462</v>
      </c>
      <c r="G31" s="40"/>
      <c r="H31" s="119">
        <v>46.954</v>
      </c>
      <c r="I31" s="120">
        <v>55.628</v>
      </c>
      <c r="J31" s="120">
        <v>43.248</v>
      </c>
      <c r="K31" s="41">
        <v>77.74502049327677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2295</v>
      </c>
      <c r="D33" s="30">
        <v>2000</v>
      </c>
      <c r="E33" s="30">
        <v>2000</v>
      </c>
      <c r="F33" s="31"/>
      <c r="G33" s="31"/>
      <c r="H33" s="118">
        <v>2.991</v>
      </c>
      <c r="I33" s="118">
        <v>4.85</v>
      </c>
      <c r="J33" s="118">
        <v>2.633</v>
      </c>
      <c r="K33" s="32"/>
    </row>
    <row r="34" spans="1:11" s="33" customFormat="1" ht="11.25" customHeight="1">
      <c r="A34" s="35" t="s">
        <v>25</v>
      </c>
      <c r="B34" s="29"/>
      <c r="C34" s="30">
        <v>4145</v>
      </c>
      <c r="D34" s="30">
        <v>4500</v>
      </c>
      <c r="E34" s="30">
        <v>4400</v>
      </c>
      <c r="F34" s="31"/>
      <c r="G34" s="31"/>
      <c r="H34" s="118">
        <v>8.982</v>
      </c>
      <c r="I34" s="118">
        <v>9.715</v>
      </c>
      <c r="J34" s="118">
        <v>8</v>
      </c>
      <c r="K34" s="32"/>
    </row>
    <row r="35" spans="1:11" s="33" customFormat="1" ht="11.25" customHeight="1">
      <c r="A35" s="35" t="s">
        <v>26</v>
      </c>
      <c r="B35" s="29"/>
      <c r="C35" s="30">
        <v>1761</v>
      </c>
      <c r="D35" s="30">
        <v>2000</v>
      </c>
      <c r="E35" s="30">
        <v>3000</v>
      </c>
      <c r="F35" s="31"/>
      <c r="G35" s="31"/>
      <c r="H35" s="118">
        <v>3.064</v>
      </c>
      <c r="I35" s="118">
        <v>4.5</v>
      </c>
      <c r="J35" s="118">
        <v>6.8</v>
      </c>
      <c r="K35" s="32"/>
    </row>
    <row r="36" spans="1:11" s="33" customFormat="1" ht="11.25" customHeight="1">
      <c r="A36" s="35" t="s">
        <v>27</v>
      </c>
      <c r="B36" s="29"/>
      <c r="C36" s="30">
        <v>1539</v>
      </c>
      <c r="D36" s="30">
        <v>1650</v>
      </c>
      <c r="E36" s="30">
        <v>1815</v>
      </c>
      <c r="F36" s="31"/>
      <c r="G36" s="31"/>
      <c r="H36" s="118">
        <v>2.77</v>
      </c>
      <c r="I36" s="118">
        <v>3.7949999999999995</v>
      </c>
      <c r="J36" s="118">
        <v>4.175</v>
      </c>
      <c r="K36" s="32"/>
    </row>
    <row r="37" spans="1:11" s="42" customFormat="1" ht="11.25" customHeight="1">
      <c r="A37" s="36" t="s">
        <v>28</v>
      </c>
      <c r="B37" s="37"/>
      <c r="C37" s="38">
        <v>9740</v>
      </c>
      <c r="D37" s="38">
        <v>10150</v>
      </c>
      <c r="E37" s="38">
        <v>11215</v>
      </c>
      <c r="F37" s="39">
        <v>110.49261083743842</v>
      </c>
      <c r="G37" s="40"/>
      <c r="H37" s="119">
        <v>17.807</v>
      </c>
      <c r="I37" s="120">
        <v>22.86</v>
      </c>
      <c r="J37" s="120">
        <v>21.608</v>
      </c>
      <c r="K37" s="41">
        <v>94.52318460192477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14467</v>
      </c>
      <c r="D39" s="38">
        <v>14480</v>
      </c>
      <c r="E39" s="38">
        <v>14400</v>
      </c>
      <c r="F39" s="39">
        <v>99.4475138121547</v>
      </c>
      <c r="G39" s="40"/>
      <c r="H39" s="119">
        <v>8.174</v>
      </c>
      <c r="I39" s="120">
        <v>8.1</v>
      </c>
      <c r="J39" s="120">
        <v>10</v>
      </c>
      <c r="K39" s="41">
        <v>123.4567901234568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>
        <v>1567</v>
      </c>
      <c r="D41" s="30">
        <v>2477</v>
      </c>
      <c r="E41" s="30">
        <v>2712</v>
      </c>
      <c r="F41" s="31"/>
      <c r="G41" s="31"/>
      <c r="H41" s="118">
        <v>2.877</v>
      </c>
      <c r="I41" s="118">
        <v>7.342</v>
      </c>
      <c r="J41" s="118">
        <v>1.826</v>
      </c>
      <c r="K41" s="32"/>
    </row>
    <row r="42" spans="1:11" s="33" customFormat="1" ht="11.25" customHeight="1">
      <c r="A42" s="35" t="s">
        <v>31</v>
      </c>
      <c r="B42" s="29"/>
      <c r="C42" s="30">
        <v>7782</v>
      </c>
      <c r="D42" s="30">
        <v>10353</v>
      </c>
      <c r="E42" s="30">
        <v>14234</v>
      </c>
      <c r="F42" s="31"/>
      <c r="G42" s="31"/>
      <c r="H42" s="118">
        <v>24.34</v>
      </c>
      <c r="I42" s="118">
        <v>41.065</v>
      </c>
      <c r="J42" s="118">
        <v>32.147</v>
      </c>
      <c r="K42" s="32"/>
    </row>
    <row r="43" spans="1:11" s="33" customFormat="1" ht="11.25" customHeight="1">
      <c r="A43" s="35" t="s">
        <v>32</v>
      </c>
      <c r="B43" s="29"/>
      <c r="C43" s="30">
        <v>13017</v>
      </c>
      <c r="D43" s="30">
        <v>13135</v>
      </c>
      <c r="E43" s="30">
        <v>12061</v>
      </c>
      <c r="F43" s="31"/>
      <c r="G43" s="31"/>
      <c r="H43" s="118">
        <v>29.697</v>
      </c>
      <c r="I43" s="118">
        <v>45.657</v>
      </c>
      <c r="J43" s="118">
        <v>17.036</v>
      </c>
      <c r="K43" s="32"/>
    </row>
    <row r="44" spans="1:11" s="33" customFormat="1" ht="11.25" customHeight="1">
      <c r="A44" s="35" t="s">
        <v>33</v>
      </c>
      <c r="B44" s="29"/>
      <c r="C44" s="30">
        <v>16563</v>
      </c>
      <c r="D44" s="30">
        <v>22258</v>
      </c>
      <c r="E44" s="30">
        <v>24802</v>
      </c>
      <c r="F44" s="31"/>
      <c r="G44" s="31"/>
      <c r="H44" s="118">
        <v>46.861</v>
      </c>
      <c r="I44" s="118">
        <v>81.865</v>
      </c>
      <c r="J44" s="118">
        <v>35.224</v>
      </c>
      <c r="K44" s="32"/>
    </row>
    <row r="45" spans="1:11" s="33" customFormat="1" ht="11.25" customHeight="1">
      <c r="A45" s="35" t="s">
        <v>34</v>
      </c>
      <c r="B45" s="29"/>
      <c r="C45" s="30">
        <v>10846</v>
      </c>
      <c r="D45" s="30">
        <v>12512</v>
      </c>
      <c r="E45" s="30">
        <v>12329</v>
      </c>
      <c r="F45" s="31"/>
      <c r="G45" s="31"/>
      <c r="H45" s="118">
        <v>19.773</v>
      </c>
      <c r="I45" s="118">
        <v>40.699</v>
      </c>
      <c r="J45" s="118">
        <v>9.242</v>
      </c>
      <c r="K45" s="32"/>
    </row>
    <row r="46" spans="1:11" s="33" customFormat="1" ht="11.25" customHeight="1">
      <c r="A46" s="35" t="s">
        <v>35</v>
      </c>
      <c r="B46" s="29"/>
      <c r="C46" s="30">
        <v>2350</v>
      </c>
      <c r="D46" s="30">
        <v>1347</v>
      </c>
      <c r="E46" s="30">
        <v>1725</v>
      </c>
      <c r="F46" s="31"/>
      <c r="G46" s="31"/>
      <c r="H46" s="118">
        <v>2.912</v>
      </c>
      <c r="I46" s="118">
        <v>3.117</v>
      </c>
      <c r="J46" s="118">
        <v>1.315</v>
      </c>
      <c r="K46" s="32"/>
    </row>
    <row r="47" spans="1:11" s="33" customFormat="1" ht="11.25" customHeight="1">
      <c r="A47" s="35" t="s">
        <v>36</v>
      </c>
      <c r="B47" s="29"/>
      <c r="C47" s="30">
        <v>859</v>
      </c>
      <c r="D47" s="30">
        <v>1034</v>
      </c>
      <c r="E47" s="30">
        <v>1281</v>
      </c>
      <c r="F47" s="31"/>
      <c r="G47" s="31"/>
      <c r="H47" s="118">
        <v>1.209</v>
      </c>
      <c r="I47" s="118">
        <v>2.399</v>
      </c>
      <c r="J47" s="118">
        <v>1.762</v>
      </c>
      <c r="K47" s="32"/>
    </row>
    <row r="48" spans="1:11" s="33" customFormat="1" ht="11.25" customHeight="1">
      <c r="A48" s="35" t="s">
        <v>37</v>
      </c>
      <c r="B48" s="29"/>
      <c r="C48" s="30">
        <v>7962</v>
      </c>
      <c r="D48" s="30">
        <v>8128</v>
      </c>
      <c r="E48" s="30">
        <v>8517</v>
      </c>
      <c r="F48" s="31"/>
      <c r="G48" s="31"/>
      <c r="H48" s="118">
        <v>10.817</v>
      </c>
      <c r="I48" s="118">
        <v>26.17</v>
      </c>
      <c r="J48" s="118">
        <v>6.251</v>
      </c>
      <c r="K48" s="32"/>
    </row>
    <row r="49" spans="1:11" s="33" customFormat="1" ht="11.25" customHeight="1">
      <c r="A49" s="35" t="s">
        <v>38</v>
      </c>
      <c r="B49" s="29"/>
      <c r="C49" s="30">
        <v>9882</v>
      </c>
      <c r="D49" s="30">
        <v>15992</v>
      </c>
      <c r="E49" s="30">
        <v>16685</v>
      </c>
      <c r="F49" s="31"/>
      <c r="G49" s="31"/>
      <c r="H49" s="118">
        <v>17.382</v>
      </c>
      <c r="I49" s="118">
        <v>52.425</v>
      </c>
      <c r="J49" s="118">
        <v>13.578</v>
      </c>
      <c r="K49" s="32"/>
    </row>
    <row r="50" spans="1:11" s="42" customFormat="1" ht="11.25" customHeight="1">
      <c r="A50" s="43" t="s">
        <v>39</v>
      </c>
      <c r="B50" s="37"/>
      <c r="C50" s="38">
        <v>70828</v>
      </c>
      <c r="D50" s="38">
        <v>87236</v>
      </c>
      <c r="E50" s="38">
        <v>94346</v>
      </c>
      <c r="F50" s="39">
        <v>108.15030491998716</v>
      </c>
      <c r="G50" s="40"/>
      <c r="H50" s="119">
        <v>155.86800000000002</v>
      </c>
      <c r="I50" s="120">
        <v>300.739</v>
      </c>
      <c r="J50" s="120">
        <v>118.38100000000001</v>
      </c>
      <c r="K50" s="41">
        <v>39.363368236244725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4774</v>
      </c>
      <c r="D52" s="38">
        <v>4774</v>
      </c>
      <c r="E52" s="38">
        <v>5762</v>
      </c>
      <c r="F52" s="39">
        <v>120.6954335986594</v>
      </c>
      <c r="G52" s="40"/>
      <c r="H52" s="119">
        <v>8.179</v>
      </c>
      <c r="I52" s="120">
        <v>8.179</v>
      </c>
      <c r="J52" s="120">
        <v>14.894</v>
      </c>
      <c r="K52" s="41">
        <v>182.10050128377551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37294</v>
      </c>
      <c r="D54" s="30">
        <v>39042</v>
      </c>
      <c r="E54" s="30">
        <v>47315</v>
      </c>
      <c r="F54" s="31"/>
      <c r="G54" s="31"/>
      <c r="H54" s="118">
        <v>58.203</v>
      </c>
      <c r="I54" s="118">
        <v>89.66</v>
      </c>
      <c r="J54" s="118">
        <v>94.955</v>
      </c>
      <c r="K54" s="32"/>
    </row>
    <row r="55" spans="1:11" s="33" customFormat="1" ht="11.25" customHeight="1">
      <c r="A55" s="35" t="s">
        <v>42</v>
      </c>
      <c r="B55" s="29"/>
      <c r="C55" s="30">
        <v>79208</v>
      </c>
      <c r="D55" s="30">
        <v>79605</v>
      </c>
      <c r="E55" s="30">
        <v>86700</v>
      </c>
      <c r="F55" s="31"/>
      <c r="G55" s="31"/>
      <c r="H55" s="118">
        <v>126.036</v>
      </c>
      <c r="I55" s="118">
        <v>150</v>
      </c>
      <c r="J55" s="118">
        <v>138.72</v>
      </c>
      <c r="K55" s="32"/>
    </row>
    <row r="56" spans="1:11" s="33" customFormat="1" ht="11.25" customHeight="1">
      <c r="A56" s="35" t="s">
        <v>43</v>
      </c>
      <c r="B56" s="29"/>
      <c r="C56" s="30">
        <v>7341</v>
      </c>
      <c r="D56" s="30">
        <v>8500</v>
      </c>
      <c r="E56" s="30">
        <v>10215</v>
      </c>
      <c r="F56" s="31"/>
      <c r="G56" s="31"/>
      <c r="H56" s="118">
        <v>19.999</v>
      </c>
      <c r="I56" s="118">
        <v>17</v>
      </c>
      <c r="J56" s="118">
        <v>19.744</v>
      </c>
      <c r="K56" s="32"/>
    </row>
    <row r="57" spans="1:11" s="33" customFormat="1" ht="11.25" customHeight="1">
      <c r="A57" s="35" t="s">
        <v>44</v>
      </c>
      <c r="B57" s="29"/>
      <c r="C57" s="30">
        <v>4292</v>
      </c>
      <c r="D57" s="30">
        <v>4693</v>
      </c>
      <c r="E57" s="30">
        <v>7071</v>
      </c>
      <c r="F57" s="31"/>
      <c r="G57" s="31"/>
      <c r="H57" s="118">
        <v>3.084</v>
      </c>
      <c r="I57" s="118">
        <v>14.079</v>
      </c>
      <c r="J57" s="118">
        <v>9.8994</v>
      </c>
      <c r="K57" s="32"/>
    </row>
    <row r="58" spans="1:11" s="33" customFormat="1" ht="11.25" customHeight="1">
      <c r="A58" s="35" t="s">
        <v>45</v>
      </c>
      <c r="B58" s="29"/>
      <c r="C58" s="30">
        <v>42049</v>
      </c>
      <c r="D58" s="30">
        <v>45284</v>
      </c>
      <c r="E58" s="30">
        <v>44665</v>
      </c>
      <c r="F58" s="31"/>
      <c r="G58" s="31"/>
      <c r="H58" s="118">
        <v>32.222</v>
      </c>
      <c r="I58" s="118">
        <v>96.546</v>
      </c>
      <c r="J58" s="118">
        <v>40.275</v>
      </c>
      <c r="K58" s="32"/>
    </row>
    <row r="59" spans="1:11" s="42" customFormat="1" ht="11.25" customHeight="1">
      <c r="A59" s="36" t="s">
        <v>46</v>
      </c>
      <c r="B59" s="37"/>
      <c r="C59" s="38">
        <v>170184</v>
      </c>
      <c r="D59" s="38">
        <v>177124</v>
      </c>
      <c r="E59" s="38">
        <v>195966</v>
      </c>
      <c r="F59" s="39">
        <v>110.63774530837154</v>
      </c>
      <c r="G59" s="40"/>
      <c r="H59" s="119">
        <v>239.544</v>
      </c>
      <c r="I59" s="120">
        <v>367.285</v>
      </c>
      <c r="J59" s="120">
        <v>303.5934</v>
      </c>
      <c r="K59" s="41">
        <v>82.65880719332397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3024</v>
      </c>
      <c r="D61" s="30">
        <v>2550</v>
      </c>
      <c r="E61" s="30">
        <v>2497</v>
      </c>
      <c r="F61" s="31"/>
      <c r="G61" s="31"/>
      <c r="H61" s="118">
        <v>5.174</v>
      </c>
      <c r="I61" s="118">
        <v>3.585</v>
      </c>
      <c r="J61" s="118">
        <v>4.825</v>
      </c>
      <c r="K61" s="32"/>
    </row>
    <row r="62" spans="1:11" s="33" customFormat="1" ht="11.25" customHeight="1">
      <c r="A62" s="35" t="s">
        <v>48</v>
      </c>
      <c r="B62" s="29"/>
      <c r="C62" s="30">
        <v>1027</v>
      </c>
      <c r="D62" s="30">
        <v>1002</v>
      </c>
      <c r="E62" s="30">
        <v>1127</v>
      </c>
      <c r="F62" s="31"/>
      <c r="G62" s="31"/>
      <c r="H62" s="118">
        <v>1.731</v>
      </c>
      <c r="I62" s="118">
        <v>1.516</v>
      </c>
      <c r="J62" s="118">
        <v>1.359</v>
      </c>
      <c r="K62" s="32"/>
    </row>
    <row r="63" spans="1:11" s="33" customFormat="1" ht="11.25" customHeight="1">
      <c r="A63" s="35" t="s">
        <v>49</v>
      </c>
      <c r="B63" s="29"/>
      <c r="C63" s="30">
        <v>2059</v>
      </c>
      <c r="D63" s="30">
        <v>1808</v>
      </c>
      <c r="E63" s="30">
        <v>1958</v>
      </c>
      <c r="F63" s="31"/>
      <c r="G63" s="31"/>
      <c r="H63" s="118">
        <v>2.387</v>
      </c>
      <c r="I63" s="118">
        <v>1.546151724137931</v>
      </c>
      <c r="J63" s="118">
        <v>3.935</v>
      </c>
      <c r="K63" s="32"/>
    </row>
    <row r="64" spans="1:11" s="42" customFormat="1" ht="11.25" customHeight="1">
      <c r="A64" s="36" t="s">
        <v>50</v>
      </c>
      <c r="B64" s="37"/>
      <c r="C64" s="38">
        <v>6110</v>
      </c>
      <c r="D64" s="38">
        <v>5360</v>
      </c>
      <c r="E64" s="38">
        <v>5582</v>
      </c>
      <c r="F64" s="39">
        <v>104.14179104477611</v>
      </c>
      <c r="G64" s="40"/>
      <c r="H64" s="119">
        <v>9.292</v>
      </c>
      <c r="I64" s="120">
        <v>6.647151724137931</v>
      </c>
      <c r="J64" s="120">
        <v>10.119</v>
      </c>
      <c r="K64" s="41">
        <v>152.23061575764368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16988</v>
      </c>
      <c r="D66" s="38">
        <v>11684</v>
      </c>
      <c r="E66" s="38">
        <v>18406</v>
      </c>
      <c r="F66" s="39">
        <v>157.53166723724752</v>
      </c>
      <c r="G66" s="40"/>
      <c r="H66" s="119">
        <v>12.558</v>
      </c>
      <c r="I66" s="120">
        <v>8.637</v>
      </c>
      <c r="J66" s="120">
        <v>18.087</v>
      </c>
      <c r="K66" s="41">
        <v>209.41299062174366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44466</v>
      </c>
      <c r="D68" s="30">
        <v>44500</v>
      </c>
      <c r="E68" s="30">
        <v>50100</v>
      </c>
      <c r="F68" s="31"/>
      <c r="G68" s="31"/>
      <c r="H68" s="118">
        <v>65.988</v>
      </c>
      <c r="I68" s="118">
        <v>71</v>
      </c>
      <c r="J68" s="118">
        <v>60.5</v>
      </c>
      <c r="K68" s="32"/>
    </row>
    <row r="69" spans="1:11" s="33" customFormat="1" ht="11.25" customHeight="1">
      <c r="A69" s="35" t="s">
        <v>53</v>
      </c>
      <c r="B69" s="29"/>
      <c r="C69" s="30">
        <v>7484</v>
      </c>
      <c r="D69" s="30">
        <v>8000</v>
      </c>
      <c r="E69" s="30">
        <v>4800</v>
      </c>
      <c r="F69" s="31"/>
      <c r="G69" s="31"/>
      <c r="H69" s="118">
        <v>7.783</v>
      </c>
      <c r="I69" s="118">
        <v>10</v>
      </c>
      <c r="J69" s="118">
        <v>5.5</v>
      </c>
      <c r="K69" s="32"/>
    </row>
    <row r="70" spans="1:11" s="42" customFormat="1" ht="11.25" customHeight="1">
      <c r="A70" s="36" t="s">
        <v>54</v>
      </c>
      <c r="B70" s="37"/>
      <c r="C70" s="38">
        <v>51950</v>
      </c>
      <c r="D70" s="38">
        <v>52500</v>
      </c>
      <c r="E70" s="38">
        <v>54900</v>
      </c>
      <c r="F70" s="39">
        <v>104.57142857142857</v>
      </c>
      <c r="G70" s="40"/>
      <c r="H70" s="119">
        <v>73.771</v>
      </c>
      <c r="I70" s="120">
        <v>81</v>
      </c>
      <c r="J70" s="120">
        <v>66</v>
      </c>
      <c r="K70" s="41">
        <v>81.48148148148148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4758</v>
      </c>
      <c r="D72" s="30">
        <v>4292</v>
      </c>
      <c r="E72" s="30">
        <v>4805</v>
      </c>
      <c r="F72" s="31"/>
      <c r="G72" s="31"/>
      <c r="H72" s="118">
        <v>6.119</v>
      </c>
      <c r="I72" s="118">
        <v>1.265</v>
      </c>
      <c r="J72" s="118">
        <v>5.565</v>
      </c>
      <c r="K72" s="32"/>
    </row>
    <row r="73" spans="1:11" s="33" customFormat="1" ht="11.25" customHeight="1">
      <c r="A73" s="35" t="s">
        <v>56</v>
      </c>
      <c r="B73" s="29"/>
      <c r="C73" s="30">
        <v>11266</v>
      </c>
      <c r="D73" s="30">
        <v>10600</v>
      </c>
      <c r="E73" s="30">
        <v>11800</v>
      </c>
      <c r="F73" s="31"/>
      <c r="G73" s="31"/>
      <c r="H73" s="118">
        <v>25.574</v>
      </c>
      <c r="I73" s="118">
        <v>27.56</v>
      </c>
      <c r="J73" s="118">
        <v>23.58</v>
      </c>
      <c r="K73" s="32"/>
    </row>
    <row r="74" spans="1:11" s="33" customFormat="1" ht="11.25" customHeight="1">
      <c r="A74" s="35" t="s">
        <v>57</v>
      </c>
      <c r="B74" s="29"/>
      <c r="C74" s="30">
        <v>25347</v>
      </c>
      <c r="D74" s="30">
        <v>27430</v>
      </c>
      <c r="E74" s="30">
        <v>31095</v>
      </c>
      <c r="F74" s="31"/>
      <c r="G74" s="31"/>
      <c r="H74" s="118">
        <v>37.289</v>
      </c>
      <c r="I74" s="118">
        <v>49.374</v>
      </c>
      <c r="J74" s="118">
        <v>37.314</v>
      </c>
      <c r="K74" s="32"/>
    </row>
    <row r="75" spans="1:11" s="33" customFormat="1" ht="11.25" customHeight="1">
      <c r="A75" s="35" t="s">
        <v>58</v>
      </c>
      <c r="B75" s="29"/>
      <c r="C75" s="30">
        <v>25956</v>
      </c>
      <c r="D75" s="30">
        <v>24808.2555</v>
      </c>
      <c r="E75" s="30">
        <v>28017</v>
      </c>
      <c r="F75" s="31"/>
      <c r="G75" s="31"/>
      <c r="H75" s="118">
        <v>26.247</v>
      </c>
      <c r="I75" s="118">
        <v>34.38371840492821</v>
      </c>
      <c r="J75" s="118">
        <v>48.439</v>
      </c>
      <c r="K75" s="32"/>
    </row>
    <row r="76" spans="1:11" s="33" customFormat="1" ht="11.25" customHeight="1">
      <c r="A76" s="35" t="s">
        <v>59</v>
      </c>
      <c r="B76" s="29"/>
      <c r="C76" s="30">
        <v>1932</v>
      </c>
      <c r="D76" s="30">
        <v>445</v>
      </c>
      <c r="E76" s="30">
        <v>796</v>
      </c>
      <c r="F76" s="31"/>
      <c r="G76" s="31"/>
      <c r="H76" s="118">
        <v>4.838</v>
      </c>
      <c r="I76" s="118">
        <v>0.935</v>
      </c>
      <c r="J76" s="118">
        <v>2.229</v>
      </c>
      <c r="K76" s="32"/>
    </row>
    <row r="77" spans="1:11" s="33" customFormat="1" ht="11.25" customHeight="1">
      <c r="A77" s="35" t="s">
        <v>60</v>
      </c>
      <c r="B77" s="29"/>
      <c r="C77" s="30">
        <v>4970</v>
      </c>
      <c r="D77" s="30">
        <v>4784</v>
      </c>
      <c r="E77" s="30">
        <v>4930</v>
      </c>
      <c r="F77" s="31"/>
      <c r="G77" s="31"/>
      <c r="H77" s="118">
        <v>11.764</v>
      </c>
      <c r="I77" s="118">
        <v>7.465</v>
      </c>
      <c r="J77" s="118">
        <v>12.842</v>
      </c>
      <c r="K77" s="32"/>
    </row>
    <row r="78" spans="1:11" s="33" customFormat="1" ht="11.25" customHeight="1">
      <c r="A78" s="35" t="s">
        <v>61</v>
      </c>
      <c r="B78" s="29"/>
      <c r="C78" s="30">
        <v>9729</v>
      </c>
      <c r="D78" s="30">
        <v>8463</v>
      </c>
      <c r="E78" s="30">
        <v>9200</v>
      </c>
      <c r="F78" s="31"/>
      <c r="G78" s="31"/>
      <c r="H78" s="118">
        <v>20.789</v>
      </c>
      <c r="I78" s="118">
        <v>10.579</v>
      </c>
      <c r="J78" s="118">
        <v>11.04</v>
      </c>
      <c r="K78" s="32"/>
    </row>
    <row r="79" spans="1:11" s="33" customFormat="1" ht="11.25" customHeight="1">
      <c r="A79" s="35" t="s">
        <v>62</v>
      </c>
      <c r="B79" s="29"/>
      <c r="C79" s="30">
        <v>12891</v>
      </c>
      <c r="D79" s="30">
        <v>11838</v>
      </c>
      <c r="E79" s="30">
        <v>13631</v>
      </c>
      <c r="F79" s="31"/>
      <c r="G79" s="31"/>
      <c r="H79" s="118">
        <v>21.952</v>
      </c>
      <c r="I79" s="118">
        <v>26.131</v>
      </c>
      <c r="J79" s="118">
        <v>31.827</v>
      </c>
      <c r="K79" s="32"/>
    </row>
    <row r="80" spans="1:11" s="42" customFormat="1" ht="11.25" customHeight="1">
      <c r="A80" s="43" t="s">
        <v>63</v>
      </c>
      <c r="B80" s="37"/>
      <c r="C80" s="38">
        <v>96849</v>
      </c>
      <c r="D80" s="38">
        <v>92660.2555</v>
      </c>
      <c r="E80" s="38">
        <v>104274</v>
      </c>
      <c r="F80" s="39">
        <v>112.53368495190476</v>
      </c>
      <c r="G80" s="40"/>
      <c r="H80" s="119">
        <v>154.572</v>
      </c>
      <c r="I80" s="120">
        <v>157.69271840492823</v>
      </c>
      <c r="J80" s="120">
        <v>172.83599999999998</v>
      </c>
      <c r="K80" s="41">
        <v>109.60303160998619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145</v>
      </c>
      <c r="D82" s="30">
        <v>145</v>
      </c>
      <c r="E82" s="30">
        <v>159</v>
      </c>
      <c r="F82" s="31"/>
      <c r="G82" s="31"/>
      <c r="H82" s="118">
        <v>0.102</v>
      </c>
      <c r="I82" s="118">
        <v>0.102</v>
      </c>
      <c r="J82" s="118">
        <v>0.13</v>
      </c>
      <c r="K82" s="32"/>
    </row>
    <row r="83" spans="1:11" s="33" customFormat="1" ht="11.25" customHeight="1">
      <c r="A83" s="35" t="s">
        <v>65</v>
      </c>
      <c r="B83" s="29"/>
      <c r="C83" s="30">
        <v>227</v>
      </c>
      <c r="D83" s="30">
        <v>229</v>
      </c>
      <c r="E83" s="30">
        <v>183</v>
      </c>
      <c r="F83" s="31"/>
      <c r="G83" s="31"/>
      <c r="H83" s="118">
        <v>0.159</v>
      </c>
      <c r="I83" s="118">
        <v>0.16</v>
      </c>
      <c r="J83" s="118">
        <v>0.13</v>
      </c>
      <c r="K83" s="32"/>
    </row>
    <row r="84" spans="1:11" s="42" customFormat="1" ht="11.25" customHeight="1">
      <c r="A84" s="36" t="s">
        <v>66</v>
      </c>
      <c r="B84" s="37"/>
      <c r="C84" s="38">
        <v>372</v>
      </c>
      <c r="D84" s="38">
        <v>374</v>
      </c>
      <c r="E84" s="38">
        <v>342</v>
      </c>
      <c r="F84" s="39">
        <v>91.44385026737967</v>
      </c>
      <c r="G84" s="40"/>
      <c r="H84" s="119">
        <v>0.261</v>
      </c>
      <c r="I84" s="120">
        <v>0.262</v>
      </c>
      <c r="J84" s="120">
        <v>0.26</v>
      </c>
      <c r="K84" s="41">
        <v>99.23664122137404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483727</v>
      </c>
      <c r="D87" s="53">
        <v>500936.25549999997</v>
      </c>
      <c r="E87" s="53">
        <v>558224</v>
      </c>
      <c r="F87" s="54">
        <f>IF(D87&gt;0,100*E87/D87,0)</f>
        <v>111.43613461214129</v>
      </c>
      <c r="G87" s="40"/>
      <c r="H87" s="123">
        <v>781.0479999999999</v>
      </c>
      <c r="I87" s="124">
        <v>1115.700360129066</v>
      </c>
      <c r="J87" s="124">
        <v>872.1093999999999</v>
      </c>
      <c r="K87" s="54">
        <f>IF(I87&gt;0,100*J87/I87,0)</f>
        <v>78.16699099201804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SheetLayoutView="100" zoomScalePageLayoutView="0" workbookViewId="0" topLeftCell="A47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9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57</v>
      </c>
      <c r="D9" s="30">
        <v>59</v>
      </c>
      <c r="E9" s="30">
        <v>60</v>
      </c>
      <c r="F9" s="31"/>
      <c r="G9" s="31"/>
      <c r="H9" s="118">
        <v>0.133</v>
      </c>
      <c r="I9" s="118">
        <v>0.137</v>
      </c>
      <c r="J9" s="118">
        <v>0.231</v>
      </c>
      <c r="K9" s="32"/>
    </row>
    <row r="10" spans="1:11" s="33" customFormat="1" ht="11.25" customHeight="1">
      <c r="A10" s="35" t="s">
        <v>8</v>
      </c>
      <c r="B10" s="29"/>
      <c r="C10" s="30">
        <v>852</v>
      </c>
      <c r="D10" s="30">
        <v>862</v>
      </c>
      <c r="E10" s="30">
        <v>452</v>
      </c>
      <c r="F10" s="31"/>
      <c r="G10" s="31"/>
      <c r="H10" s="118">
        <v>1.273</v>
      </c>
      <c r="I10" s="118">
        <v>1.29</v>
      </c>
      <c r="J10" s="118">
        <v>1.809</v>
      </c>
      <c r="K10" s="32"/>
    </row>
    <row r="11" spans="1:11" s="33" customFormat="1" ht="11.25" customHeight="1">
      <c r="A11" s="28" t="s">
        <v>9</v>
      </c>
      <c r="B11" s="29"/>
      <c r="C11" s="30">
        <v>4897</v>
      </c>
      <c r="D11" s="30">
        <v>5173</v>
      </c>
      <c r="E11" s="30">
        <v>2945</v>
      </c>
      <c r="F11" s="31"/>
      <c r="G11" s="31"/>
      <c r="H11" s="118">
        <v>11.723</v>
      </c>
      <c r="I11" s="118">
        <v>12.365</v>
      </c>
      <c r="J11" s="118">
        <v>6.217</v>
      </c>
      <c r="K11" s="32"/>
    </row>
    <row r="12" spans="1:11" s="33" customFormat="1" ht="11.25" customHeight="1">
      <c r="A12" s="35" t="s">
        <v>10</v>
      </c>
      <c r="B12" s="29"/>
      <c r="C12" s="30">
        <v>5</v>
      </c>
      <c r="D12" s="30">
        <v>41</v>
      </c>
      <c r="E12" s="30">
        <v>39</v>
      </c>
      <c r="F12" s="31"/>
      <c r="G12" s="31"/>
      <c r="H12" s="118">
        <v>0.009</v>
      </c>
      <c r="I12" s="118">
        <v>0.071</v>
      </c>
      <c r="J12" s="118">
        <v>0.148</v>
      </c>
      <c r="K12" s="32"/>
    </row>
    <row r="13" spans="1:11" s="42" customFormat="1" ht="11.25" customHeight="1">
      <c r="A13" s="36" t="s">
        <v>11</v>
      </c>
      <c r="B13" s="37"/>
      <c r="C13" s="38">
        <v>5811</v>
      </c>
      <c r="D13" s="38">
        <v>6135</v>
      </c>
      <c r="E13" s="38">
        <v>3496</v>
      </c>
      <c r="F13" s="39">
        <v>56.98451507742461</v>
      </c>
      <c r="G13" s="40"/>
      <c r="H13" s="119">
        <v>13.138000000000002</v>
      </c>
      <c r="I13" s="120">
        <v>13.863</v>
      </c>
      <c r="J13" s="120">
        <v>8.405</v>
      </c>
      <c r="K13" s="41">
        <v>60.629012479261334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>
        <v>45</v>
      </c>
      <c r="D17" s="38">
        <v>45</v>
      </c>
      <c r="E17" s="38">
        <v>45</v>
      </c>
      <c r="F17" s="39">
        <v>100</v>
      </c>
      <c r="G17" s="40"/>
      <c r="H17" s="119">
        <v>0.054</v>
      </c>
      <c r="I17" s="120">
        <v>0.054</v>
      </c>
      <c r="J17" s="120">
        <v>0.02</v>
      </c>
      <c r="K17" s="41">
        <v>37.03703703703704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>
        <v>271</v>
      </c>
      <c r="D19" s="30">
        <v>181</v>
      </c>
      <c r="E19" s="30">
        <v>85</v>
      </c>
      <c r="F19" s="31"/>
      <c r="G19" s="31"/>
      <c r="H19" s="118">
        <v>0.949</v>
      </c>
      <c r="I19" s="118">
        <v>0.816</v>
      </c>
      <c r="J19" s="118">
        <v>0.349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>
        <v>271</v>
      </c>
      <c r="D22" s="38">
        <v>181</v>
      </c>
      <c r="E22" s="38">
        <v>85</v>
      </c>
      <c r="F22" s="39">
        <v>46.96132596685083</v>
      </c>
      <c r="G22" s="40"/>
      <c r="H22" s="119">
        <v>0.949</v>
      </c>
      <c r="I22" s="120">
        <v>0.816</v>
      </c>
      <c r="J22" s="120">
        <v>0.349</v>
      </c>
      <c r="K22" s="41">
        <v>42.76960784313726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145</v>
      </c>
      <c r="D24" s="38">
        <v>76</v>
      </c>
      <c r="E24" s="38">
        <v>52</v>
      </c>
      <c r="F24" s="39">
        <v>68.42105263157895</v>
      </c>
      <c r="G24" s="40"/>
      <c r="H24" s="119">
        <v>0.521</v>
      </c>
      <c r="I24" s="120">
        <v>0.293</v>
      </c>
      <c r="J24" s="120">
        <v>0.201</v>
      </c>
      <c r="K24" s="41">
        <v>68.60068259385666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195</v>
      </c>
      <c r="D26" s="38">
        <v>150</v>
      </c>
      <c r="E26" s="38">
        <v>185</v>
      </c>
      <c r="F26" s="39">
        <v>123.33333333333333</v>
      </c>
      <c r="G26" s="40"/>
      <c r="H26" s="119">
        <v>0.549</v>
      </c>
      <c r="I26" s="120">
        <v>0.75</v>
      </c>
      <c r="J26" s="120">
        <v>0.56</v>
      </c>
      <c r="K26" s="41">
        <v>74.66666666666667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427</v>
      </c>
      <c r="D28" s="30">
        <v>446</v>
      </c>
      <c r="E28" s="30">
        <v>391</v>
      </c>
      <c r="F28" s="31"/>
      <c r="G28" s="31"/>
      <c r="H28" s="118">
        <v>1.111</v>
      </c>
      <c r="I28" s="118">
        <v>1.458</v>
      </c>
      <c r="J28" s="118">
        <v>1.074</v>
      </c>
      <c r="K28" s="32"/>
    </row>
    <row r="29" spans="1:11" s="33" customFormat="1" ht="11.25" customHeight="1">
      <c r="A29" s="35" t="s">
        <v>21</v>
      </c>
      <c r="B29" s="29"/>
      <c r="C29" s="30">
        <v>10392</v>
      </c>
      <c r="D29" s="30">
        <v>13327</v>
      </c>
      <c r="E29" s="30">
        <v>8710</v>
      </c>
      <c r="F29" s="31"/>
      <c r="G29" s="31"/>
      <c r="H29" s="118">
        <v>22.533</v>
      </c>
      <c r="I29" s="118">
        <v>29.448</v>
      </c>
      <c r="J29" s="118">
        <v>13.896</v>
      </c>
      <c r="K29" s="32"/>
    </row>
    <row r="30" spans="1:11" s="33" customFormat="1" ht="11.25" customHeight="1">
      <c r="A30" s="35" t="s">
        <v>22</v>
      </c>
      <c r="B30" s="29"/>
      <c r="C30" s="30">
        <v>3976</v>
      </c>
      <c r="D30" s="30">
        <v>5679</v>
      </c>
      <c r="E30" s="30">
        <v>3452</v>
      </c>
      <c r="F30" s="31"/>
      <c r="G30" s="31"/>
      <c r="H30" s="118">
        <v>5.993</v>
      </c>
      <c r="I30" s="118">
        <v>11.59</v>
      </c>
      <c r="J30" s="118">
        <v>5.22</v>
      </c>
      <c r="K30" s="32"/>
    </row>
    <row r="31" spans="1:11" s="42" customFormat="1" ht="11.25" customHeight="1">
      <c r="A31" s="43" t="s">
        <v>23</v>
      </c>
      <c r="B31" s="37"/>
      <c r="C31" s="38">
        <v>14795</v>
      </c>
      <c r="D31" s="38">
        <v>19452</v>
      </c>
      <c r="E31" s="38">
        <v>12553</v>
      </c>
      <c r="F31" s="39">
        <v>64.5332099527041</v>
      </c>
      <c r="G31" s="40"/>
      <c r="H31" s="119">
        <v>29.637</v>
      </c>
      <c r="I31" s="120">
        <v>42.495999999999995</v>
      </c>
      <c r="J31" s="120">
        <v>20.19</v>
      </c>
      <c r="K31" s="41">
        <v>47.51035391566266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48</v>
      </c>
      <c r="D33" s="30">
        <v>67</v>
      </c>
      <c r="E33" s="30">
        <v>70</v>
      </c>
      <c r="F33" s="31"/>
      <c r="G33" s="31"/>
      <c r="H33" s="118">
        <v>0.072</v>
      </c>
      <c r="I33" s="118">
        <v>0.27</v>
      </c>
      <c r="J33" s="118">
        <v>0.144</v>
      </c>
      <c r="K33" s="32"/>
    </row>
    <row r="34" spans="1:11" s="33" customFormat="1" ht="11.25" customHeight="1">
      <c r="A34" s="35" t="s">
        <v>25</v>
      </c>
      <c r="B34" s="29"/>
      <c r="C34" s="30">
        <v>362</v>
      </c>
      <c r="D34" s="30">
        <v>666</v>
      </c>
      <c r="E34" s="30">
        <v>460</v>
      </c>
      <c r="F34" s="31"/>
      <c r="G34" s="31"/>
      <c r="H34" s="118">
        <v>1.173</v>
      </c>
      <c r="I34" s="118">
        <v>2</v>
      </c>
      <c r="J34" s="118">
        <v>1.4</v>
      </c>
      <c r="K34" s="32"/>
    </row>
    <row r="35" spans="1:11" s="33" customFormat="1" ht="11.25" customHeight="1">
      <c r="A35" s="35" t="s">
        <v>26</v>
      </c>
      <c r="B35" s="29"/>
      <c r="C35" s="30">
        <v>455</v>
      </c>
      <c r="D35" s="30">
        <v>700</v>
      </c>
      <c r="E35" s="30">
        <v>700</v>
      </c>
      <c r="F35" s="31"/>
      <c r="G35" s="31"/>
      <c r="H35" s="118">
        <v>1.373</v>
      </c>
      <c r="I35" s="118">
        <v>2</v>
      </c>
      <c r="J35" s="118">
        <v>1.6</v>
      </c>
      <c r="K35" s="32"/>
    </row>
    <row r="36" spans="1:11" s="33" customFormat="1" ht="11.25" customHeight="1">
      <c r="A36" s="35" t="s">
        <v>27</v>
      </c>
      <c r="B36" s="29"/>
      <c r="C36" s="30">
        <v>7</v>
      </c>
      <c r="D36" s="30">
        <v>13</v>
      </c>
      <c r="E36" s="30">
        <v>13</v>
      </c>
      <c r="F36" s="31"/>
      <c r="G36" s="31"/>
      <c r="H36" s="118">
        <v>0.015</v>
      </c>
      <c r="I36" s="118">
        <v>0.039</v>
      </c>
      <c r="J36" s="118">
        <v>0.039</v>
      </c>
      <c r="K36" s="32"/>
    </row>
    <row r="37" spans="1:11" s="42" customFormat="1" ht="11.25" customHeight="1">
      <c r="A37" s="36" t="s">
        <v>28</v>
      </c>
      <c r="B37" s="37"/>
      <c r="C37" s="38">
        <v>872</v>
      </c>
      <c r="D37" s="38">
        <v>1446</v>
      </c>
      <c r="E37" s="38">
        <v>1243</v>
      </c>
      <c r="F37" s="39">
        <v>85.9612724757953</v>
      </c>
      <c r="G37" s="40"/>
      <c r="H37" s="119">
        <v>2.6330000000000005</v>
      </c>
      <c r="I37" s="120">
        <v>4.308999999999999</v>
      </c>
      <c r="J37" s="120">
        <v>3.1830000000000003</v>
      </c>
      <c r="K37" s="41">
        <v>73.86864701786959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/>
      <c r="I39" s="120"/>
      <c r="J39" s="12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>
        <v>15780</v>
      </c>
      <c r="D41" s="30">
        <v>13484</v>
      </c>
      <c r="E41" s="30">
        <v>9054</v>
      </c>
      <c r="F41" s="31"/>
      <c r="G41" s="31"/>
      <c r="H41" s="118">
        <v>23.075</v>
      </c>
      <c r="I41" s="118">
        <v>28.162</v>
      </c>
      <c r="J41" s="118">
        <v>3.042</v>
      </c>
      <c r="K41" s="32"/>
    </row>
    <row r="42" spans="1:11" s="33" customFormat="1" ht="11.25" customHeight="1">
      <c r="A42" s="35" t="s">
        <v>31</v>
      </c>
      <c r="B42" s="29"/>
      <c r="C42" s="30">
        <v>2851</v>
      </c>
      <c r="D42" s="30">
        <v>3957</v>
      </c>
      <c r="E42" s="30">
        <v>3015</v>
      </c>
      <c r="F42" s="31"/>
      <c r="G42" s="31"/>
      <c r="H42" s="118">
        <v>7.598</v>
      </c>
      <c r="I42" s="118">
        <v>14.606</v>
      </c>
      <c r="J42" s="118">
        <v>4.976</v>
      </c>
      <c r="K42" s="32"/>
    </row>
    <row r="43" spans="1:11" s="33" customFormat="1" ht="11.25" customHeight="1">
      <c r="A43" s="35" t="s">
        <v>32</v>
      </c>
      <c r="B43" s="29"/>
      <c r="C43" s="30">
        <v>9678</v>
      </c>
      <c r="D43" s="30">
        <v>8997</v>
      </c>
      <c r="E43" s="30">
        <v>6169</v>
      </c>
      <c r="F43" s="31"/>
      <c r="G43" s="31"/>
      <c r="H43" s="118">
        <v>23.649</v>
      </c>
      <c r="I43" s="118">
        <v>27.558</v>
      </c>
      <c r="J43" s="118">
        <v>5.67</v>
      </c>
      <c r="K43" s="32"/>
    </row>
    <row r="44" spans="1:11" s="33" customFormat="1" ht="11.25" customHeight="1">
      <c r="A44" s="35" t="s">
        <v>33</v>
      </c>
      <c r="B44" s="29"/>
      <c r="C44" s="30">
        <v>16069</v>
      </c>
      <c r="D44" s="30">
        <v>16098</v>
      </c>
      <c r="E44" s="30">
        <v>12730</v>
      </c>
      <c r="F44" s="31"/>
      <c r="G44" s="31"/>
      <c r="H44" s="118">
        <v>43.212</v>
      </c>
      <c r="I44" s="118">
        <v>35.927</v>
      </c>
      <c r="J44" s="118">
        <v>15.235</v>
      </c>
      <c r="K44" s="32"/>
    </row>
    <row r="45" spans="1:11" s="33" customFormat="1" ht="11.25" customHeight="1">
      <c r="A45" s="35" t="s">
        <v>34</v>
      </c>
      <c r="B45" s="29"/>
      <c r="C45" s="30">
        <v>10758</v>
      </c>
      <c r="D45" s="30">
        <v>11674</v>
      </c>
      <c r="E45" s="30">
        <v>8401</v>
      </c>
      <c r="F45" s="31"/>
      <c r="G45" s="31"/>
      <c r="H45" s="118">
        <v>17.224</v>
      </c>
      <c r="I45" s="118">
        <v>30.929</v>
      </c>
      <c r="J45" s="118">
        <v>5.267</v>
      </c>
      <c r="K45" s="32"/>
    </row>
    <row r="46" spans="1:11" s="33" customFormat="1" ht="11.25" customHeight="1">
      <c r="A46" s="35" t="s">
        <v>35</v>
      </c>
      <c r="B46" s="29"/>
      <c r="C46" s="30">
        <v>13077</v>
      </c>
      <c r="D46" s="30">
        <v>11331</v>
      </c>
      <c r="E46" s="30">
        <v>7787</v>
      </c>
      <c r="F46" s="31"/>
      <c r="G46" s="31"/>
      <c r="H46" s="118">
        <v>18.721</v>
      </c>
      <c r="I46" s="118">
        <v>29.457</v>
      </c>
      <c r="J46" s="118">
        <v>6.368</v>
      </c>
      <c r="K46" s="32"/>
    </row>
    <row r="47" spans="1:11" s="33" customFormat="1" ht="11.25" customHeight="1">
      <c r="A47" s="35" t="s">
        <v>36</v>
      </c>
      <c r="B47" s="29"/>
      <c r="C47" s="30">
        <v>11328</v>
      </c>
      <c r="D47" s="30">
        <v>16724</v>
      </c>
      <c r="E47" s="30">
        <v>11956</v>
      </c>
      <c r="F47" s="31"/>
      <c r="G47" s="31"/>
      <c r="H47" s="118">
        <v>30.637</v>
      </c>
      <c r="I47" s="118">
        <v>51.948</v>
      </c>
      <c r="J47" s="118">
        <v>23.728</v>
      </c>
      <c r="K47" s="32"/>
    </row>
    <row r="48" spans="1:11" s="33" customFormat="1" ht="11.25" customHeight="1">
      <c r="A48" s="35" t="s">
        <v>37</v>
      </c>
      <c r="B48" s="29"/>
      <c r="C48" s="30">
        <v>14016</v>
      </c>
      <c r="D48" s="30">
        <v>14490</v>
      </c>
      <c r="E48" s="30">
        <v>7673</v>
      </c>
      <c r="F48" s="31"/>
      <c r="G48" s="31"/>
      <c r="H48" s="118">
        <v>32.867</v>
      </c>
      <c r="I48" s="118">
        <v>48.868</v>
      </c>
      <c r="J48" s="118">
        <v>8.149</v>
      </c>
      <c r="K48" s="32"/>
    </row>
    <row r="49" spans="1:11" s="33" customFormat="1" ht="11.25" customHeight="1">
      <c r="A49" s="35" t="s">
        <v>38</v>
      </c>
      <c r="B49" s="29"/>
      <c r="C49" s="30">
        <v>5157</v>
      </c>
      <c r="D49" s="30">
        <v>4910</v>
      </c>
      <c r="E49" s="30">
        <v>3393</v>
      </c>
      <c r="F49" s="31"/>
      <c r="G49" s="31"/>
      <c r="H49" s="118">
        <v>9.854</v>
      </c>
      <c r="I49" s="118">
        <v>13.853</v>
      </c>
      <c r="J49" s="118">
        <v>2.853</v>
      </c>
      <c r="K49" s="32"/>
    </row>
    <row r="50" spans="1:11" s="42" customFormat="1" ht="11.25" customHeight="1">
      <c r="A50" s="43" t="s">
        <v>39</v>
      </c>
      <c r="B50" s="37"/>
      <c r="C50" s="38">
        <v>98714</v>
      </c>
      <c r="D50" s="38">
        <v>101665</v>
      </c>
      <c r="E50" s="38">
        <v>70178</v>
      </c>
      <c r="F50" s="39">
        <v>69.02867260119018</v>
      </c>
      <c r="G50" s="40"/>
      <c r="H50" s="119">
        <v>206.837</v>
      </c>
      <c r="I50" s="120">
        <v>281.308</v>
      </c>
      <c r="J50" s="120">
        <v>75.288</v>
      </c>
      <c r="K50" s="41">
        <v>26.76354742844142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965</v>
      </c>
      <c r="D52" s="38">
        <v>965</v>
      </c>
      <c r="E52" s="38">
        <v>1298</v>
      </c>
      <c r="F52" s="39">
        <v>134.50777202072538</v>
      </c>
      <c r="G52" s="40"/>
      <c r="H52" s="119">
        <v>1.543</v>
      </c>
      <c r="I52" s="120">
        <v>1.543</v>
      </c>
      <c r="J52" s="120">
        <v>2.035</v>
      </c>
      <c r="K52" s="41">
        <v>131.8859364873623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6274</v>
      </c>
      <c r="D54" s="30">
        <v>4495</v>
      </c>
      <c r="E54" s="30">
        <v>2760</v>
      </c>
      <c r="F54" s="31"/>
      <c r="G54" s="31"/>
      <c r="H54" s="118">
        <v>6.647</v>
      </c>
      <c r="I54" s="118">
        <v>6.306</v>
      </c>
      <c r="J54" s="118">
        <v>3.187</v>
      </c>
      <c r="K54" s="32"/>
    </row>
    <row r="55" spans="1:11" s="33" customFormat="1" ht="11.25" customHeight="1">
      <c r="A55" s="35" t="s">
        <v>42</v>
      </c>
      <c r="B55" s="29"/>
      <c r="C55" s="30">
        <v>2124</v>
      </c>
      <c r="D55" s="30">
        <v>1875</v>
      </c>
      <c r="E55" s="30">
        <v>1800</v>
      </c>
      <c r="F55" s="31"/>
      <c r="G55" s="31"/>
      <c r="H55" s="118">
        <v>2.386</v>
      </c>
      <c r="I55" s="118">
        <v>2.507</v>
      </c>
      <c r="J55" s="118">
        <v>1.55</v>
      </c>
      <c r="K55" s="32"/>
    </row>
    <row r="56" spans="1:11" s="33" customFormat="1" ht="11.25" customHeight="1">
      <c r="A56" s="35" t="s">
        <v>43</v>
      </c>
      <c r="B56" s="29"/>
      <c r="C56" s="30">
        <v>1217</v>
      </c>
      <c r="D56" s="30">
        <v>1250</v>
      </c>
      <c r="E56" s="30">
        <v>916</v>
      </c>
      <c r="F56" s="31"/>
      <c r="G56" s="31"/>
      <c r="H56" s="118">
        <v>2.515</v>
      </c>
      <c r="I56" s="118">
        <v>6.1</v>
      </c>
      <c r="J56" s="118">
        <v>2.861</v>
      </c>
      <c r="K56" s="32"/>
    </row>
    <row r="57" spans="1:11" s="33" customFormat="1" ht="11.25" customHeight="1">
      <c r="A57" s="35" t="s">
        <v>44</v>
      </c>
      <c r="B57" s="29"/>
      <c r="C57" s="30">
        <v>3852</v>
      </c>
      <c r="D57" s="30">
        <v>5964</v>
      </c>
      <c r="E57" s="30">
        <v>3458</v>
      </c>
      <c r="F57" s="31"/>
      <c r="G57" s="31"/>
      <c r="H57" s="118">
        <v>5.784</v>
      </c>
      <c r="I57" s="118">
        <v>14.91</v>
      </c>
      <c r="J57" s="118">
        <v>4.8412</v>
      </c>
      <c r="K57" s="32"/>
    </row>
    <row r="58" spans="1:11" s="33" customFormat="1" ht="11.25" customHeight="1">
      <c r="A58" s="35" t="s">
        <v>45</v>
      </c>
      <c r="B58" s="29"/>
      <c r="C58" s="30">
        <v>7965</v>
      </c>
      <c r="D58" s="30">
        <v>9562</v>
      </c>
      <c r="E58" s="30">
        <v>7043</v>
      </c>
      <c r="F58" s="31"/>
      <c r="G58" s="31"/>
      <c r="H58" s="118">
        <v>5.512</v>
      </c>
      <c r="I58" s="118">
        <v>12.983</v>
      </c>
      <c r="J58" s="118">
        <v>4.46</v>
      </c>
      <c r="K58" s="32"/>
    </row>
    <row r="59" spans="1:11" s="42" customFormat="1" ht="11.25" customHeight="1">
      <c r="A59" s="36" t="s">
        <v>46</v>
      </c>
      <c r="B59" s="37"/>
      <c r="C59" s="38">
        <v>21432</v>
      </c>
      <c r="D59" s="38">
        <v>23146</v>
      </c>
      <c r="E59" s="38">
        <v>15977</v>
      </c>
      <c r="F59" s="39">
        <v>69.02704570984187</v>
      </c>
      <c r="G59" s="40"/>
      <c r="H59" s="119">
        <v>22.844</v>
      </c>
      <c r="I59" s="120">
        <v>42.806</v>
      </c>
      <c r="J59" s="120">
        <v>16.8992</v>
      </c>
      <c r="K59" s="41">
        <v>39.47857776947157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31</v>
      </c>
      <c r="D61" s="30">
        <v>65</v>
      </c>
      <c r="E61" s="30">
        <v>84</v>
      </c>
      <c r="F61" s="31"/>
      <c r="G61" s="31"/>
      <c r="H61" s="118">
        <v>0.052</v>
      </c>
      <c r="I61" s="118">
        <v>0.087</v>
      </c>
      <c r="J61" s="118">
        <v>0.075</v>
      </c>
      <c r="K61" s="32"/>
    </row>
    <row r="62" spans="1:11" s="33" customFormat="1" ht="11.25" customHeight="1">
      <c r="A62" s="35" t="s">
        <v>48</v>
      </c>
      <c r="B62" s="29"/>
      <c r="C62" s="30">
        <v>467</v>
      </c>
      <c r="D62" s="30">
        <v>527</v>
      </c>
      <c r="E62" s="30">
        <v>457</v>
      </c>
      <c r="F62" s="31"/>
      <c r="G62" s="31"/>
      <c r="H62" s="118">
        <v>0.589</v>
      </c>
      <c r="I62" s="118">
        <v>0.566</v>
      </c>
      <c r="J62" s="118">
        <v>0.406</v>
      </c>
      <c r="K62" s="32"/>
    </row>
    <row r="63" spans="1:11" s="33" customFormat="1" ht="11.25" customHeight="1">
      <c r="A63" s="35" t="s">
        <v>49</v>
      </c>
      <c r="B63" s="29"/>
      <c r="C63" s="30">
        <v>290</v>
      </c>
      <c r="D63" s="30">
        <v>242</v>
      </c>
      <c r="E63" s="30">
        <v>242</v>
      </c>
      <c r="F63" s="31"/>
      <c r="G63" s="31"/>
      <c r="H63" s="118">
        <v>0.232</v>
      </c>
      <c r="I63" s="118">
        <v>0.3172888888888889</v>
      </c>
      <c r="J63" s="118">
        <v>0.458</v>
      </c>
      <c r="K63" s="32"/>
    </row>
    <row r="64" spans="1:11" s="42" customFormat="1" ht="11.25" customHeight="1">
      <c r="A64" s="36" t="s">
        <v>50</v>
      </c>
      <c r="B64" s="37"/>
      <c r="C64" s="38">
        <v>788</v>
      </c>
      <c r="D64" s="38">
        <v>834</v>
      </c>
      <c r="E64" s="38">
        <v>783</v>
      </c>
      <c r="F64" s="39">
        <v>93.88489208633094</v>
      </c>
      <c r="G64" s="40"/>
      <c r="H64" s="119">
        <v>0.873</v>
      </c>
      <c r="I64" s="120">
        <v>0.9702888888888888</v>
      </c>
      <c r="J64" s="120">
        <v>0.9390000000000001</v>
      </c>
      <c r="K64" s="41">
        <v>96.77530174289446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762</v>
      </c>
      <c r="D66" s="38">
        <v>850</v>
      </c>
      <c r="E66" s="38">
        <v>477</v>
      </c>
      <c r="F66" s="39">
        <v>56.11764705882353</v>
      </c>
      <c r="G66" s="40"/>
      <c r="H66" s="119">
        <v>0.181</v>
      </c>
      <c r="I66" s="120">
        <v>0.171</v>
      </c>
      <c r="J66" s="120">
        <v>0.136</v>
      </c>
      <c r="K66" s="41">
        <v>79.53216374269006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150</v>
      </c>
      <c r="D68" s="30">
        <v>80</v>
      </c>
      <c r="E68" s="30">
        <v>100</v>
      </c>
      <c r="F68" s="31"/>
      <c r="G68" s="31"/>
      <c r="H68" s="118">
        <v>0.105</v>
      </c>
      <c r="I68" s="118">
        <v>0.08</v>
      </c>
      <c r="J68" s="118">
        <v>0.1</v>
      </c>
      <c r="K68" s="32"/>
    </row>
    <row r="69" spans="1:11" s="33" customFormat="1" ht="11.25" customHeight="1">
      <c r="A69" s="35" t="s">
        <v>53</v>
      </c>
      <c r="B69" s="29"/>
      <c r="C69" s="30">
        <v>80</v>
      </c>
      <c r="D69" s="30">
        <v>100</v>
      </c>
      <c r="E69" s="30">
        <v>50</v>
      </c>
      <c r="F69" s="31"/>
      <c r="G69" s="31"/>
      <c r="H69" s="118">
        <v>0.056</v>
      </c>
      <c r="I69" s="118">
        <v>0.1</v>
      </c>
      <c r="J69" s="118">
        <v>0.05</v>
      </c>
      <c r="K69" s="32"/>
    </row>
    <row r="70" spans="1:11" s="42" customFormat="1" ht="11.25" customHeight="1">
      <c r="A70" s="36" t="s">
        <v>54</v>
      </c>
      <c r="B70" s="37"/>
      <c r="C70" s="38">
        <v>230</v>
      </c>
      <c r="D70" s="38">
        <v>180</v>
      </c>
      <c r="E70" s="38">
        <v>150</v>
      </c>
      <c r="F70" s="39">
        <v>83.33333333333333</v>
      </c>
      <c r="G70" s="40"/>
      <c r="H70" s="119">
        <v>0.161</v>
      </c>
      <c r="I70" s="120">
        <v>0.18</v>
      </c>
      <c r="J70" s="120">
        <v>0.15</v>
      </c>
      <c r="K70" s="41">
        <v>83.33333333333334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99</v>
      </c>
      <c r="D72" s="30">
        <v>109</v>
      </c>
      <c r="E72" s="30">
        <v>212</v>
      </c>
      <c r="F72" s="31"/>
      <c r="G72" s="31"/>
      <c r="H72" s="118">
        <v>0.149</v>
      </c>
      <c r="I72" s="118">
        <v>0.013</v>
      </c>
      <c r="J72" s="118">
        <v>0.279</v>
      </c>
      <c r="K72" s="32"/>
    </row>
    <row r="73" spans="1:11" s="33" customFormat="1" ht="11.25" customHeight="1">
      <c r="A73" s="35" t="s">
        <v>56</v>
      </c>
      <c r="B73" s="29"/>
      <c r="C73" s="30">
        <v>4</v>
      </c>
      <c r="D73" s="30">
        <v>15</v>
      </c>
      <c r="E73" s="30">
        <v>15</v>
      </c>
      <c r="F73" s="31"/>
      <c r="G73" s="31"/>
      <c r="H73" s="118">
        <v>0.009</v>
      </c>
      <c r="I73" s="118">
        <v>0.029</v>
      </c>
      <c r="J73" s="118">
        <v>0.03</v>
      </c>
      <c r="K73" s="32"/>
    </row>
    <row r="74" spans="1:11" s="33" customFormat="1" ht="11.25" customHeight="1">
      <c r="A74" s="35" t="s">
        <v>57</v>
      </c>
      <c r="B74" s="29"/>
      <c r="C74" s="30">
        <v>194</v>
      </c>
      <c r="D74" s="30">
        <v>253</v>
      </c>
      <c r="E74" s="30">
        <v>345</v>
      </c>
      <c r="F74" s="31"/>
      <c r="G74" s="31"/>
      <c r="H74" s="118">
        <v>0.2</v>
      </c>
      <c r="I74" s="118">
        <v>0.24</v>
      </c>
      <c r="J74" s="118">
        <v>0.311</v>
      </c>
      <c r="K74" s="32"/>
    </row>
    <row r="75" spans="1:11" s="33" customFormat="1" ht="11.25" customHeight="1">
      <c r="A75" s="35" t="s">
        <v>58</v>
      </c>
      <c r="B75" s="29"/>
      <c r="C75" s="30">
        <v>781</v>
      </c>
      <c r="D75" s="30">
        <v>570.9585</v>
      </c>
      <c r="E75" s="30">
        <v>329</v>
      </c>
      <c r="F75" s="31"/>
      <c r="G75" s="31"/>
      <c r="H75" s="118">
        <v>0.373</v>
      </c>
      <c r="I75" s="118">
        <v>0.351348111230169</v>
      </c>
      <c r="J75" s="118">
        <v>0.544</v>
      </c>
      <c r="K75" s="32"/>
    </row>
    <row r="76" spans="1:11" s="33" customFormat="1" ht="11.25" customHeight="1">
      <c r="A76" s="35" t="s">
        <v>59</v>
      </c>
      <c r="B76" s="29"/>
      <c r="C76" s="30">
        <v>100</v>
      </c>
      <c r="D76" s="30"/>
      <c r="E76" s="30"/>
      <c r="F76" s="31"/>
      <c r="G76" s="31"/>
      <c r="H76" s="118">
        <v>0.2</v>
      </c>
      <c r="I76" s="118"/>
      <c r="J76" s="118"/>
      <c r="K76" s="32"/>
    </row>
    <row r="77" spans="1:11" s="33" customFormat="1" ht="11.25" customHeight="1">
      <c r="A77" s="35" t="s">
        <v>60</v>
      </c>
      <c r="B77" s="29"/>
      <c r="C77" s="30">
        <v>65</v>
      </c>
      <c r="D77" s="30">
        <v>1</v>
      </c>
      <c r="E77" s="30"/>
      <c r="F77" s="31"/>
      <c r="G77" s="31"/>
      <c r="H77" s="118">
        <v>0.069</v>
      </c>
      <c r="I77" s="118">
        <v>0.001</v>
      </c>
      <c r="J77" s="118"/>
      <c r="K77" s="32"/>
    </row>
    <row r="78" spans="1:11" s="33" customFormat="1" ht="11.25" customHeight="1">
      <c r="A78" s="35" t="s">
        <v>61</v>
      </c>
      <c r="B78" s="29"/>
      <c r="C78" s="30">
        <v>6</v>
      </c>
      <c r="D78" s="30"/>
      <c r="E78" s="30"/>
      <c r="F78" s="31"/>
      <c r="G78" s="31"/>
      <c r="H78" s="118">
        <v>0.005</v>
      </c>
      <c r="I78" s="118"/>
      <c r="J78" s="118"/>
      <c r="K78" s="32"/>
    </row>
    <row r="79" spans="1:11" s="33" customFormat="1" ht="11.25" customHeight="1">
      <c r="A79" s="35" t="s">
        <v>62</v>
      </c>
      <c r="B79" s="29"/>
      <c r="C79" s="30">
        <v>156</v>
      </c>
      <c r="D79" s="30">
        <v>32</v>
      </c>
      <c r="E79" s="30">
        <v>41</v>
      </c>
      <c r="F79" s="31"/>
      <c r="G79" s="31"/>
      <c r="H79" s="118">
        <v>0.305</v>
      </c>
      <c r="I79" s="118">
        <v>0.111</v>
      </c>
      <c r="J79" s="118">
        <v>0.069</v>
      </c>
      <c r="K79" s="32"/>
    </row>
    <row r="80" spans="1:11" s="42" customFormat="1" ht="11.25" customHeight="1">
      <c r="A80" s="43" t="s">
        <v>63</v>
      </c>
      <c r="B80" s="37"/>
      <c r="C80" s="38">
        <v>1405</v>
      </c>
      <c r="D80" s="38">
        <v>980.9585</v>
      </c>
      <c r="E80" s="38">
        <v>942</v>
      </c>
      <c r="F80" s="39">
        <v>96.02852720069198</v>
      </c>
      <c r="G80" s="40"/>
      <c r="H80" s="119">
        <v>1.31</v>
      </c>
      <c r="I80" s="120">
        <v>0.745348111230169</v>
      </c>
      <c r="J80" s="120">
        <v>1.233</v>
      </c>
      <c r="K80" s="41">
        <v>165.42605816294082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80</v>
      </c>
      <c r="D82" s="30">
        <v>80</v>
      </c>
      <c r="E82" s="30">
        <v>90</v>
      </c>
      <c r="F82" s="31"/>
      <c r="G82" s="31"/>
      <c r="H82" s="118">
        <v>0.056</v>
      </c>
      <c r="I82" s="118">
        <v>0.056</v>
      </c>
      <c r="J82" s="118">
        <v>0.065</v>
      </c>
      <c r="K82" s="32"/>
    </row>
    <row r="83" spans="1:11" s="33" customFormat="1" ht="11.25" customHeight="1">
      <c r="A83" s="35" t="s">
        <v>65</v>
      </c>
      <c r="B83" s="29"/>
      <c r="C83" s="30">
        <v>115</v>
      </c>
      <c r="D83" s="30">
        <v>114</v>
      </c>
      <c r="E83" s="30">
        <v>81</v>
      </c>
      <c r="F83" s="31"/>
      <c r="G83" s="31"/>
      <c r="H83" s="118">
        <v>0.08</v>
      </c>
      <c r="I83" s="118">
        <v>0.08</v>
      </c>
      <c r="J83" s="118">
        <v>0.056</v>
      </c>
      <c r="K83" s="32"/>
    </row>
    <row r="84" spans="1:11" s="42" customFormat="1" ht="11.25" customHeight="1">
      <c r="A84" s="36" t="s">
        <v>66</v>
      </c>
      <c r="B84" s="37"/>
      <c r="C84" s="38">
        <v>195</v>
      </c>
      <c r="D84" s="38">
        <v>194</v>
      </c>
      <c r="E84" s="38">
        <v>171</v>
      </c>
      <c r="F84" s="39">
        <v>88.14432989690722</v>
      </c>
      <c r="G84" s="40"/>
      <c r="H84" s="119">
        <v>0.136</v>
      </c>
      <c r="I84" s="120">
        <v>0.136</v>
      </c>
      <c r="J84" s="120">
        <v>0.121</v>
      </c>
      <c r="K84" s="41">
        <v>88.9705882352941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146625</v>
      </c>
      <c r="D87" s="53">
        <v>156299.9585</v>
      </c>
      <c r="E87" s="53">
        <v>107635</v>
      </c>
      <c r="F87" s="54">
        <f>IF(D87&gt;0,100*E87/D87,0)</f>
        <v>68.86438168823953</v>
      </c>
      <c r="G87" s="40"/>
      <c r="H87" s="123">
        <v>281.366</v>
      </c>
      <c r="I87" s="124">
        <v>390.44063700011907</v>
      </c>
      <c r="J87" s="124">
        <v>129.7092</v>
      </c>
      <c r="K87" s="54">
        <f>IF(I87&gt;0,100*J87/I87,0)</f>
        <v>33.22123460216577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SheetLayoutView="100" zoomScalePageLayoutView="0" workbookViewId="0" topLeftCell="A46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9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</v>
      </c>
      <c r="D9" s="30"/>
      <c r="E9" s="30">
        <v>68</v>
      </c>
      <c r="F9" s="31"/>
      <c r="G9" s="31"/>
      <c r="H9" s="118">
        <v>0.004</v>
      </c>
      <c r="I9" s="118"/>
      <c r="J9" s="118">
        <v>0.408</v>
      </c>
      <c r="K9" s="32"/>
    </row>
    <row r="10" spans="1:11" s="33" customFormat="1" ht="11.25" customHeight="1">
      <c r="A10" s="35" t="s">
        <v>8</v>
      </c>
      <c r="B10" s="29"/>
      <c r="C10" s="30">
        <v>24</v>
      </c>
      <c r="D10" s="30"/>
      <c r="E10" s="30">
        <v>3</v>
      </c>
      <c r="F10" s="31"/>
      <c r="G10" s="31"/>
      <c r="H10" s="118">
        <v>0.056</v>
      </c>
      <c r="I10" s="118"/>
      <c r="J10" s="118">
        <v>0.008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170</v>
      </c>
      <c r="F11" s="31"/>
      <c r="G11" s="31"/>
      <c r="H11" s="118"/>
      <c r="I11" s="118"/>
      <c r="J11" s="118">
        <v>0.51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>
        <v>34</v>
      </c>
      <c r="F12" s="31"/>
      <c r="G12" s="31"/>
      <c r="H12" s="118"/>
      <c r="I12" s="118"/>
      <c r="J12" s="118">
        <v>0.17</v>
      </c>
      <c r="K12" s="32"/>
    </row>
    <row r="13" spans="1:11" s="42" customFormat="1" ht="11.25" customHeight="1">
      <c r="A13" s="36" t="s">
        <v>11</v>
      </c>
      <c r="B13" s="37"/>
      <c r="C13" s="38">
        <v>26</v>
      </c>
      <c r="D13" s="38"/>
      <c r="E13" s="38">
        <v>275</v>
      </c>
      <c r="F13" s="39"/>
      <c r="G13" s="40"/>
      <c r="H13" s="119">
        <v>0.06</v>
      </c>
      <c r="I13" s="120"/>
      <c r="J13" s="120">
        <v>1.0959999999999999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>
        <v>36</v>
      </c>
      <c r="D17" s="38">
        <v>14</v>
      </c>
      <c r="E17" s="38">
        <v>14</v>
      </c>
      <c r="F17" s="39">
        <v>100</v>
      </c>
      <c r="G17" s="40"/>
      <c r="H17" s="119">
        <v>0.075</v>
      </c>
      <c r="I17" s="120">
        <v>0.029</v>
      </c>
      <c r="J17" s="120">
        <v>0.031</v>
      </c>
      <c r="K17" s="41">
        <v>106.89655172413792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>
        <v>225</v>
      </c>
      <c r="D19" s="30">
        <v>230</v>
      </c>
      <c r="E19" s="30">
        <v>285</v>
      </c>
      <c r="F19" s="31"/>
      <c r="G19" s="31"/>
      <c r="H19" s="118">
        <v>0.731</v>
      </c>
      <c r="I19" s="118">
        <v>1.104</v>
      </c>
      <c r="J19" s="118">
        <v>1.197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>
        <v>225</v>
      </c>
      <c r="D22" s="38">
        <v>230</v>
      </c>
      <c r="E22" s="38">
        <v>285</v>
      </c>
      <c r="F22" s="39">
        <v>123.91304347826087</v>
      </c>
      <c r="G22" s="40"/>
      <c r="H22" s="119">
        <v>0.731</v>
      </c>
      <c r="I22" s="120">
        <v>1.104</v>
      </c>
      <c r="J22" s="120">
        <v>1.197</v>
      </c>
      <c r="K22" s="41">
        <v>108.42391304347825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1338</v>
      </c>
      <c r="D24" s="38">
        <v>1262</v>
      </c>
      <c r="E24" s="38">
        <v>999</v>
      </c>
      <c r="F24" s="39">
        <v>79.16006339144215</v>
      </c>
      <c r="G24" s="40"/>
      <c r="H24" s="119">
        <v>3.989</v>
      </c>
      <c r="I24" s="120">
        <v>5.15</v>
      </c>
      <c r="J24" s="120">
        <v>2.423</v>
      </c>
      <c r="K24" s="41">
        <v>47.04854368932039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1577</v>
      </c>
      <c r="D26" s="38">
        <v>1400</v>
      </c>
      <c r="E26" s="38">
        <v>1150</v>
      </c>
      <c r="F26" s="39">
        <v>82.14285714285714</v>
      </c>
      <c r="G26" s="40"/>
      <c r="H26" s="119">
        <v>5.53</v>
      </c>
      <c r="I26" s="120">
        <v>7</v>
      </c>
      <c r="J26" s="120">
        <v>3.7</v>
      </c>
      <c r="K26" s="41">
        <v>52.857142857142854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4996</v>
      </c>
      <c r="D28" s="30">
        <v>6228</v>
      </c>
      <c r="E28" s="30">
        <v>5808</v>
      </c>
      <c r="F28" s="31"/>
      <c r="G28" s="31"/>
      <c r="H28" s="118">
        <v>14.192</v>
      </c>
      <c r="I28" s="118">
        <v>20.391</v>
      </c>
      <c r="J28" s="118">
        <v>18.672</v>
      </c>
      <c r="K28" s="32"/>
    </row>
    <row r="29" spans="1:11" s="33" customFormat="1" ht="11.25" customHeight="1">
      <c r="A29" s="35" t="s">
        <v>21</v>
      </c>
      <c r="B29" s="29"/>
      <c r="C29" s="30">
        <v>11865</v>
      </c>
      <c r="D29" s="30">
        <v>21974</v>
      </c>
      <c r="E29" s="30">
        <v>20596</v>
      </c>
      <c r="F29" s="31"/>
      <c r="G29" s="31"/>
      <c r="H29" s="118">
        <v>24.542</v>
      </c>
      <c r="I29" s="118">
        <v>49.677</v>
      </c>
      <c r="J29" s="118">
        <v>31.37</v>
      </c>
      <c r="K29" s="32"/>
    </row>
    <row r="30" spans="1:11" s="33" customFormat="1" ht="11.25" customHeight="1">
      <c r="A30" s="35" t="s">
        <v>22</v>
      </c>
      <c r="B30" s="29"/>
      <c r="C30" s="30">
        <v>5006</v>
      </c>
      <c r="D30" s="30">
        <v>3237</v>
      </c>
      <c r="E30" s="30">
        <v>1718</v>
      </c>
      <c r="F30" s="31"/>
      <c r="G30" s="31"/>
      <c r="H30" s="118">
        <v>7.305</v>
      </c>
      <c r="I30" s="118">
        <v>4.724</v>
      </c>
      <c r="J30" s="118">
        <v>9.685</v>
      </c>
      <c r="K30" s="32"/>
    </row>
    <row r="31" spans="1:11" s="42" customFormat="1" ht="11.25" customHeight="1">
      <c r="A31" s="43" t="s">
        <v>23</v>
      </c>
      <c r="B31" s="37"/>
      <c r="C31" s="38">
        <v>21867</v>
      </c>
      <c r="D31" s="38">
        <v>31439</v>
      </c>
      <c r="E31" s="38">
        <v>28122</v>
      </c>
      <c r="F31" s="39">
        <v>89.44940996851045</v>
      </c>
      <c r="G31" s="40"/>
      <c r="H31" s="119">
        <v>46.039</v>
      </c>
      <c r="I31" s="120">
        <v>74.792</v>
      </c>
      <c r="J31" s="120">
        <v>59.727000000000004</v>
      </c>
      <c r="K31" s="41">
        <v>79.85747138731416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758</v>
      </c>
      <c r="D33" s="30">
        <v>900</v>
      </c>
      <c r="E33" s="30">
        <v>650</v>
      </c>
      <c r="F33" s="31"/>
      <c r="G33" s="31"/>
      <c r="H33" s="118">
        <v>1.401</v>
      </c>
      <c r="I33" s="118">
        <v>3.6</v>
      </c>
      <c r="J33" s="118">
        <v>1.9</v>
      </c>
      <c r="K33" s="32"/>
    </row>
    <row r="34" spans="1:11" s="33" customFormat="1" ht="11.25" customHeight="1">
      <c r="A34" s="35" t="s">
        <v>25</v>
      </c>
      <c r="B34" s="29"/>
      <c r="C34" s="30">
        <v>1364</v>
      </c>
      <c r="D34" s="30">
        <v>1461</v>
      </c>
      <c r="E34" s="30">
        <v>750</v>
      </c>
      <c r="F34" s="31"/>
      <c r="G34" s="31"/>
      <c r="H34" s="118">
        <v>3.476</v>
      </c>
      <c r="I34" s="118">
        <v>3.285</v>
      </c>
      <c r="J34" s="118">
        <v>1.7</v>
      </c>
      <c r="K34" s="32"/>
    </row>
    <row r="35" spans="1:11" s="33" customFormat="1" ht="11.25" customHeight="1">
      <c r="A35" s="35" t="s">
        <v>26</v>
      </c>
      <c r="B35" s="29"/>
      <c r="C35" s="30">
        <v>2923</v>
      </c>
      <c r="D35" s="30">
        <v>3500</v>
      </c>
      <c r="E35" s="30">
        <v>2700</v>
      </c>
      <c r="F35" s="31"/>
      <c r="G35" s="31"/>
      <c r="H35" s="118">
        <v>9.344</v>
      </c>
      <c r="I35" s="118">
        <v>10</v>
      </c>
      <c r="J35" s="118">
        <v>7.5</v>
      </c>
      <c r="K35" s="32"/>
    </row>
    <row r="36" spans="1:11" s="33" customFormat="1" ht="11.25" customHeight="1">
      <c r="A36" s="35" t="s">
        <v>27</v>
      </c>
      <c r="B36" s="29"/>
      <c r="C36" s="30">
        <v>764</v>
      </c>
      <c r="D36" s="30">
        <v>508</v>
      </c>
      <c r="E36" s="30">
        <v>559</v>
      </c>
      <c r="F36" s="31"/>
      <c r="G36" s="31"/>
      <c r="H36" s="118">
        <v>1.91</v>
      </c>
      <c r="I36" s="118">
        <v>1.524</v>
      </c>
      <c r="J36" s="118">
        <v>1.677</v>
      </c>
      <c r="K36" s="32"/>
    </row>
    <row r="37" spans="1:11" s="42" customFormat="1" ht="11.25" customHeight="1">
      <c r="A37" s="36" t="s">
        <v>28</v>
      </c>
      <c r="B37" s="37"/>
      <c r="C37" s="38">
        <v>5809</v>
      </c>
      <c r="D37" s="38">
        <v>6369</v>
      </c>
      <c r="E37" s="38">
        <v>4659</v>
      </c>
      <c r="F37" s="39">
        <v>73.15120113047574</v>
      </c>
      <c r="G37" s="40"/>
      <c r="H37" s="119">
        <v>16.131</v>
      </c>
      <c r="I37" s="120">
        <v>18.409</v>
      </c>
      <c r="J37" s="120">
        <v>12.777</v>
      </c>
      <c r="K37" s="41">
        <v>69.40626867293172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1476</v>
      </c>
      <c r="D39" s="38">
        <v>1500</v>
      </c>
      <c r="E39" s="38">
        <v>1500</v>
      </c>
      <c r="F39" s="39">
        <v>100</v>
      </c>
      <c r="G39" s="40"/>
      <c r="H39" s="119">
        <v>1.739</v>
      </c>
      <c r="I39" s="120">
        <v>2</v>
      </c>
      <c r="J39" s="120">
        <v>1.8</v>
      </c>
      <c r="K39" s="41">
        <v>90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>
        <v>571</v>
      </c>
      <c r="D41" s="30">
        <v>446</v>
      </c>
      <c r="E41" s="30">
        <v>548</v>
      </c>
      <c r="F41" s="31"/>
      <c r="G41" s="31"/>
      <c r="H41" s="118">
        <v>1.085</v>
      </c>
      <c r="I41" s="118">
        <v>1.008</v>
      </c>
      <c r="J41" s="118">
        <v>0.347</v>
      </c>
      <c r="K41" s="32"/>
    </row>
    <row r="42" spans="1:11" s="33" customFormat="1" ht="11.25" customHeight="1">
      <c r="A42" s="35" t="s">
        <v>31</v>
      </c>
      <c r="B42" s="29"/>
      <c r="C42" s="30">
        <v>5800</v>
      </c>
      <c r="D42" s="30">
        <v>5675</v>
      </c>
      <c r="E42" s="30">
        <v>3659</v>
      </c>
      <c r="F42" s="31"/>
      <c r="G42" s="31"/>
      <c r="H42" s="118">
        <v>19.023</v>
      </c>
      <c r="I42" s="118">
        <v>23.11</v>
      </c>
      <c r="J42" s="118">
        <v>8.238</v>
      </c>
      <c r="K42" s="32"/>
    </row>
    <row r="43" spans="1:11" s="33" customFormat="1" ht="11.25" customHeight="1">
      <c r="A43" s="35" t="s">
        <v>32</v>
      </c>
      <c r="B43" s="29"/>
      <c r="C43" s="30">
        <v>2306</v>
      </c>
      <c r="D43" s="30">
        <v>2425</v>
      </c>
      <c r="E43" s="30">
        <v>2296</v>
      </c>
      <c r="F43" s="31"/>
      <c r="G43" s="31"/>
      <c r="H43" s="118">
        <v>4.98</v>
      </c>
      <c r="I43" s="118">
        <v>9.923</v>
      </c>
      <c r="J43" s="118">
        <v>3.452</v>
      </c>
      <c r="K43" s="32"/>
    </row>
    <row r="44" spans="1:11" s="33" customFormat="1" ht="11.25" customHeight="1">
      <c r="A44" s="35" t="s">
        <v>33</v>
      </c>
      <c r="B44" s="29"/>
      <c r="C44" s="30">
        <v>5526</v>
      </c>
      <c r="D44" s="30">
        <v>4386</v>
      </c>
      <c r="E44" s="30">
        <v>4037</v>
      </c>
      <c r="F44" s="31"/>
      <c r="G44" s="31"/>
      <c r="H44" s="118">
        <v>17.824</v>
      </c>
      <c r="I44" s="118">
        <v>15.894</v>
      </c>
      <c r="J44" s="118">
        <v>5.378</v>
      </c>
      <c r="K44" s="32"/>
    </row>
    <row r="45" spans="1:11" s="33" customFormat="1" ht="11.25" customHeight="1">
      <c r="A45" s="35" t="s">
        <v>34</v>
      </c>
      <c r="B45" s="29"/>
      <c r="C45" s="30">
        <v>3675</v>
      </c>
      <c r="D45" s="30">
        <v>2800</v>
      </c>
      <c r="E45" s="30">
        <v>4015</v>
      </c>
      <c r="F45" s="31"/>
      <c r="G45" s="31"/>
      <c r="H45" s="118">
        <v>7.88</v>
      </c>
      <c r="I45" s="118">
        <v>9.239</v>
      </c>
      <c r="J45" s="118">
        <v>2.621</v>
      </c>
      <c r="K45" s="32"/>
    </row>
    <row r="46" spans="1:11" s="33" customFormat="1" ht="11.25" customHeight="1">
      <c r="A46" s="35" t="s">
        <v>35</v>
      </c>
      <c r="B46" s="29"/>
      <c r="C46" s="30">
        <v>1961</v>
      </c>
      <c r="D46" s="30">
        <v>2209</v>
      </c>
      <c r="E46" s="30">
        <v>2081</v>
      </c>
      <c r="F46" s="31"/>
      <c r="G46" s="31"/>
      <c r="H46" s="118">
        <v>4.782</v>
      </c>
      <c r="I46" s="118">
        <v>7.123</v>
      </c>
      <c r="J46" s="118">
        <v>2.457</v>
      </c>
      <c r="K46" s="32"/>
    </row>
    <row r="47" spans="1:11" s="33" customFormat="1" ht="11.25" customHeight="1">
      <c r="A47" s="35" t="s">
        <v>36</v>
      </c>
      <c r="B47" s="29"/>
      <c r="C47" s="30">
        <v>4424</v>
      </c>
      <c r="D47" s="30">
        <v>4745</v>
      </c>
      <c r="E47" s="30">
        <v>3931</v>
      </c>
      <c r="F47" s="31"/>
      <c r="G47" s="31"/>
      <c r="H47" s="118">
        <v>12.186</v>
      </c>
      <c r="I47" s="118">
        <v>16.668</v>
      </c>
      <c r="J47" s="118">
        <v>6.406</v>
      </c>
      <c r="K47" s="32"/>
    </row>
    <row r="48" spans="1:11" s="33" customFormat="1" ht="11.25" customHeight="1">
      <c r="A48" s="35" t="s">
        <v>37</v>
      </c>
      <c r="B48" s="29"/>
      <c r="C48" s="30">
        <v>3147</v>
      </c>
      <c r="D48" s="30">
        <v>2568</v>
      </c>
      <c r="E48" s="30">
        <v>1802</v>
      </c>
      <c r="F48" s="31"/>
      <c r="G48" s="31"/>
      <c r="H48" s="118">
        <v>6.956</v>
      </c>
      <c r="I48" s="118">
        <v>12.606</v>
      </c>
      <c r="J48" s="118">
        <v>1.86</v>
      </c>
      <c r="K48" s="32"/>
    </row>
    <row r="49" spans="1:11" s="33" customFormat="1" ht="11.25" customHeight="1">
      <c r="A49" s="35" t="s">
        <v>38</v>
      </c>
      <c r="B49" s="29"/>
      <c r="C49" s="30">
        <v>5168</v>
      </c>
      <c r="D49" s="30">
        <v>4303</v>
      </c>
      <c r="E49" s="30">
        <v>2976</v>
      </c>
      <c r="F49" s="31"/>
      <c r="G49" s="31"/>
      <c r="H49" s="118">
        <v>7.112</v>
      </c>
      <c r="I49" s="118">
        <v>13.881</v>
      </c>
      <c r="J49" s="118">
        <v>2.303</v>
      </c>
      <c r="K49" s="32"/>
    </row>
    <row r="50" spans="1:11" s="42" customFormat="1" ht="11.25" customHeight="1">
      <c r="A50" s="43" t="s">
        <v>39</v>
      </c>
      <c r="B50" s="37"/>
      <c r="C50" s="38">
        <v>32578</v>
      </c>
      <c r="D50" s="38">
        <v>29557</v>
      </c>
      <c r="E50" s="38">
        <v>25345</v>
      </c>
      <c r="F50" s="39">
        <v>85.74956863010455</v>
      </c>
      <c r="G50" s="40"/>
      <c r="H50" s="119">
        <v>81.82800000000002</v>
      </c>
      <c r="I50" s="120">
        <v>109.452</v>
      </c>
      <c r="J50" s="120">
        <v>33.062</v>
      </c>
      <c r="K50" s="41">
        <v>30.20684866425465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5688</v>
      </c>
      <c r="D52" s="38">
        <v>5688</v>
      </c>
      <c r="E52" s="38">
        <v>5581</v>
      </c>
      <c r="F52" s="39">
        <v>98.11884669479606</v>
      </c>
      <c r="G52" s="40"/>
      <c r="H52" s="119">
        <v>10.615</v>
      </c>
      <c r="I52" s="120">
        <v>10.615</v>
      </c>
      <c r="J52" s="120">
        <v>10.53</v>
      </c>
      <c r="K52" s="41">
        <v>99.19924634950542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11994</v>
      </c>
      <c r="D54" s="30">
        <v>15000</v>
      </c>
      <c r="E54" s="30">
        <v>12800</v>
      </c>
      <c r="F54" s="31"/>
      <c r="G54" s="31"/>
      <c r="H54" s="118">
        <v>15.539</v>
      </c>
      <c r="I54" s="118">
        <v>21.4</v>
      </c>
      <c r="J54" s="118">
        <v>15.6</v>
      </c>
      <c r="K54" s="32"/>
    </row>
    <row r="55" spans="1:11" s="33" customFormat="1" ht="11.25" customHeight="1">
      <c r="A55" s="35" t="s">
        <v>42</v>
      </c>
      <c r="B55" s="29"/>
      <c r="C55" s="30">
        <v>13901</v>
      </c>
      <c r="D55" s="30">
        <v>14368</v>
      </c>
      <c r="E55" s="30">
        <v>10103</v>
      </c>
      <c r="F55" s="31"/>
      <c r="G55" s="31"/>
      <c r="H55" s="118">
        <v>25.282</v>
      </c>
      <c r="I55" s="118">
        <v>32.787</v>
      </c>
      <c r="J55" s="118">
        <v>18.185</v>
      </c>
      <c r="K55" s="32"/>
    </row>
    <row r="56" spans="1:11" s="33" customFormat="1" ht="11.25" customHeight="1">
      <c r="A56" s="35" t="s">
        <v>43</v>
      </c>
      <c r="B56" s="29"/>
      <c r="C56" s="30">
        <v>11174</v>
      </c>
      <c r="D56" s="30">
        <v>12200</v>
      </c>
      <c r="E56" s="30">
        <v>6929</v>
      </c>
      <c r="F56" s="31"/>
      <c r="G56" s="31"/>
      <c r="H56" s="118">
        <v>30.789</v>
      </c>
      <c r="I56" s="118">
        <v>24.5</v>
      </c>
      <c r="J56" s="118">
        <v>19.705</v>
      </c>
      <c r="K56" s="32"/>
    </row>
    <row r="57" spans="1:11" s="33" customFormat="1" ht="11.25" customHeight="1">
      <c r="A57" s="35" t="s">
        <v>44</v>
      </c>
      <c r="B57" s="29"/>
      <c r="C57" s="30">
        <v>12900</v>
      </c>
      <c r="D57" s="30">
        <v>12977</v>
      </c>
      <c r="E57" s="30">
        <v>9610</v>
      </c>
      <c r="F57" s="31"/>
      <c r="G57" s="31"/>
      <c r="H57" s="118">
        <v>10.372</v>
      </c>
      <c r="I57" s="118">
        <v>32.4425</v>
      </c>
      <c r="J57" s="118">
        <v>14.415</v>
      </c>
      <c r="K57" s="32"/>
    </row>
    <row r="58" spans="1:11" s="33" customFormat="1" ht="11.25" customHeight="1">
      <c r="A58" s="35" t="s">
        <v>45</v>
      </c>
      <c r="B58" s="29"/>
      <c r="C58" s="30">
        <v>29333</v>
      </c>
      <c r="D58" s="30">
        <v>34506</v>
      </c>
      <c r="E58" s="30">
        <v>28056</v>
      </c>
      <c r="F58" s="31"/>
      <c r="G58" s="31"/>
      <c r="H58" s="118">
        <v>40.473</v>
      </c>
      <c r="I58" s="118">
        <v>65.736</v>
      </c>
      <c r="J58" s="118">
        <v>28.226</v>
      </c>
      <c r="K58" s="32"/>
    </row>
    <row r="59" spans="1:11" s="42" customFormat="1" ht="11.25" customHeight="1">
      <c r="A59" s="36" t="s">
        <v>46</v>
      </c>
      <c r="B59" s="37"/>
      <c r="C59" s="38">
        <v>79302</v>
      </c>
      <c r="D59" s="38">
        <v>89051</v>
      </c>
      <c r="E59" s="38">
        <v>67498</v>
      </c>
      <c r="F59" s="39">
        <v>75.79701519354079</v>
      </c>
      <c r="G59" s="40"/>
      <c r="H59" s="119">
        <v>122.455</v>
      </c>
      <c r="I59" s="120">
        <v>176.8655</v>
      </c>
      <c r="J59" s="120">
        <v>96.131</v>
      </c>
      <c r="K59" s="41">
        <v>54.35260127045693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/>
      <c r="I61" s="118"/>
      <c r="J61" s="118"/>
      <c r="K61" s="32"/>
    </row>
    <row r="62" spans="1:11" s="33" customFormat="1" ht="11.25" customHeight="1">
      <c r="A62" s="35" t="s">
        <v>48</v>
      </c>
      <c r="B62" s="29"/>
      <c r="C62" s="30">
        <v>128</v>
      </c>
      <c r="D62" s="30">
        <v>256</v>
      </c>
      <c r="E62" s="30">
        <v>326</v>
      </c>
      <c r="F62" s="31"/>
      <c r="G62" s="31"/>
      <c r="H62" s="118">
        <v>0.269</v>
      </c>
      <c r="I62" s="118">
        <v>0.518</v>
      </c>
      <c r="J62" s="118">
        <v>0.515</v>
      </c>
      <c r="K62" s="32"/>
    </row>
    <row r="63" spans="1:11" s="33" customFormat="1" ht="11.25" customHeight="1">
      <c r="A63" s="35" t="s">
        <v>49</v>
      </c>
      <c r="B63" s="29"/>
      <c r="C63" s="30">
        <v>163</v>
      </c>
      <c r="D63" s="30">
        <v>325</v>
      </c>
      <c r="E63" s="30">
        <v>327</v>
      </c>
      <c r="F63" s="31"/>
      <c r="G63" s="31"/>
      <c r="H63" s="118">
        <v>0.066</v>
      </c>
      <c r="I63" s="118">
        <v>0.8026515151515151</v>
      </c>
      <c r="J63" s="118">
        <v>0.624</v>
      </c>
      <c r="K63" s="32"/>
    </row>
    <row r="64" spans="1:11" s="42" customFormat="1" ht="11.25" customHeight="1">
      <c r="A64" s="36" t="s">
        <v>50</v>
      </c>
      <c r="B64" s="37"/>
      <c r="C64" s="38">
        <v>291</v>
      </c>
      <c r="D64" s="38">
        <v>581</v>
      </c>
      <c r="E64" s="38">
        <v>653</v>
      </c>
      <c r="F64" s="39">
        <v>112.39242685025818</v>
      </c>
      <c r="G64" s="40"/>
      <c r="H64" s="119">
        <v>0.335</v>
      </c>
      <c r="I64" s="120">
        <v>1.320651515151515</v>
      </c>
      <c r="J64" s="120">
        <v>1.139</v>
      </c>
      <c r="K64" s="41">
        <v>86.24531051019356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122</v>
      </c>
      <c r="D66" s="38">
        <v>326</v>
      </c>
      <c r="E66" s="38">
        <v>386</v>
      </c>
      <c r="F66" s="39">
        <v>118.40490797546012</v>
      </c>
      <c r="G66" s="40"/>
      <c r="H66" s="119">
        <v>0.153</v>
      </c>
      <c r="I66" s="120">
        <v>0.4</v>
      </c>
      <c r="J66" s="120">
        <v>0.279</v>
      </c>
      <c r="K66" s="41">
        <v>69.75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13503</v>
      </c>
      <c r="D68" s="30">
        <v>12400</v>
      </c>
      <c r="E68" s="30">
        <v>11000</v>
      </c>
      <c r="F68" s="31"/>
      <c r="G68" s="31"/>
      <c r="H68" s="118">
        <v>26.425</v>
      </c>
      <c r="I68" s="118">
        <v>29</v>
      </c>
      <c r="J68" s="118">
        <v>21</v>
      </c>
      <c r="K68" s="32"/>
    </row>
    <row r="69" spans="1:11" s="33" customFormat="1" ht="11.25" customHeight="1">
      <c r="A69" s="35" t="s">
        <v>53</v>
      </c>
      <c r="B69" s="29"/>
      <c r="C69" s="30">
        <v>2671</v>
      </c>
      <c r="D69" s="30">
        <v>2800</v>
      </c>
      <c r="E69" s="30">
        <v>1200</v>
      </c>
      <c r="F69" s="31"/>
      <c r="G69" s="31"/>
      <c r="H69" s="118">
        <v>6.079</v>
      </c>
      <c r="I69" s="118">
        <v>5</v>
      </c>
      <c r="J69" s="118">
        <v>1.4</v>
      </c>
      <c r="K69" s="32"/>
    </row>
    <row r="70" spans="1:11" s="42" customFormat="1" ht="11.25" customHeight="1">
      <c r="A70" s="36" t="s">
        <v>54</v>
      </c>
      <c r="B70" s="37"/>
      <c r="C70" s="38">
        <v>16174</v>
      </c>
      <c r="D70" s="38">
        <v>15200</v>
      </c>
      <c r="E70" s="38">
        <v>12200</v>
      </c>
      <c r="F70" s="39">
        <v>80.26315789473684</v>
      </c>
      <c r="G70" s="40"/>
      <c r="H70" s="119">
        <v>32.504</v>
      </c>
      <c r="I70" s="120">
        <v>34</v>
      </c>
      <c r="J70" s="120">
        <v>22.4</v>
      </c>
      <c r="K70" s="41">
        <v>65.88235294117646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70</v>
      </c>
      <c r="D72" s="30">
        <v>338</v>
      </c>
      <c r="E72" s="30">
        <v>100</v>
      </c>
      <c r="F72" s="31"/>
      <c r="G72" s="31"/>
      <c r="H72" s="118">
        <v>0.055</v>
      </c>
      <c r="I72" s="118">
        <v>0.075</v>
      </c>
      <c r="J72" s="118">
        <v>0.13</v>
      </c>
      <c r="K72" s="32"/>
    </row>
    <row r="73" spans="1:11" s="33" customFormat="1" ht="11.25" customHeight="1">
      <c r="A73" s="35" t="s">
        <v>56</v>
      </c>
      <c r="B73" s="29"/>
      <c r="C73" s="30">
        <v>15241</v>
      </c>
      <c r="D73" s="30">
        <v>10950</v>
      </c>
      <c r="E73" s="30">
        <v>10950</v>
      </c>
      <c r="F73" s="31"/>
      <c r="G73" s="31"/>
      <c r="H73" s="118">
        <v>57.914</v>
      </c>
      <c r="I73" s="118">
        <v>35.04</v>
      </c>
      <c r="J73" s="118">
        <v>13.14</v>
      </c>
      <c r="K73" s="32"/>
    </row>
    <row r="74" spans="1:11" s="33" customFormat="1" ht="11.25" customHeight="1">
      <c r="A74" s="35" t="s">
        <v>57</v>
      </c>
      <c r="B74" s="29"/>
      <c r="C74" s="30">
        <v>3925</v>
      </c>
      <c r="D74" s="30">
        <v>4752</v>
      </c>
      <c r="E74" s="30">
        <v>5120</v>
      </c>
      <c r="F74" s="31"/>
      <c r="G74" s="31"/>
      <c r="H74" s="118">
        <v>6.779</v>
      </c>
      <c r="I74" s="118">
        <v>7.128</v>
      </c>
      <c r="J74" s="118">
        <v>6.912</v>
      </c>
      <c r="K74" s="32"/>
    </row>
    <row r="75" spans="1:11" s="33" customFormat="1" ht="11.25" customHeight="1">
      <c r="A75" s="35" t="s">
        <v>58</v>
      </c>
      <c r="B75" s="29"/>
      <c r="C75" s="30">
        <v>1761</v>
      </c>
      <c r="D75" s="30">
        <v>1524.096</v>
      </c>
      <c r="E75" s="30">
        <v>834</v>
      </c>
      <c r="F75" s="31"/>
      <c r="G75" s="31"/>
      <c r="H75" s="118">
        <v>2.422</v>
      </c>
      <c r="I75" s="118">
        <v>2.1720977515904436</v>
      </c>
      <c r="J75" s="118">
        <v>1.18</v>
      </c>
      <c r="K75" s="32"/>
    </row>
    <row r="76" spans="1:11" s="33" customFormat="1" ht="11.25" customHeight="1">
      <c r="A76" s="35" t="s">
        <v>59</v>
      </c>
      <c r="B76" s="29"/>
      <c r="C76" s="30">
        <v>6386</v>
      </c>
      <c r="D76" s="30">
        <v>5627</v>
      </c>
      <c r="E76" s="30">
        <v>6154</v>
      </c>
      <c r="F76" s="31"/>
      <c r="G76" s="31"/>
      <c r="H76" s="118">
        <v>21.073</v>
      </c>
      <c r="I76" s="118">
        <v>16.712</v>
      </c>
      <c r="J76" s="118">
        <v>25.847</v>
      </c>
      <c r="K76" s="32"/>
    </row>
    <row r="77" spans="1:11" s="33" customFormat="1" ht="11.25" customHeight="1">
      <c r="A77" s="35" t="s">
        <v>60</v>
      </c>
      <c r="B77" s="29"/>
      <c r="C77" s="30">
        <v>983</v>
      </c>
      <c r="D77" s="30">
        <v>1213</v>
      </c>
      <c r="E77" s="30">
        <v>1125</v>
      </c>
      <c r="F77" s="31"/>
      <c r="G77" s="31"/>
      <c r="H77" s="118">
        <v>1.59</v>
      </c>
      <c r="I77" s="118">
        <v>1.32</v>
      </c>
      <c r="J77" s="118">
        <v>3.778</v>
      </c>
      <c r="K77" s="32"/>
    </row>
    <row r="78" spans="1:11" s="33" customFormat="1" ht="11.25" customHeight="1">
      <c r="A78" s="35" t="s">
        <v>61</v>
      </c>
      <c r="B78" s="29"/>
      <c r="C78" s="30">
        <v>2121</v>
      </c>
      <c r="D78" s="30">
        <v>1405</v>
      </c>
      <c r="E78" s="30">
        <v>1660</v>
      </c>
      <c r="F78" s="31"/>
      <c r="G78" s="31"/>
      <c r="H78" s="118">
        <v>5.216</v>
      </c>
      <c r="I78" s="118">
        <v>3.512</v>
      </c>
      <c r="J78" s="118">
        <v>4.553</v>
      </c>
      <c r="K78" s="32"/>
    </row>
    <row r="79" spans="1:11" s="33" customFormat="1" ht="11.25" customHeight="1">
      <c r="A79" s="35" t="s">
        <v>62</v>
      </c>
      <c r="B79" s="29"/>
      <c r="C79" s="30">
        <v>18620</v>
      </c>
      <c r="D79" s="30">
        <v>13790</v>
      </c>
      <c r="E79" s="30">
        <v>15405</v>
      </c>
      <c r="F79" s="31"/>
      <c r="G79" s="31"/>
      <c r="H79" s="118">
        <v>32.747</v>
      </c>
      <c r="I79" s="118">
        <v>33.736</v>
      </c>
      <c r="J79" s="118">
        <v>42.679</v>
      </c>
      <c r="K79" s="32"/>
    </row>
    <row r="80" spans="1:11" s="42" customFormat="1" ht="11.25" customHeight="1">
      <c r="A80" s="43" t="s">
        <v>63</v>
      </c>
      <c r="B80" s="37"/>
      <c r="C80" s="38">
        <v>49107</v>
      </c>
      <c r="D80" s="38">
        <v>39599.096000000005</v>
      </c>
      <c r="E80" s="38">
        <v>41348</v>
      </c>
      <c r="F80" s="39">
        <v>104.41652506410752</v>
      </c>
      <c r="G80" s="40"/>
      <c r="H80" s="119">
        <v>127.79599999999999</v>
      </c>
      <c r="I80" s="120">
        <v>99.69509775159042</v>
      </c>
      <c r="J80" s="120">
        <v>98.219</v>
      </c>
      <c r="K80" s="41">
        <v>98.51938782860877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3</v>
      </c>
      <c r="D82" s="30">
        <v>3</v>
      </c>
      <c r="E82" s="30">
        <v>6</v>
      </c>
      <c r="F82" s="31"/>
      <c r="G82" s="31"/>
      <c r="H82" s="118">
        <v>0.002</v>
      </c>
      <c r="I82" s="118">
        <v>0.002</v>
      </c>
      <c r="J82" s="118">
        <v>0.004</v>
      </c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18">
        <v>0.001</v>
      </c>
      <c r="I83" s="118"/>
      <c r="J83" s="118"/>
      <c r="K83" s="32"/>
    </row>
    <row r="84" spans="1:11" s="42" customFormat="1" ht="11.25" customHeight="1">
      <c r="A84" s="36" t="s">
        <v>66</v>
      </c>
      <c r="B84" s="37"/>
      <c r="C84" s="38">
        <v>4</v>
      </c>
      <c r="D84" s="38">
        <v>3</v>
      </c>
      <c r="E84" s="38">
        <v>6</v>
      </c>
      <c r="F84" s="39">
        <v>200</v>
      </c>
      <c r="G84" s="40"/>
      <c r="H84" s="119">
        <v>0.003</v>
      </c>
      <c r="I84" s="120">
        <v>0.002</v>
      </c>
      <c r="J84" s="120">
        <v>0.004</v>
      </c>
      <c r="K84" s="41">
        <v>200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215620</v>
      </c>
      <c r="D87" s="53">
        <v>222219.09600000002</v>
      </c>
      <c r="E87" s="53">
        <v>190021</v>
      </c>
      <c r="F87" s="54">
        <f>IF(D87&gt;0,100*E87/D87,0)</f>
        <v>85.5106529638659</v>
      </c>
      <c r="G87" s="40"/>
      <c r="H87" s="123">
        <v>449.983</v>
      </c>
      <c r="I87" s="124">
        <v>540.8342492667418</v>
      </c>
      <c r="J87" s="124">
        <v>344.515</v>
      </c>
      <c r="K87" s="54">
        <f>IF(I87&gt;0,100*J87/I87,0)</f>
        <v>63.700662535164945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SheetLayoutView="100" zoomScalePageLayoutView="0" workbookViewId="0" topLeftCell="A42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7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8749</v>
      </c>
      <c r="D9" s="30">
        <v>9201</v>
      </c>
      <c r="E9" s="30">
        <v>9201</v>
      </c>
      <c r="F9" s="31"/>
      <c r="G9" s="31"/>
      <c r="H9" s="118">
        <v>67.717</v>
      </c>
      <c r="I9" s="118">
        <v>67.325</v>
      </c>
      <c r="J9" s="118">
        <v>67.329</v>
      </c>
      <c r="K9" s="32"/>
    </row>
    <row r="10" spans="1:11" s="33" customFormat="1" ht="11.25" customHeight="1">
      <c r="A10" s="35" t="s">
        <v>8</v>
      </c>
      <c r="B10" s="29"/>
      <c r="C10" s="30">
        <v>2215</v>
      </c>
      <c r="D10" s="30">
        <v>2250</v>
      </c>
      <c r="E10" s="30">
        <v>2250</v>
      </c>
      <c r="F10" s="31"/>
      <c r="G10" s="31"/>
      <c r="H10" s="118">
        <v>16.236</v>
      </c>
      <c r="I10" s="118">
        <v>15.75</v>
      </c>
      <c r="J10" s="118">
        <v>13.195</v>
      </c>
      <c r="K10" s="32"/>
    </row>
    <row r="11" spans="1:11" s="33" customFormat="1" ht="11.25" customHeight="1">
      <c r="A11" s="28" t="s">
        <v>9</v>
      </c>
      <c r="B11" s="29"/>
      <c r="C11" s="30">
        <v>2009</v>
      </c>
      <c r="D11" s="30">
        <v>1120</v>
      </c>
      <c r="E11" s="30">
        <v>1120</v>
      </c>
      <c r="F11" s="31"/>
      <c r="G11" s="31"/>
      <c r="H11" s="118">
        <v>15.53</v>
      </c>
      <c r="I11" s="118">
        <v>5.936</v>
      </c>
      <c r="J11" s="118">
        <v>7.788</v>
      </c>
      <c r="K11" s="32"/>
    </row>
    <row r="12" spans="1:11" s="33" customFormat="1" ht="11.25" customHeight="1">
      <c r="A12" s="35" t="s">
        <v>10</v>
      </c>
      <c r="B12" s="29"/>
      <c r="C12" s="30">
        <v>6007</v>
      </c>
      <c r="D12" s="30">
        <v>6111</v>
      </c>
      <c r="E12" s="30">
        <v>6109</v>
      </c>
      <c r="F12" s="31"/>
      <c r="G12" s="31"/>
      <c r="H12" s="118">
        <v>49.498</v>
      </c>
      <c r="I12" s="118">
        <v>32.4</v>
      </c>
      <c r="J12" s="118">
        <v>32.385</v>
      </c>
      <c r="K12" s="32"/>
    </row>
    <row r="13" spans="1:11" s="42" customFormat="1" ht="11.25" customHeight="1">
      <c r="A13" s="36" t="s">
        <v>11</v>
      </c>
      <c r="B13" s="37"/>
      <c r="C13" s="38">
        <v>18980</v>
      </c>
      <c r="D13" s="38">
        <v>18682</v>
      </c>
      <c r="E13" s="38">
        <v>18680</v>
      </c>
      <c r="F13" s="39">
        <v>99.98929450808265</v>
      </c>
      <c r="G13" s="40"/>
      <c r="H13" s="119">
        <v>148.981</v>
      </c>
      <c r="I13" s="120">
        <v>121.411</v>
      </c>
      <c r="J13" s="120">
        <v>120.697</v>
      </c>
      <c r="K13" s="41">
        <v>99.4119149006268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>
        <v>400</v>
      </c>
      <c r="D15" s="38">
        <v>412</v>
      </c>
      <c r="E15" s="38">
        <v>412</v>
      </c>
      <c r="F15" s="39">
        <v>100</v>
      </c>
      <c r="G15" s="40"/>
      <c r="H15" s="119">
        <v>0.84</v>
      </c>
      <c r="I15" s="120">
        <v>0.7</v>
      </c>
      <c r="J15" s="120">
        <v>0.7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>
        <v>133</v>
      </c>
      <c r="D17" s="38"/>
      <c r="E17" s="38"/>
      <c r="F17" s="39"/>
      <c r="G17" s="40"/>
      <c r="H17" s="119">
        <v>1.04937</v>
      </c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>
        <v>9</v>
      </c>
      <c r="D19" s="30">
        <v>5</v>
      </c>
      <c r="E19" s="30">
        <v>1</v>
      </c>
      <c r="F19" s="31"/>
      <c r="G19" s="31"/>
      <c r="H19" s="118">
        <v>0.037</v>
      </c>
      <c r="I19" s="118">
        <v>0.022</v>
      </c>
      <c r="J19" s="118">
        <v>0.004</v>
      </c>
      <c r="K19" s="32"/>
    </row>
    <row r="20" spans="1:11" s="33" customFormat="1" ht="11.25" customHeight="1">
      <c r="A20" s="35" t="s">
        <v>15</v>
      </c>
      <c r="B20" s="29"/>
      <c r="C20" s="30">
        <v>197</v>
      </c>
      <c r="D20" s="30">
        <v>110</v>
      </c>
      <c r="E20" s="30">
        <v>105</v>
      </c>
      <c r="F20" s="31"/>
      <c r="G20" s="31"/>
      <c r="H20" s="118">
        <v>0.827</v>
      </c>
      <c r="I20" s="118">
        <v>0.286</v>
      </c>
      <c r="J20" s="118">
        <v>0.294</v>
      </c>
      <c r="K20" s="32"/>
    </row>
    <row r="21" spans="1:11" s="33" customFormat="1" ht="11.25" customHeight="1">
      <c r="A21" s="35" t="s">
        <v>16</v>
      </c>
      <c r="B21" s="29"/>
      <c r="C21" s="30">
        <v>113</v>
      </c>
      <c r="D21" s="30">
        <v>69</v>
      </c>
      <c r="E21" s="30">
        <v>70</v>
      </c>
      <c r="F21" s="31"/>
      <c r="G21" s="31"/>
      <c r="H21" s="118">
        <v>0.465</v>
      </c>
      <c r="I21" s="118">
        <v>0.135</v>
      </c>
      <c r="J21" s="118">
        <v>0.21</v>
      </c>
      <c r="K21" s="32"/>
    </row>
    <row r="22" spans="1:11" s="42" customFormat="1" ht="11.25" customHeight="1">
      <c r="A22" s="36" t="s">
        <v>17</v>
      </c>
      <c r="B22" s="37"/>
      <c r="C22" s="38">
        <v>319</v>
      </c>
      <c r="D22" s="38">
        <v>184</v>
      </c>
      <c r="E22" s="38">
        <v>176</v>
      </c>
      <c r="F22" s="39">
        <v>95.65217391304348</v>
      </c>
      <c r="G22" s="40"/>
      <c r="H22" s="119">
        <v>1.329</v>
      </c>
      <c r="I22" s="120">
        <v>0.443</v>
      </c>
      <c r="J22" s="120">
        <v>0.508</v>
      </c>
      <c r="K22" s="41">
        <v>114.6726862302483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18235</v>
      </c>
      <c r="D24" s="38">
        <v>14863</v>
      </c>
      <c r="E24" s="38">
        <v>14554</v>
      </c>
      <c r="F24" s="39">
        <v>97.92101190876673</v>
      </c>
      <c r="G24" s="40"/>
      <c r="H24" s="119">
        <v>197.606</v>
      </c>
      <c r="I24" s="120">
        <v>163.8</v>
      </c>
      <c r="J24" s="120">
        <v>157.229</v>
      </c>
      <c r="K24" s="41">
        <v>95.98840048840049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633</v>
      </c>
      <c r="D26" s="38">
        <v>475</v>
      </c>
      <c r="E26" s="38">
        <v>280</v>
      </c>
      <c r="F26" s="39">
        <v>58.94736842105263</v>
      </c>
      <c r="G26" s="40"/>
      <c r="H26" s="119">
        <v>6.297</v>
      </c>
      <c r="I26" s="120">
        <v>4.5</v>
      </c>
      <c r="J26" s="120">
        <v>2.6</v>
      </c>
      <c r="K26" s="41">
        <v>57.77777777777778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51179</v>
      </c>
      <c r="D28" s="30">
        <v>52136</v>
      </c>
      <c r="E28" s="30">
        <v>64580</v>
      </c>
      <c r="F28" s="31"/>
      <c r="G28" s="31"/>
      <c r="H28" s="118">
        <v>644.655</v>
      </c>
      <c r="I28" s="118">
        <v>729.904</v>
      </c>
      <c r="J28" s="118">
        <v>848.029</v>
      </c>
      <c r="K28" s="32"/>
    </row>
    <row r="29" spans="1:11" s="33" customFormat="1" ht="11.25" customHeight="1">
      <c r="A29" s="35" t="s">
        <v>21</v>
      </c>
      <c r="B29" s="29"/>
      <c r="C29" s="30">
        <v>3474</v>
      </c>
      <c r="D29" s="30">
        <v>3299</v>
      </c>
      <c r="E29" s="30">
        <v>2865</v>
      </c>
      <c r="F29" s="31"/>
      <c r="G29" s="31"/>
      <c r="H29" s="118">
        <v>37.99</v>
      </c>
      <c r="I29" s="118">
        <v>36.29</v>
      </c>
      <c r="J29" s="118">
        <v>32.07</v>
      </c>
      <c r="K29" s="32"/>
    </row>
    <row r="30" spans="1:11" s="33" customFormat="1" ht="11.25" customHeight="1">
      <c r="A30" s="35" t="s">
        <v>22</v>
      </c>
      <c r="B30" s="29"/>
      <c r="C30" s="30">
        <v>23031</v>
      </c>
      <c r="D30" s="30">
        <v>19920</v>
      </c>
      <c r="E30" s="30">
        <v>18072</v>
      </c>
      <c r="F30" s="31"/>
      <c r="G30" s="31"/>
      <c r="H30" s="118">
        <v>237.28</v>
      </c>
      <c r="I30" s="118">
        <v>182.972</v>
      </c>
      <c r="J30" s="118">
        <v>207.828</v>
      </c>
      <c r="K30" s="32"/>
    </row>
    <row r="31" spans="1:11" s="42" customFormat="1" ht="11.25" customHeight="1">
      <c r="A31" s="43" t="s">
        <v>23</v>
      </c>
      <c r="B31" s="37"/>
      <c r="C31" s="38">
        <v>77684</v>
      </c>
      <c r="D31" s="38">
        <v>75355</v>
      </c>
      <c r="E31" s="38">
        <v>85517</v>
      </c>
      <c r="F31" s="39">
        <v>113.48550195740164</v>
      </c>
      <c r="G31" s="40"/>
      <c r="H31" s="119">
        <v>919.925</v>
      </c>
      <c r="I31" s="120">
        <v>949.1659999999999</v>
      </c>
      <c r="J31" s="120">
        <v>1087.9270000000001</v>
      </c>
      <c r="K31" s="41">
        <v>114.61925521984566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90</v>
      </c>
      <c r="D33" s="30">
        <v>200</v>
      </c>
      <c r="E33" s="30">
        <v>200</v>
      </c>
      <c r="F33" s="31"/>
      <c r="G33" s="31"/>
      <c r="H33" s="118">
        <v>0.481</v>
      </c>
      <c r="I33" s="118">
        <v>2.1</v>
      </c>
      <c r="J33" s="118">
        <v>1</v>
      </c>
      <c r="K33" s="32"/>
    </row>
    <row r="34" spans="1:11" s="33" customFormat="1" ht="11.25" customHeight="1">
      <c r="A34" s="35" t="s">
        <v>25</v>
      </c>
      <c r="B34" s="29"/>
      <c r="C34" s="30">
        <v>7725</v>
      </c>
      <c r="D34" s="30">
        <v>7000</v>
      </c>
      <c r="E34" s="30">
        <v>7000</v>
      </c>
      <c r="F34" s="31"/>
      <c r="G34" s="31"/>
      <c r="H34" s="118">
        <v>84.683</v>
      </c>
      <c r="I34" s="118">
        <v>72</v>
      </c>
      <c r="J34" s="118">
        <v>77</v>
      </c>
      <c r="K34" s="32"/>
    </row>
    <row r="35" spans="1:11" s="33" customFormat="1" ht="11.25" customHeight="1">
      <c r="A35" s="35" t="s">
        <v>26</v>
      </c>
      <c r="B35" s="29"/>
      <c r="C35" s="30">
        <v>33286</v>
      </c>
      <c r="D35" s="30">
        <v>32000</v>
      </c>
      <c r="E35" s="30">
        <v>31000</v>
      </c>
      <c r="F35" s="31"/>
      <c r="G35" s="31"/>
      <c r="H35" s="118">
        <v>276.059</v>
      </c>
      <c r="I35" s="118">
        <v>310</v>
      </c>
      <c r="J35" s="118">
        <v>280</v>
      </c>
      <c r="K35" s="32"/>
    </row>
    <row r="36" spans="1:11" s="33" customFormat="1" ht="11.25" customHeight="1">
      <c r="A36" s="35" t="s">
        <v>27</v>
      </c>
      <c r="B36" s="29"/>
      <c r="C36" s="30">
        <v>122</v>
      </c>
      <c r="D36" s="30">
        <v>70</v>
      </c>
      <c r="E36" s="30">
        <v>110</v>
      </c>
      <c r="F36" s="31"/>
      <c r="G36" s="31"/>
      <c r="H36" s="118">
        <v>1.098</v>
      </c>
      <c r="I36" s="118">
        <v>0.598</v>
      </c>
      <c r="J36" s="118">
        <v>0.9</v>
      </c>
      <c r="K36" s="32"/>
    </row>
    <row r="37" spans="1:11" s="42" customFormat="1" ht="11.25" customHeight="1">
      <c r="A37" s="36" t="s">
        <v>28</v>
      </c>
      <c r="B37" s="37"/>
      <c r="C37" s="38">
        <v>41223</v>
      </c>
      <c r="D37" s="38">
        <v>39270</v>
      </c>
      <c r="E37" s="38">
        <v>38310</v>
      </c>
      <c r="F37" s="39">
        <v>97.5553857906799</v>
      </c>
      <c r="G37" s="40"/>
      <c r="H37" s="119">
        <v>362.321</v>
      </c>
      <c r="I37" s="120">
        <v>384.69800000000004</v>
      </c>
      <c r="J37" s="120">
        <v>358.9</v>
      </c>
      <c r="K37" s="41">
        <v>93.29396045729376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182</v>
      </c>
      <c r="D39" s="38">
        <v>285</v>
      </c>
      <c r="E39" s="38">
        <v>285</v>
      </c>
      <c r="F39" s="39">
        <v>100</v>
      </c>
      <c r="G39" s="40"/>
      <c r="H39" s="119">
        <v>1</v>
      </c>
      <c r="I39" s="120">
        <v>1.56</v>
      </c>
      <c r="J39" s="120">
        <v>1.56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>
        <v>1771</v>
      </c>
      <c r="D41" s="30">
        <v>1276</v>
      </c>
      <c r="E41" s="30">
        <v>1390</v>
      </c>
      <c r="F41" s="31"/>
      <c r="G41" s="31"/>
      <c r="H41" s="118">
        <v>21.695</v>
      </c>
      <c r="I41" s="118">
        <v>15.886</v>
      </c>
      <c r="J41" s="118">
        <v>20.155</v>
      </c>
      <c r="K41" s="32"/>
    </row>
    <row r="42" spans="1:11" s="33" customFormat="1" ht="11.25" customHeight="1">
      <c r="A42" s="35" t="s">
        <v>31</v>
      </c>
      <c r="B42" s="29"/>
      <c r="C42" s="30">
        <v>1046</v>
      </c>
      <c r="D42" s="30">
        <v>980</v>
      </c>
      <c r="E42" s="30">
        <v>745</v>
      </c>
      <c r="F42" s="31"/>
      <c r="G42" s="31"/>
      <c r="H42" s="118">
        <v>10.983</v>
      </c>
      <c r="I42" s="118">
        <v>11.76</v>
      </c>
      <c r="J42" s="118">
        <v>7.45</v>
      </c>
      <c r="K42" s="32"/>
    </row>
    <row r="43" spans="1:11" s="33" customFormat="1" ht="11.25" customHeight="1">
      <c r="A43" s="35" t="s">
        <v>32</v>
      </c>
      <c r="B43" s="29"/>
      <c r="C43" s="30">
        <v>64546</v>
      </c>
      <c r="D43" s="30">
        <v>57860</v>
      </c>
      <c r="E43" s="30">
        <v>53908</v>
      </c>
      <c r="F43" s="31"/>
      <c r="G43" s="31"/>
      <c r="H43" s="118">
        <v>768.133</v>
      </c>
      <c r="I43" s="118">
        <v>561.242</v>
      </c>
      <c r="J43" s="118">
        <v>485.172</v>
      </c>
      <c r="K43" s="32"/>
    </row>
    <row r="44" spans="1:11" s="33" customFormat="1" ht="11.25" customHeight="1">
      <c r="A44" s="35" t="s">
        <v>33</v>
      </c>
      <c r="B44" s="29"/>
      <c r="C44" s="30">
        <v>4045</v>
      </c>
      <c r="D44" s="30">
        <v>2189</v>
      </c>
      <c r="E44" s="30">
        <v>50</v>
      </c>
      <c r="F44" s="31"/>
      <c r="G44" s="31"/>
      <c r="H44" s="118">
        <v>40.45</v>
      </c>
      <c r="I44" s="118">
        <v>21.89</v>
      </c>
      <c r="J44" s="118">
        <v>0.35</v>
      </c>
      <c r="K44" s="32"/>
    </row>
    <row r="45" spans="1:11" s="33" customFormat="1" ht="11.25" customHeight="1">
      <c r="A45" s="35" t="s">
        <v>34</v>
      </c>
      <c r="B45" s="29"/>
      <c r="C45" s="30">
        <v>18230</v>
      </c>
      <c r="D45" s="30">
        <v>16349</v>
      </c>
      <c r="E45" s="30">
        <v>16299</v>
      </c>
      <c r="F45" s="31"/>
      <c r="G45" s="31"/>
      <c r="H45" s="118">
        <v>223.318</v>
      </c>
      <c r="I45" s="118">
        <v>196.188</v>
      </c>
      <c r="J45" s="118">
        <v>195.588</v>
      </c>
      <c r="K45" s="32"/>
    </row>
    <row r="46" spans="1:11" s="33" customFormat="1" ht="11.25" customHeight="1">
      <c r="A46" s="35" t="s">
        <v>35</v>
      </c>
      <c r="B46" s="29"/>
      <c r="C46" s="30">
        <v>103</v>
      </c>
      <c r="D46" s="30">
        <v>105</v>
      </c>
      <c r="E46" s="30">
        <v>80</v>
      </c>
      <c r="F46" s="31"/>
      <c r="G46" s="31"/>
      <c r="H46" s="118">
        <v>1.03</v>
      </c>
      <c r="I46" s="118">
        <v>1.05</v>
      </c>
      <c r="J46" s="118">
        <v>0.88</v>
      </c>
      <c r="K46" s="32"/>
    </row>
    <row r="47" spans="1:11" s="33" customFormat="1" ht="11.25" customHeight="1">
      <c r="A47" s="35" t="s">
        <v>36</v>
      </c>
      <c r="B47" s="29"/>
      <c r="C47" s="30">
        <v>198</v>
      </c>
      <c r="D47" s="30">
        <v>70</v>
      </c>
      <c r="E47" s="30">
        <v>66</v>
      </c>
      <c r="F47" s="31"/>
      <c r="G47" s="31"/>
      <c r="H47" s="118">
        <v>2.376</v>
      </c>
      <c r="I47" s="118">
        <v>0.84</v>
      </c>
      <c r="J47" s="118">
        <v>0.66</v>
      </c>
      <c r="K47" s="32"/>
    </row>
    <row r="48" spans="1:11" s="33" customFormat="1" ht="11.25" customHeight="1">
      <c r="A48" s="35" t="s">
        <v>37</v>
      </c>
      <c r="B48" s="29"/>
      <c r="C48" s="30">
        <v>9079</v>
      </c>
      <c r="D48" s="30">
        <v>6933</v>
      </c>
      <c r="E48" s="30">
        <v>3864</v>
      </c>
      <c r="F48" s="31"/>
      <c r="G48" s="31"/>
      <c r="H48" s="118">
        <v>108.948</v>
      </c>
      <c r="I48" s="118">
        <v>69.33</v>
      </c>
      <c r="J48" s="118">
        <v>27.971</v>
      </c>
      <c r="K48" s="32"/>
    </row>
    <row r="49" spans="1:11" s="33" customFormat="1" ht="11.25" customHeight="1">
      <c r="A49" s="35" t="s">
        <v>38</v>
      </c>
      <c r="B49" s="29"/>
      <c r="C49" s="30">
        <v>18510</v>
      </c>
      <c r="D49" s="30">
        <v>16300</v>
      </c>
      <c r="E49" s="30">
        <v>11828</v>
      </c>
      <c r="F49" s="31"/>
      <c r="G49" s="31"/>
      <c r="H49" s="118">
        <v>240.63</v>
      </c>
      <c r="I49" s="118">
        <v>203.749</v>
      </c>
      <c r="J49" s="118">
        <v>147.849</v>
      </c>
      <c r="K49" s="32"/>
    </row>
    <row r="50" spans="1:11" s="42" customFormat="1" ht="11.25" customHeight="1">
      <c r="A50" s="43" t="s">
        <v>39</v>
      </c>
      <c r="B50" s="37"/>
      <c r="C50" s="38">
        <v>117528</v>
      </c>
      <c r="D50" s="38">
        <v>102062</v>
      </c>
      <c r="E50" s="38">
        <v>88230</v>
      </c>
      <c r="F50" s="39">
        <v>86.4474535086516</v>
      </c>
      <c r="G50" s="40"/>
      <c r="H50" s="119">
        <v>1417.563</v>
      </c>
      <c r="I50" s="120">
        <v>1081.935</v>
      </c>
      <c r="J50" s="120">
        <v>886.075</v>
      </c>
      <c r="K50" s="41">
        <v>81.89724891051681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6161</v>
      </c>
      <c r="D52" s="38">
        <v>6161</v>
      </c>
      <c r="E52" s="38">
        <v>5772</v>
      </c>
      <c r="F52" s="39">
        <v>93.68608992046745</v>
      </c>
      <c r="G52" s="40"/>
      <c r="H52" s="119">
        <v>77.105</v>
      </c>
      <c r="I52" s="120">
        <v>77.105</v>
      </c>
      <c r="J52" s="120">
        <v>72.237</v>
      </c>
      <c r="K52" s="41">
        <v>93.68653135334932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11000</v>
      </c>
      <c r="D54" s="30">
        <v>8800</v>
      </c>
      <c r="E54" s="30">
        <v>8000</v>
      </c>
      <c r="F54" s="31"/>
      <c r="G54" s="31"/>
      <c r="H54" s="118">
        <v>146.3</v>
      </c>
      <c r="I54" s="118">
        <v>118.8</v>
      </c>
      <c r="J54" s="118">
        <v>108</v>
      </c>
      <c r="K54" s="32"/>
    </row>
    <row r="55" spans="1:11" s="33" customFormat="1" ht="11.25" customHeight="1">
      <c r="A55" s="35" t="s">
        <v>42</v>
      </c>
      <c r="B55" s="29"/>
      <c r="C55" s="30">
        <v>5854</v>
      </c>
      <c r="D55" s="30">
        <v>4761</v>
      </c>
      <c r="E55" s="30">
        <v>3828</v>
      </c>
      <c r="F55" s="31"/>
      <c r="G55" s="31"/>
      <c r="H55" s="118">
        <v>64.395</v>
      </c>
      <c r="I55" s="118">
        <v>54.152</v>
      </c>
      <c r="J55" s="118">
        <v>44.025</v>
      </c>
      <c r="K55" s="32"/>
    </row>
    <row r="56" spans="1:11" s="33" customFormat="1" ht="11.25" customHeight="1">
      <c r="A56" s="35" t="s">
        <v>43</v>
      </c>
      <c r="B56" s="29"/>
      <c r="C56" s="30">
        <v>1132</v>
      </c>
      <c r="D56" s="30">
        <v>1250</v>
      </c>
      <c r="E56" s="30">
        <v>832</v>
      </c>
      <c r="F56" s="31"/>
      <c r="G56" s="31"/>
      <c r="H56" s="118">
        <v>13.657</v>
      </c>
      <c r="I56" s="118">
        <v>13.5</v>
      </c>
      <c r="J56" s="118">
        <v>13.02</v>
      </c>
      <c r="K56" s="32"/>
    </row>
    <row r="57" spans="1:11" s="33" customFormat="1" ht="11.25" customHeight="1">
      <c r="A57" s="35" t="s">
        <v>44</v>
      </c>
      <c r="B57" s="29"/>
      <c r="C57" s="30">
        <v>3181</v>
      </c>
      <c r="D57" s="30">
        <v>2382</v>
      </c>
      <c r="E57" s="30">
        <v>2524</v>
      </c>
      <c r="F57" s="31"/>
      <c r="G57" s="31"/>
      <c r="H57" s="118">
        <v>37.836</v>
      </c>
      <c r="I57" s="118">
        <v>30.966</v>
      </c>
      <c r="J57" s="118">
        <v>30.288</v>
      </c>
      <c r="K57" s="32"/>
    </row>
    <row r="58" spans="1:11" s="33" customFormat="1" ht="11.25" customHeight="1">
      <c r="A58" s="35" t="s">
        <v>45</v>
      </c>
      <c r="B58" s="29"/>
      <c r="C58" s="30">
        <v>8263</v>
      </c>
      <c r="D58" s="30">
        <v>6632</v>
      </c>
      <c r="E58" s="30">
        <v>6401</v>
      </c>
      <c r="F58" s="31"/>
      <c r="G58" s="31"/>
      <c r="H58" s="118">
        <v>79.403</v>
      </c>
      <c r="I58" s="118">
        <v>66.8248</v>
      </c>
      <c r="J58" s="118">
        <v>69.7</v>
      </c>
      <c r="K58" s="32"/>
    </row>
    <row r="59" spans="1:11" s="42" customFormat="1" ht="11.25" customHeight="1">
      <c r="A59" s="36" t="s">
        <v>46</v>
      </c>
      <c r="B59" s="37"/>
      <c r="C59" s="38">
        <v>29430</v>
      </c>
      <c r="D59" s="38">
        <v>23825</v>
      </c>
      <c r="E59" s="38">
        <v>21585</v>
      </c>
      <c r="F59" s="39">
        <v>90.59811122770199</v>
      </c>
      <c r="G59" s="40"/>
      <c r="H59" s="119">
        <v>341.591</v>
      </c>
      <c r="I59" s="120">
        <v>284.2428</v>
      </c>
      <c r="J59" s="120">
        <v>265.033</v>
      </c>
      <c r="K59" s="41">
        <v>93.24176373157034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384</v>
      </c>
      <c r="D61" s="30">
        <v>280</v>
      </c>
      <c r="E61" s="30">
        <v>180</v>
      </c>
      <c r="F61" s="31"/>
      <c r="G61" s="31"/>
      <c r="H61" s="118">
        <v>4.032</v>
      </c>
      <c r="I61" s="118">
        <v>2.8</v>
      </c>
      <c r="J61" s="118">
        <v>2.255</v>
      </c>
      <c r="K61" s="32"/>
    </row>
    <row r="62" spans="1:11" s="33" customFormat="1" ht="11.25" customHeight="1">
      <c r="A62" s="35" t="s">
        <v>48</v>
      </c>
      <c r="B62" s="29"/>
      <c r="C62" s="30">
        <v>94</v>
      </c>
      <c r="D62" s="30">
        <v>124</v>
      </c>
      <c r="E62" s="30">
        <v>124</v>
      </c>
      <c r="F62" s="31"/>
      <c r="G62" s="31"/>
      <c r="H62" s="118">
        <v>0.405</v>
      </c>
      <c r="I62" s="118">
        <v>0.491</v>
      </c>
      <c r="J62" s="118">
        <v>0.509</v>
      </c>
      <c r="K62" s="32"/>
    </row>
    <row r="63" spans="1:11" s="33" customFormat="1" ht="11.25" customHeight="1">
      <c r="A63" s="35" t="s">
        <v>49</v>
      </c>
      <c r="B63" s="29"/>
      <c r="C63" s="30">
        <v>312</v>
      </c>
      <c r="D63" s="30">
        <v>144</v>
      </c>
      <c r="E63" s="30">
        <v>144</v>
      </c>
      <c r="F63" s="31"/>
      <c r="G63" s="31"/>
      <c r="H63" s="118">
        <v>3.391</v>
      </c>
      <c r="I63" s="118">
        <v>2.16</v>
      </c>
      <c r="J63" s="118">
        <v>1.699</v>
      </c>
      <c r="K63" s="32"/>
    </row>
    <row r="64" spans="1:11" s="42" customFormat="1" ht="11.25" customHeight="1">
      <c r="A64" s="36" t="s">
        <v>50</v>
      </c>
      <c r="B64" s="37"/>
      <c r="C64" s="38">
        <v>790</v>
      </c>
      <c r="D64" s="38">
        <v>548</v>
      </c>
      <c r="E64" s="38">
        <v>448</v>
      </c>
      <c r="F64" s="39">
        <v>81.75182481751825</v>
      </c>
      <c r="G64" s="40"/>
      <c r="H64" s="119">
        <v>7.828</v>
      </c>
      <c r="I64" s="120">
        <v>5.4510000000000005</v>
      </c>
      <c r="J64" s="120">
        <v>4.463</v>
      </c>
      <c r="K64" s="41">
        <v>81.87488534213905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350</v>
      </c>
      <c r="D66" s="38">
        <v>125</v>
      </c>
      <c r="E66" s="38">
        <v>140</v>
      </c>
      <c r="F66" s="39">
        <v>112</v>
      </c>
      <c r="G66" s="40"/>
      <c r="H66" s="119">
        <v>3.365</v>
      </c>
      <c r="I66" s="120">
        <v>1.088</v>
      </c>
      <c r="J66" s="120">
        <v>1.274</v>
      </c>
      <c r="K66" s="41">
        <v>117.09558823529412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35347</v>
      </c>
      <c r="D68" s="30">
        <v>29800</v>
      </c>
      <c r="E68" s="30">
        <v>26800</v>
      </c>
      <c r="F68" s="31"/>
      <c r="G68" s="31"/>
      <c r="H68" s="118">
        <v>446.362</v>
      </c>
      <c r="I68" s="118">
        <v>336</v>
      </c>
      <c r="J68" s="118">
        <v>344</v>
      </c>
      <c r="K68" s="32"/>
    </row>
    <row r="69" spans="1:11" s="33" customFormat="1" ht="11.25" customHeight="1">
      <c r="A69" s="35" t="s">
        <v>53</v>
      </c>
      <c r="B69" s="29"/>
      <c r="C69" s="30">
        <v>20508</v>
      </c>
      <c r="D69" s="30">
        <v>19500</v>
      </c>
      <c r="E69" s="30">
        <v>18635</v>
      </c>
      <c r="F69" s="31"/>
      <c r="G69" s="31"/>
      <c r="H69" s="118">
        <v>267.588</v>
      </c>
      <c r="I69" s="118">
        <v>248</v>
      </c>
      <c r="J69" s="118">
        <v>259</v>
      </c>
      <c r="K69" s="32"/>
    </row>
    <row r="70" spans="1:11" s="42" customFormat="1" ht="11.25" customHeight="1">
      <c r="A70" s="36" t="s">
        <v>54</v>
      </c>
      <c r="B70" s="37"/>
      <c r="C70" s="38">
        <v>55855</v>
      </c>
      <c r="D70" s="38">
        <v>49300</v>
      </c>
      <c r="E70" s="38">
        <v>45435</v>
      </c>
      <c r="F70" s="39">
        <v>92.16024340770791</v>
      </c>
      <c r="G70" s="40"/>
      <c r="H70" s="119">
        <v>713.95</v>
      </c>
      <c r="I70" s="120">
        <v>584</v>
      </c>
      <c r="J70" s="120">
        <v>603</v>
      </c>
      <c r="K70" s="41">
        <v>103.25342465753425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>
        <v>3</v>
      </c>
      <c r="E72" s="30">
        <v>6</v>
      </c>
      <c r="F72" s="31"/>
      <c r="G72" s="31"/>
      <c r="H72" s="118">
        <v>0.028</v>
      </c>
      <c r="I72" s="118">
        <v>0.006</v>
      </c>
      <c r="J72" s="118">
        <v>0.016</v>
      </c>
      <c r="K72" s="32"/>
    </row>
    <row r="73" spans="1:11" s="33" customFormat="1" ht="11.25" customHeight="1">
      <c r="A73" s="35" t="s">
        <v>56</v>
      </c>
      <c r="B73" s="29"/>
      <c r="C73" s="30">
        <v>3238</v>
      </c>
      <c r="D73" s="30">
        <v>2200</v>
      </c>
      <c r="E73" s="30">
        <v>1772.44</v>
      </c>
      <c r="F73" s="31"/>
      <c r="G73" s="31"/>
      <c r="H73" s="118">
        <v>36.8</v>
      </c>
      <c r="I73" s="118">
        <v>24.2</v>
      </c>
      <c r="J73" s="118">
        <v>22.263</v>
      </c>
      <c r="K73" s="32"/>
    </row>
    <row r="74" spans="1:11" s="33" customFormat="1" ht="11.25" customHeight="1">
      <c r="A74" s="35" t="s">
        <v>57</v>
      </c>
      <c r="B74" s="29"/>
      <c r="C74" s="30">
        <v>5403</v>
      </c>
      <c r="D74" s="30">
        <v>4120</v>
      </c>
      <c r="E74" s="30">
        <v>4120</v>
      </c>
      <c r="F74" s="31"/>
      <c r="G74" s="31"/>
      <c r="H74" s="118">
        <v>59.279</v>
      </c>
      <c r="I74" s="118">
        <v>51.5</v>
      </c>
      <c r="J74" s="118">
        <v>35.88</v>
      </c>
      <c r="K74" s="32"/>
    </row>
    <row r="75" spans="1:11" s="33" customFormat="1" ht="11.25" customHeight="1">
      <c r="A75" s="35" t="s">
        <v>58</v>
      </c>
      <c r="B75" s="29"/>
      <c r="C75" s="30">
        <v>2946</v>
      </c>
      <c r="D75" s="30">
        <v>2271.1184999999996</v>
      </c>
      <c r="E75" s="30">
        <v>2042</v>
      </c>
      <c r="F75" s="31"/>
      <c r="G75" s="31"/>
      <c r="H75" s="118">
        <v>32.107</v>
      </c>
      <c r="I75" s="118">
        <v>24.75206944024949</v>
      </c>
      <c r="J75" s="118">
        <v>24.764</v>
      </c>
      <c r="K75" s="32"/>
    </row>
    <row r="76" spans="1:11" s="33" customFormat="1" ht="11.25" customHeight="1">
      <c r="A76" s="35" t="s">
        <v>59</v>
      </c>
      <c r="B76" s="29"/>
      <c r="C76" s="30">
        <v>231</v>
      </c>
      <c r="D76" s="30">
        <v>170</v>
      </c>
      <c r="E76" s="30">
        <v>120</v>
      </c>
      <c r="F76" s="31"/>
      <c r="G76" s="31"/>
      <c r="H76" s="118">
        <v>2.426</v>
      </c>
      <c r="I76" s="118">
        <v>1.7</v>
      </c>
      <c r="J76" s="118">
        <v>1.2</v>
      </c>
      <c r="K76" s="32"/>
    </row>
    <row r="77" spans="1:11" s="33" customFormat="1" ht="11.25" customHeight="1">
      <c r="A77" s="35" t="s">
        <v>60</v>
      </c>
      <c r="B77" s="29"/>
      <c r="C77" s="30">
        <v>1412</v>
      </c>
      <c r="D77" s="30">
        <v>993</v>
      </c>
      <c r="E77" s="30">
        <v>807</v>
      </c>
      <c r="F77" s="31"/>
      <c r="G77" s="31"/>
      <c r="H77" s="118">
        <v>17</v>
      </c>
      <c r="I77" s="118">
        <v>11.916</v>
      </c>
      <c r="J77" s="118">
        <v>9.684</v>
      </c>
      <c r="K77" s="32"/>
    </row>
    <row r="78" spans="1:11" s="33" customFormat="1" ht="11.25" customHeight="1">
      <c r="A78" s="35" t="s">
        <v>61</v>
      </c>
      <c r="B78" s="29"/>
      <c r="C78" s="30">
        <v>346</v>
      </c>
      <c r="D78" s="30">
        <v>228</v>
      </c>
      <c r="E78" s="30">
        <v>210</v>
      </c>
      <c r="F78" s="31"/>
      <c r="G78" s="31"/>
      <c r="H78" s="118">
        <v>2.224</v>
      </c>
      <c r="I78" s="118">
        <v>1.938</v>
      </c>
      <c r="J78" s="118">
        <v>1.26</v>
      </c>
      <c r="K78" s="32"/>
    </row>
    <row r="79" spans="1:11" s="33" customFormat="1" ht="11.25" customHeight="1">
      <c r="A79" s="35" t="s">
        <v>62</v>
      </c>
      <c r="B79" s="29"/>
      <c r="C79" s="30">
        <v>15876</v>
      </c>
      <c r="D79" s="30">
        <v>10819</v>
      </c>
      <c r="E79" s="30">
        <v>9971.8493</v>
      </c>
      <c r="F79" s="31"/>
      <c r="G79" s="31"/>
      <c r="H79" s="118">
        <v>212.331</v>
      </c>
      <c r="I79" s="118">
        <v>141.298</v>
      </c>
      <c r="J79" s="118">
        <v>140.775</v>
      </c>
      <c r="K79" s="32"/>
    </row>
    <row r="80" spans="1:11" s="42" customFormat="1" ht="11.25" customHeight="1">
      <c r="A80" s="43" t="s">
        <v>63</v>
      </c>
      <c r="B80" s="37"/>
      <c r="C80" s="38">
        <v>29462</v>
      </c>
      <c r="D80" s="38">
        <v>20804.1185</v>
      </c>
      <c r="E80" s="38">
        <v>19049.2893</v>
      </c>
      <c r="F80" s="39">
        <v>91.5649913261165</v>
      </c>
      <c r="G80" s="40"/>
      <c r="H80" s="119">
        <v>362.195</v>
      </c>
      <c r="I80" s="120">
        <v>257.3100694402495</v>
      </c>
      <c r="J80" s="120">
        <v>235.842</v>
      </c>
      <c r="K80" s="41">
        <v>91.65673170624416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419</v>
      </c>
      <c r="D82" s="30">
        <v>419</v>
      </c>
      <c r="E82" s="30">
        <v>431</v>
      </c>
      <c r="F82" s="31"/>
      <c r="G82" s="31"/>
      <c r="H82" s="118">
        <v>1.064</v>
      </c>
      <c r="I82" s="118">
        <v>1.064</v>
      </c>
      <c r="J82" s="118">
        <v>1.103</v>
      </c>
      <c r="K82" s="32"/>
    </row>
    <row r="83" spans="1:11" s="33" customFormat="1" ht="11.25" customHeight="1">
      <c r="A83" s="35" t="s">
        <v>65</v>
      </c>
      <c r="B83" s="29"/>
      <c r="C83" s="30">
        <v>473</v>
      </c>
      <c r="D83" s="30">
        <v>470</v>
      </c>
      <c r="E83" s="30">
        <v>338</v>
      </c>
      <c r="F83" s="31"/>
      <c r="G83" s="31"/>
      <c r="H83" s="118">
        <v>1.11</v>
      </c>
      <c r="I83" s="118">
        <v>1.1</v>
      </c>
      <c r="J83" s="118">
        <v>0.773</v>
      </c>
      <c r="K83" s="32"/>
    </row>
    <row r="84" spans="1:11" s="42" customFormat="1" ht="11.25" customHeight="1">
      <c r="A84" s="36" t="s">
        <v>66</v>
      </c>
      <c r="B84" s="37"/>
      <c r="C84" s="38">
        <v>892</v>
      </c>
      <c r="D84" s="38">
        <v>889</v>
      </c>
      <c r="E84" s="38">
        <v>769</v>
      </c>
      <c r="F84" s="39">
        <v>86.50168728908886</v>
      </c>
      <c r="G84" s="40"/>
      <c r="H84" s="119">
        <v>2.1740000000000004</v>
      </c>
      <c r="I84" s="120">
        <v>2.164</v>
      </c>
      <c r="J84" s="120">
        <v>1.876</v>
      </c>
      <c r="K84" s="41">
        <v>86.69131238447319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398257</v>
      </c>
      <c r="D87" s="53">
        <v>353240.1185</v>
      </c>
      <c r="E87" s="53">
        <v>339642.2893</v>
      </c>
      <c r="F87" s="54">
        <f>IF(D87&gt;0,100*E87/D87,0)</f>
        <v>96.15054222670351</v>
      </c>
      <c r="G87" s="40"/>
      <c r="H87" s="123">
        <v>4565.119369999999</v>
      </c>
      <c r="I87" s="124">
        <v>3919.57386944025</v>
      </c>
      <c r="J87" s="124">
        <v>3799.9210000000003</v>
      </c>
      <c r="K87" s="54">
        <f>IF(I87&gt;0,100*J87/I87,0)</f>
        <v>96.94729903234769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SheetLayoutView="100" zoomScalePageLayoutView="0" workbookViewId="0" topLeftCell="A45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9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/>
      <c r="I22" s="120"/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2183</v>
      </c>
      <c r="D24" s="38">
        <v>2155</v>
      </c>
      <c r="E24" s="38">
        <v>2178</v>
      </c>
      <c r="F24" s="39">
        <v>101.06728538283063</v>
      </c>
      <c r="G24" s="40"/>
      <c r="H24" s="119">
        <v>16.75</v>
      </c>
      <c r="I24" s="120">
        <v>14.704</v>
      </c>
      <c r="J24" s="120">
        <v>15.154</v>
      </c>
      <c r="K24" s="41">
        <v>103.06039173014146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/>
      <c r="I26" s="120"/>
      <c r="J26" s="12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3572</v>
      </c>
      <c r="D28" s="30">
        <v>3222</v>
      </c>
      <c r="E28" s="30">
        <v>3325</v>
      </c>
      <c r="F28" s="31"/>
      <c r="G28" s="31"/>
      <c r="H28" s="118">
        <v>19.646</v>
      </c>
      <c r="I28" s="118">
        <v>17.724</v>
      </c>
      <c r="J28" s="118">
        <v>18.953</v>
      </c>
      <c r="K28" s="32"/>
    </row>
    <row r="29" spans="1:11" s="33" customFormat="1" ht="11.25" customHeight="1">
      <c r="A29" s="35" t="s">
        <v>21</v>
      </c>
      <c r="B29" s="29"/>
      <c r="C29" s="30">
        <v>47</v>
      </c>
      <c r="D29" s="30">
        <v>47</v>
      </c>
      <c r="E29" s="30">
        <v>48</v>
      </c>
      <c r="F29" s="31"/>
      <c r="G29" s="31"/>
      <c r="H29" s="118">
        <v>0.293</v>
      </c>
      <c r="I29" s="118">
        <v>0.212</v>
      </c>
      <c r="J29" s="118">
        <v>0.216</v>
      </c>
      <c r="K29" s="32"/>
    </row>
    <row r="30" spans="1:11" s="33" customFormat="1" ht="11.25" customHeight="1">
      <c r="A30" s="35" t="s">
        <v>22</v>
      </c>
      <c r="B30" s="29"/>
      <c r="C30" s="30">
        <v>2327</v>
      </c>
      <c r="D30" s="30">
        <v>2327</v>
      </c>
      <c r="E30" s="30">
        <v>2126</v>
      </c>
      <c r="F30" s="31"/>
      <c r="G30" s="31"/>
      <c r="H30" s="118">
        <v>12.088</v>
      </c>
      <c r="I30" s="118">
        <v>12.089</v>
      </c>
      <c r="J30" s="118">
        <v>11.196</v>
      </c>
      <c r="K30" s="32"/>
    </row>
    <row r="31" spans="1:11" s="42" customFormat="1" ht="11.25" customHeight="1">
      <c r="A31" s="43" t="s">
        <v>23</v>
      </c>
      <c r="B31" s="37"/>
      <c r="C31" s="38">
        <v>5946</v>
      </c>
      <c r="D31" s="38">
        <v>5596</v>
      </c>
      <c r="E31" s="38">
        <v>5499</v>
      </c>
      <c r="F31" s="39">
        <v>98.26661901358113</v>
      </c>
      <c r="G31" s="40"/>
      <c r="H31" s="119">
        <v>32.027</v>
      </c>
      <c r="I31" s="120">
        <v>30.025</v>
      </c>
      <c r="J31" s="120">
        <v>30.365</v>
      </c>
      <c r="K31" s="41">
        <v>101.13238967527062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/>
      <c r="I33" s="118"/>
      <c r="J33" s="118"/>
      <c r="K33" s="32"/>
    </row>
    <row r="34" spans="1:11" s="33" customFormat="1" ht="11.25" customHeight="1">
      <c r="A34" s="35" t="s">
        <v>25</v>
      </c>
      <c r="B34" s="29"/>
      <c r="C34" s="30">
        <v>947</v>
      </c>
      <c r="D34" s="30">
        <v>942</v>
      </c>
      <c r="E34" s="30">
        <v>940</v>
      </c>
      <c r="F34" s="31"/>
      <c r="G34" s="31"/>
      <c r="H34" s="118">
        <v>5.635</v>
      </c>
      <c r="I34" s="118">
        <v>6.3</v>
      </c>
      <c r="J34" s="118">
        <v>6</v>
      </c>
      <c r="K34" s="32"/>
    </row>
    <row r="35" spans="1:11" s="33" customFormat="1" ht="11.25" customHeight="1">
      <c r="A35" s="35" t="s">
        <v>26</v>
      </c>
      <c r="B35" s="29"/>
      <c r="C35" s="30">
        <v>29</v>
      </c>
      <c r="D35" s="30">
        <v>30</v>
      </c>
      <c r="E35" s="30">
        <v>50</v>
      </c>
      <c r="F35" s="31"/>
      <c r="G35" s="31"/>
      <c r="H35" s="118">
        <v>0.22</v>
      </c>
      <c r="I35" s="118">
        <v>0.22</v>
      </c>
      <c r="J35" s="118">
        <v>0.36</v>
      </c>
      <c r="K35" s="32"/>
    </row>
    <row r="36" spans="1:11" s="33" customFormat="1" ht="11.25" customHeight="1">
      <c r="A36" s="35" t="s">
        <v>27</v>
      </c>
      <c r="B36" s="29"/>
      <c r="C36" s="30">
        <v>20041</v>
      </c>
      <c r="D36" s="30">
        <v>19697</v>
      </c>
      <c r="E36" s="30">
        <v>19890</v>
      </c>
      <c r="F36" s="31"/>
      <c r="G36" s="31"/>
      <c r="H36" s="118">
        <v>133.974</v>
      </c>
      <c r="I36" s="118">
        <v>118.182</v>
      </c>
      <c r="J36" s="118">
        <v>139.23</v>
      </c>
      <c r="K36" s="32"/>
    </row>
    <row r="37" spans="1:11" s="42" customFormat="1" ht="11.25" customHeight="1">
      <c r="A37" s="36" t="s">
        <v>28</v>
      </c>
      <c r="B37" s="37"/>
      <c r="C37" s="38">
        <v>21017</v>
      </c>
      <c r="D37" s="38">
        <v>20669</v>
      </c>
      <c r="E37" s="38">
        <v>20880</v>
      </c>
      <c r="F37" s="39">
        <v>101.02085248439693</v>
      </c>
      <c r="G37" s="40"/>
      <c r="H37" s="119">
        <v>139.82899999999998</v>
      </c>
      <c r="I37" s="120">
        <v>124.702</v>
      </c>
      <c r="J37" s="120">
        <v>145.59</v>
      </c>
      <c r="K37" s="41">
        <v>116.75033279337941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28</v>
      </c>
      <c r="D39" s="38">
        <v>28</v>
      </c>
      <c r="E39" s="38">
        <v>28</v>
      </c>
      <c r="F39" s="39">
        <v>100</v>
      </c>
      <c r="G39" s="40"/>
      <c r="H39" s="119">
        <v>0.054</v>
      </c>
      <c r="I39" s="120">
        <v>0.055</v>
      </c>
      <c r="J39" s="120">
        <v>0.055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/>
      <c r="I41" s="118"/>
      <c r="J41" s="118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/>
      <c r="I43" s="118"/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/>
      <c r="I45" s="118"/>
      <c r="J45" s="118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/>
      <c r="I46" s="118"/>
      <c r="J46" s="118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/>
      <c r="I48" s="118"/>
      <c r="J48" s="118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/>
      <c r="I49" s="118"/>
      <c r="J49" s="118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19"/>
      <c r="I50" s="120"/>
      <c r="J50" s="12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/>
      <c r="I52" s="120"/>
      <c r="J52" s="12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87</v>
      </c>
      <c r="D54" s="30">
        <v>133</v>
      </c>
      <c r="E54" s="30">
        <v>88</v>
      </c>
      <c r="F54" s="31"/>
      <c r="G54" s="31"/>
      <c r="H54" s="118">
        <v>0.566</v>
      </c>
      <c r="I54" s="118">
        <v>0.865</v>
      </c>
      <c r="J54" s="118">
        <v>0.572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/>
      <c r="I55" s="118"/>
      <c r="J55" s="118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/>
      <c r="I56" s="118"/>
      <c r="J56" s="118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18"/>
      <c r="I58" s="118"/>
      <c r="J58" s="118"/>
      <c r="K58" s="32"/>
    </row>
    <row r="59" spans="1:11" s="42" customFormat="1" ht="11.25" customHeight="1">
      <c r="A59" s="36" t="s">
        <v>46</v>
      </c>
      <c r="B59" s="37"/>
      <c r="C59" s="38">
        <v>87</v>
      </c>
      <c r="D59" s="38">
        <v>133</v>
      </c>
      <c r="E59" s="38">
        <v>88</v>
      </c>
      <c r="F59" s="39">
        <v>66.16541353383458</v>
      </c>
      <c r="G59" s="40"/>
      <c r="H59" s="119">
        <v>0.566</v>
      </c>
      <c r="I59" s="120">
        <v>0.865</v>
      </c>
      <c r="J59" s="120">
        <v>0.572</v>
      </c>
      <c r="K59" s="41">
        <v>66.1271676300578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336</v>
      </c>
      <c r="D61" s="30">
        <v>330</v>
      </c>
      <c r="E61" s="30">
        <v>353</v>
      </c>
      <c r="F61" s="31"/>
      <c r="G61" s="31"/>
      <c r="H61" s="118">
        <v>1.075</v>
      </c>
      <c r="I61" s="118">
        <v>1.35</v>
      </c>
      <c r="J61" s="118">
        <v>1.412</v>
      </c>
      <c r="K61" s="32"/>
    </row>
    <row r="62" spans="1:11" s="33" customFormat="1" ht="11.25" customHeight="1">
      <c r="A62" s="35" t="s">
        <v>48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18">
        <v>1.076</v>
      </c>
      <c r="I62" s="118">
        <v>1.209</v>
      </c>
      <c r="J62" s="118">
        <v>1.45</v>
      </c>
      <c r="K62" s="32"/>
    </row>
    <row r="63" spans="1:11" s="33" customFormat="1" ht="11.25" customHeight="1">
      <c r="A63" s="35" t="s">
        <v>49</v>
      </c>
      <c r="B63" s="29"/>
      <c r="C63" s="30">
        <v>14624</v>
      </c>
      <c r="D63" s="30">
        <v>14900</v>
      </c>
      <c r="E63" s="30">
        <v>14730</v>
      </c>
      <c r="F63" s="31"/>
      <c r="G63" s="31"/>
      <c r="H63" s="118">
        <v>114.521</v>
      </c>
      <c r="I63" s="118">
        <v>113.376</v>
      </c>
      <c r="J63" s="118">
        <v>100.867</v>
      </c>
      <c r="K63" s="32"/>
    </row>
    <row r="64" spans="1:11" s="42" customFormat="1" ht="11.25" customHeight="1">
      <c r="A64" s="36" t="s">
        <v>50</v>
      </c>
      <c r="B64" s="37"/>
      <c r="C64" s="38">
        <v>15113</v>
      </c>
      <c r="D64" s="38">
        <v>15383</v>
      </c>
      <c r="E64" s="38">
        <v>15236</v>
      </c>
      <c r="F64" s="39">
        <v>99.0443996619645</v>
      </c>
      <c r="G64" s="40"/>
      <c r="H64" s="119">
        <v>116.672</v>
      </c>
      <c r="I64" s="120">
        <v>115.935</v>
      </c>
      <c r="J64" s="120">
        <v>103.729</v>
      </c>
      <c r="K64" s="41">
        <v>89.47168672100746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448</v>
      </c>
      <c r="D66" s="38">
        <v>465</v>
      </c>
      <c r="E66" s="38">
        <v>440</v>
      </c>
      <c r="F66" s="39">
        <v>94.6236559139785</v>
      </c>
      <c r="G66" s="40"/>
      <c r="H66" s="119">
        <v>2.523</v>
      </c>
      <c r="I66" s="120">
        <v>1.644</v>
      </c>
      <c r="J66" s="120">
        <v>2.027</v>
      </c>
      <c r="K66" s="41">
        <v>123.29683698296839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18918</v>
      </c>
      <c r="D68" s="30">
        <v>19100</v>
      </c>
      <c r="E68" s="30">
        <v>18200</v>
      </c>
      <c r="F68" s="31"/>
      <c r="G68" s="31"/>
      <c r="H68" s="118">
        <v>138.48</v>
      </c>
      <c r="I68" s="118">
        <v>130</v>
      </c>
      <c r="J68" s="118">
        <v>128</v>
      </c>
      <c r="K68" s="32"/>
    </row>
    <row r="69" spans="1:11" s="33" customFormat="1" ht="11.25" customHeight="1">
      <c r="A69" s="35" t="s">
        <v>53</v>
      </c>
      <c r="B69" s="29"/>
      <c r="C69" s="30">
        <v>5653</v>
      </c>
      <c r="D69" s="30">
        <v>5600</v>
      </c>
      <c r="E69" s="30">
        <v>5200</v>
      </c>
      <c r="F69" s="31"/>
      <c r="G69" s="31"/>
      <c r="H69" s="118">
        <v>40.589</v>
      </c>
      <c r="I69" s="118">
        <v>37</v>
      </c>
      <c r="J69" s="118">
        <v>37</v>
      </c>
      <c r="K69" s="32"/>
    </row>
    <row r="70" spans="1:11" s="42" customFormat="1" ht="11.25" customHeight="1">
      <c r="A70" s="36" t="s">
        <v>54</v>
      </c>
      <c r="B70" s="37"/>
      <c r="C70" s="38">
        <v>24571</v>
      </c>
      <c r="D70" s="38">
        <v>24700</v>
      </c>
      <c r="E70" s="38">
        <v>23400</v>
      </c>
      <c r="F70" s="39">
        <v>94.73684210526316</v>
      </c>
      <c r="G70" s="40"/>
      <c r="H70" s="119">
        <v>179.069</v>
      </c>
      <c r="I70" s="120">
        <v>167</v>
      </c>
      <c r="J70" s="120">
        <v>165</v>
      </c>
      <c r="K70" s="41">
        <v>98.80239520958084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/>
      <c r="I72" s="118"/>
      <c r="J72" s="118"/>
      <c r="K72" s="32"/>
    </row>
    <row r="73" spans="1:11" s="33" customFormat="1" ht="11.25" customHeight="1">
      <c r="A73" s="35" t="s">
        <v>56</v>
      </c>
      <c r="B73" s="29"/>
      <c r="C73" s="30">
        <v>2788</v>
      </c>
      <c r="D73" s="30">
        <v>2805</v>
      </c>
      <c r="E73" s="30">
        <v>2604</v>
      </c>
      <c r="F73" s="31"/>
      <c r="G73" s="31"/>
      <c r="H73" s="118">
        <v>22.5</v>
      </c>
      <c r="I73" s="118">
        <v>22.721</v>
      </c>
      <c r="J73" s="118">
        <v>22.7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/>
      <c r="I74" s="118"/>
      <c r="J74" s="118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18"/>
      <c r="I75" s="118"/>
      <c r="J75" s="118"/>
      <c r="K75" s="32"/>
    </row>
    <row r="76" spans="1:11" s="33" customFormat="1" ht="11.25" customHeight="1">
      <c r="A76" s="35" t="s">
        <v>59</v>
      </c>
      <c r="B76" s="29"/>
      <c r="C76" s="30">
        <v>27</v>
      </c>
      <c r="D76" s="30">
        <v>27</v>
      </c>
      <c r="E76" s="30">
        <v>27</v>
      </c>
      <c r="F76" s="31"/>
      <c r="G76" s="31"/>
      <c r="H76" s="118">
        <v>0.257</v>
      </c>
      <c r="I76" s="118">
        <v>0.246</v>
      </c>
      <c r="J76" s="118">
        <v>0.257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18"/>
      <c r="I77" s="118"/>
      <c r="J77" s="118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/>
      <c r="I78" s="118"/>
      <c r="J78" s="118"/>
      <c r="K78" s="32"/>
    </row>
    <row r="79" spans="1:11" s="33" customFormat="1" ht="11.25" customHeight="1">
      <c r="A79" s="35" t="s">
        <v>62</v>
      </c>
      <c r="B79" s="29"/>
      <c r="C79" s="30">
        <v>37082</v>
      </c>
      <c r="D79" s="30">
        <v>37364</v>
      </c>
      <c r="E79" s="30">
        <v>38084</v>
      </c>
      <c r="F79" s="31"/>
      <c r="G79" s="31"/>
      <c r="H79" s="118">
        <v>336.779</v>
      </c>
      <c r="I79" s="118">
        <v>343.567</v>
      </c>
      <c r="J79" s="118">
        <v>354.066</v>
      </c>
      <c r="K79" s="32"/>
    </row>
    <row r="80" spans="1:11" s="42" customFormat="1" ht="11.25" customHeight="1">
      <c r="A80" s="43" t="s">
        <v>63</v>
      </c>
      <c r="B80" s="37"/>
      <c r="C80" s="38">
        <v>39897</v>
      </c>
      <c r="D80" s="38">
        <v>40196</v>
      </c>
      <c r="E80" s="38">
        <v>40715</v>
      </c>
      <c r="F80" s="39">
        <v>101.29117325106976</v>
      </c>
      <c r="G80" s="40"/>
      <c r="H80" s="119">
        <v>359.536</v>
      </c>
      <c r="I80" s="120">
        <v>366.534</v>
      </c>
      <c r="J80" s="120">
        <v>377.02299999999997</v>
      </c>
      <c r="K80" s="41">
        <v>102.8616717685126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/>
      <c r="I82" s="118"/>
      <c r="J82" s="118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/>
      <c r="I83" s="118"/>
      <c r="J83" s="118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/>
      <c r="I84" s="120"/>
      <c r="J84" s="12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109290</v>
      </c>
      <c r="D87" s="53">
        <v>109325</v>
      </c>
      <c r="E87" s="53">
        <v>108464</v>
      </c>
      <c r="F87" s="54">
        <f>IF(D87&gt;0,100*E87/D87,0)</f>
        <v>99.21243997255888</v>
      </c>
      <c r="G87" s="40"/>
      <c r="H87" s="123">
        <v>847.0260000000001</v>
      </c>
      <c r="I87" s="124">
        <v>821.4639999999999</v>
      </c>
      <c r="J87" s="124">
        <v>839.515</v>
      </c>
      <c r="K87" s="54">
        <f>IF(I87&gt;0,100*J87/I87,0)</f>
        <v>102.19741826787298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SheetLayoutView="100" zoomScalePageLayoutView="0" workbookViewId="0" topLeftCell="A45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9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5160</v>
      </c>
      <c r="D9" s="30">
        <v>5319</v>
      </c>
      <c r="E9" s="30">
        <v>5011</v>
      </c>
      <c r="F9" s="31"/>
      <c r="G9" s="31"/>
      <c r="H9" s="118">
        <v>112.952</v>
      </c>
      <c r="I9" s="118">
        <v>116.432</v>
      </c>
      <c r="J9" s="118">
        <v>116.056</v>
      </c>
      <c r="K9" s="32"/>
    </row>
    <row r="10" spans="1:11" s="33" customFormat="1" ht="11.25" customHeight="1">
      <c r="A10" s="35" t="s">
        <v>8</v>
      </c>
      <c r="B10" s="29"/>
      <c r="C10" s="30">
        <v>3506</v>
      </c>
      <c r="D10" s="30">
        <v>3451</v>
      </c>
      <c r="E10" s="30">
        <v>3302</v>
      </c>
      <c r="F10" s="31"/>
      <c r="G10" s="31"/>
      <c r="H10" s="118">
        <v>71.978</v>
      </c>
      <c r="I10" s="118">
        <v>66.808</v>
      </c>
      <c r="J10" s="118">
        <v>66.555</v>
      </c>
      <c r="K10" s="32"/>
    </row>
    <row r="11" spans="1:11" s="33" customFormat="1" ht="11.25" customHeight="1">
      <c r="A11" s="28" t="s">
        <v>9</v>
      </c>
      <c r="B11" s="29"/>
      <c r="C11" s="30">
        <v>5562</v>
      </c>
      <c r="D11" s="30">
        <v>6115</v>
      </c>
      <c r="E11" s="30">
        <v>6119</v>
      </c>
      <c r="F11" s="31"/>
      <c r="G11" s="31"/>
      <c r="H11" s="118">
        <v>211.653</v>
      </c>
      <c r="I11" s="118">
        <v>155.845</v>
      </c>
      <c r="J11" s="118">
        <v>155.848</v>
      </c>
      <c r="K11" s="32"/>
    </row>
    <row r="12" spans="1:11" s="33" customFormat="1" ht="11.25" customHeight="1">
      <c r="A12" s="35" t="s">
        <v>10</v>
      </c>
      <c r="B12" s="29"/>
      <c r="C12" s="30">
        <v>2209</v>
      </c>
      <c r="D12" s="30">
        <v>2335</v>
      </c>
      <c r="E12" s="30">
        <v>2337</v>
      </c>
      <c r="F12" s="31"/>
      <c r="G12" s="31"/>
      <c r="H12" s="118">
        <v>53.054</v>
      </c>
      <c r="I12" s="118">
        <v>44.8</v>
      </c>
      <c r="J12" s="118">
        <v>44.805</v>
      </c>
      <c r="K12" s="32"/>
    </row>
    <row r="13" spans="1:11" s="42" customFormat="1" ht="11.25" customHeight="1">
      <c r="A13" s="36" t="s">
        <v>11</v>
      </c>
      <c r="B13" s="37"/>
      <c r="C13" s="38">
        <v>16437</v>
      </c>
      <c r="D13" s="38">
        <v>17220</v>
      </c>
      <c r="E13" s="38">
        <v>16769</v>
      </c>
      <c r="F13" s="39">
        <v>97.38095238095238</v>
      </c>
      <c r="G13" s="40"/>
      <c r="H13" s="119">
        <v>449.63699999999994</v>
      </c>
      <c r="I13" s="120">
        <v>383.885</v>
      </c>
      <c r="J13" s="120">
        <v>383.264</v>
      </c>
      <c r="K13" s="41">
        <v>99.83823280409499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>
        <v>900</v>
      </c>
      <c r="D15" s="38">
        <v>900</v>
      </c>
      <c r="E15" s="38">
        <v>844</v>
      </c>
      <c r="F15" s="39">
        <v>93.77777777777777</v>
      </c>
      <c r="G15" s="40"/>
      <c r="H15" s="119">
        <v>18</v>
      </c>
      <c r="I15" s="120">
        <v>18</v>
      </c>
      <c r="J15" s="120">
        <v>12.5</v>
      </c>
      <c r="K15" s="41">
        <v>69.44444444444444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>
        <v>30</v>
      </c>
      <c r="D17" s="38"/>
      <c r="E17" s="38"/>
      <c r="F17" s="39"/>
      <c r="G17" s="40"/>
      <c r="H17" s="119">
        <v>0.75</v>
      </c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>
        <v>380</v>
      </c>
      <c r="D19" s="30">
        <v>366</v>
      </c>
      <c r="E19" s="30">
        <v>445</v>
      </c>
      <c r="F19" s="31"/>
      <c r="G19" s="31"/>
      <c r="H19" s="118">
        <v>16.72</v>
      </c>
      <c r="I19" s="118">
        <v>15.925</v>
      </c>
      <c r="J19" s="118">
        <v>22.25</v>
      </c>
      <c r="K19" s="32"/>
    </row>
    <row r="20" spans="1:11" s="33" customFormat="1" ht="11.25" customHeight="1">
      <c r="A20" s="35" t="s">
        <v>15</v>
      </c>
      <c r="B20" s="29"/>
      <c r="C20" s="30">
        <v>140</v>
      </c>
      <c r="D20" s="30">
        <v>140</v>
      </c>
      <c r="E20" s="30">
        <v>140</v>
      </c>
      <c r="F20" s="31"/>
      <c r="G20" s="31"/>
      <c r="H20" s="118">
        <v>3.314</v>
      </c>
      <c r="I20" s="118">
        <v>3.108</v>
      </c>
      <c r="J20" s="118">
        <v>3.22</v>
      </c>
      <c r="K20" s="32"/>
    </row>
    <row r="21" spans="1:11" s="33" customFormat="1" ht="11.25" customHeight="1">
      <c r="A21" s="35" t="s">
        <v>16</v>
      </c>
      <c r="B21" s="29"/>
      <c r="C21" s="30">
        <v>120</v>
      </c>
      <c r="D21" s="30">
        <v>120</v>
      </c>
      <c r="E21" s="30">
        <v>120</v>
      </c>
      <c r="F21" s="31"/>
      <c r="G21" s="31"/>
      <c r="H21" s="118">
        <v>3.132</v>
      </c>
      <c r="I21" s="118">
        <v>2.916</v>
      </c>
      <c r="J21" s="118">
        <v>3</v>
      </c>
      <c r="K21" s="32"/>
    </row>
    <row r="22" spans="1:11" s="42" customFormat="1" ht="11.25" customHeight="1">
      <c r="A22" s="36" t="s">
        <v>17</v>
      </c>
      <c r="B22" s="37"/>
      <c r="C22" s="38">
        <v>640</v>
      </c>
      <c r="D22" s="38">
        <v>626</v>
      </c>
      <c r="E22" s="38">
        <v>705</v>
      </c>
      <c r="F22" s="39">
        <v>112.61980830670926</v>
      </c>
      <c r="G22" s="40"/>
      <c r="H22" s="119">
        <v>23.166</v>
      </c>
      <c r="I22" s="120">
        <v>21.949</v>
      </c>
      <c r="J22" s="120">
        <v>28.47</v>
      </c>
      <c r="K22" s="41">
        <v>129.70978176682308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206</v>
      </c>
      <c r="D24" s="38">
        <v>168</v>
      </c>
      <c r="E24" s="38">
        <v>247</v>
      </c>
      <c r="F24" s="39">
        <v>147.02380952380952</v>
      </c>
      <c r="G24" s="40"/>
      <c r="H24" s="119">
        <v>7.063</v>
      </c>
      <c r="I24" s="120">
        <v>5.909</v>
      </c>
      <c r="J24" s="120">
        <v>8.664</v>
      </c>
      <c r="K24" s="41">
        <v>146.62379421221866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848</v>
      </c>
      <c r="D26" s="38">
        <v>820</v>
      </c>
      <c r="E26" s="38">
        <v>770</v>
      </c>
      <c r="F26" s="39">
        <v>93.90243902439025</v>
      </c>
      <c r="G26" s="40"/>
      <c r="H26" s="119">
        <v>38.775</v>
      </c>
      <c r="I26" s="120">
        <v>37</v>
      </c>
      <c r="J26" s="120">
        <v>32</v>
      </c>
      <c r="K26" s="41">
        <v>86.48648648648648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>
        <v>44</v>
      </c>
      <c r="E28" s="30">
        <v>62</v>
      </c>
      <c r="F28" s="31"/>
      <c r="G28" s="31"/>
      <c r="H28" s="118"/>
      <c r="I28" s="118">
        <v>1.535</v>
      </c>
      <c r="J28" s="118">
        <v>1.91</v>
      </c>
      <c r="K28" s="32"/>
    </row>
    <row r="29" spans="1:11" s="33" customFormat="1" ht="11.25" customHeight="1">
      <c r="A29" s="35" t="s">
        <v>21</v>
      </c>
      <c r="B29" s="29"/>
      <c r="C29" s="30">
        <v>5</v>
      </c>
      <c r="D29" s="30">
        <v>2</v>
      </c>
      <c r="E29" s="30"/>
      <c r="F29" s="31"/>
      <c r="G29" s="31"/>
      <c r="H29" s="118">
        <v>0.11</v>
      </c>
      <c r="I29" s="118">
        <v>0.012</v>
      </c>
      <c r="J29" s="118"/>
      <c r="K29" s="32"/>
    </row>
    <row r="30" spans="1:11" s="33" customFormat="1" ht="11.25" customHeight="1">
      <c r="A30" s="35" t="s">
        <v>22</v>
      </c>
      <c r="B30" s="29"/>
      <c r="C30" s="30">
        <v>217</v>
      </c>
      <c r="D30" s="30">
        <v>328</v>
      </c>
      <c r="E30" s="30">
        <v>196</v>
      </c>
      <c r="F30" s="31"/>
      <c r="G30" s="31"/>
      <c r="H30" s="118">
        <v>8.304</v>
      </c>
      <c r="I30" s="118">
        <v>8.904</v>
      </c>
      <c r="J30" s="118">
        <v>6.86</v>
      </c>
      <c r="K30" s="32"/>
    </row>
    <row r="31" spans="1:11" s="42" customFormat="1" ht="11.25" customHeight="1">
      <c r="A31" s="43" t="s">
        <v>23</v>
      </c>
      <c r="B31" s="37"/>
      <c r="C31" s="38">
        <v>222</v>
      </c>
      <c r="D31" s="38">
        <v>374</v>
      </c>
      <c r="E31" s="38">
        <v>258</v>
      </c>
      <c r="F31" s="39">
        <v>68.98395721925134</v>
      </c>
      <c r="G31" s="40"/>
      <c r="H31" s="119">
        <v>8.414</v>
      </c>
      <c r="I31" s="120">
        <v>10.451</v>
      </c>
      <c r="J31" s="120">
        <v>8.77</v>
      </c>
      <c r="K31" s="41">
        <v>83.91541479284278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206</v>
      </c>
      <c r="D33" s="30">
        <v>200</v>
      </c>
      <c r="E33" s="30">
        <v>210</v>
      </c>
      <c r="F33" s="31"/>
      <c r="G33" s="31"/>
      <c r="H33" s="118">
        <v>3.654</v>
      </c>
      <c r="I33" s="118">
        <v>3.1</v>
      </c>
      <c r="J33" s="118">
        <v>3.8</v>
      </c>
      <c r="K33" s="32"/>
    </row>
    <row r="34" spans="1:11" s="33" customFormat="1" ht="11.25" customHeight="1">
      <c r="A34" s="35" t="s">
        <v>25</v>
      </c>
      <c r="B34" s="29"/>
      <c r="C34" s="30">
        <v>132</v>
      </c>
      <c r="D34" s="30">
        <v>130</v>
      </c>
      <c r="E34" s="30">
        <v>140</v>
      </c>
      <c r="F34" s="31"/>
      <c r="G34" s="31"/>
      <c r="H34" s="118">
        <v>4.085</v>
      </c>
      <c r="I34" s="118">
        <v>3.55</v>
      </c>
      <c r="J34" s="118">
        <v>3.9</v>
      </c>
      <c r="K34" s="32"/>
    </row>
    <row r="35" spans="1:11" s="33" customFormat="1" ht="11.25" customHeight="1">
      <c r="A35" s="35" t="s">
        <v>26</v>
      </c>
      <c r="B35" s="29"/>
      <c r="C35" s="30">
        <v>362</v>
      </c>
      <c r="D35" s="30">
        <v>300</v>
      </c>
      <c r="E35" s="30">
        <v>250</v>
      </c>
      <c r="F35" s="31"/>
      <c r="G35" s="31"/>
      <c r="H35" s="118">
        <v>7.325</v>
      </c>
      <c r="I35" s="118">
        <v>5.7</v>
      </c>
      <c r="J35" s="118">
        <v>4.8</v>
      </c>
      <c r="K35" s="32"/>
    </row>
    <row r="36" spans="1:11" s="33" customFormat="1" ht="11.25" customHeight="1">
      <c r="A36" s="35" t="s">
        <v>27</v>
      </c>
      <c r="B36" s="29"/>
      <c r="C36" s="30">
        <v>180</v>
      </c>
      <c r="D36" s="30">
        <v>180</v>
      </c>
      <c r="E36" s="30">
        <v>120</v>
      </c>
      <c r="F36" s="31"/>
      <c r="G36" s="31"/>
      <c r="H36" s="118">
        <v>3.6</v>
      </c>
      <c r="I36" s="118">
        <v>3.6</v>
      </c>
      <c r="J36" s="118">
        <v>2.4</v>
      </c>
      <c r="K36" s="32"/>
    </row>
    <row r="37" spans="1:11" s="42" customFormat="1" ht="11.25" customHeight="1">
      <c r="A37" s="36" t="s">
        <v>28</v>
      </c>
      <c r="B37" s="37"/>
      <c r="C37" s="38">
        <v>880</v>
      </c>
      <c r="D37" s="38">
        <v>810</v>
      </c>
      <c r="E37" s="38">
        <v>720</v>
      </c>
      <c r="F37" s="39">
        <v>88.88888888888889</v>
      </c>
      <c r="G37" s="40"/>
      <c r="H37" s="119">
        <v>18.664</v>
      </c>
      <c r="I37" s="120">
        <v>15.95</v>
      </c>
      <c r="J37" s="120">
        <v>14.9</v>
      </c>
      <c r="K37" s="41">
        <v>93.41692789968653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/>
      <c r="I39" s="120"/>
      <c r="J39" s="12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>
        <v>245</v>
      </c>
      <c r="D41" s="30">
        <v>280</v>
      </c>
      <c r="E41" s="30">
        <v>380</v>
      </c>
      <c r="F41" s="31"/>
      <c r="G41" s="31"/>
      <c r="H41" s="118">
        <v>10.29</v>
      </c>
      <c r="I41" s="118">
        <v>11.76</v>
      </c>
      <c r="J41" s="118">
        <v>17.1</v>
      </c>
      <c r="K41" s="32"/>
    </row>
    <row r="42" spans="1:11" s="33" customFormat="1" ht="11.25" customHeight="1">
      <c r="A42" s="35" t="s">
        <v>31</v>
      </c>
      <c r="B42" s="29"/>
      <c r="C42" s="30">
        <v>688</v>
      </c>
      <c r="D42" s="30">
        <v>674</v>
      </c>
      <c r="E42" s="30">
        <v>775</v>
      </c>
      <c r="F42" s="31"/>
      <c r="G42" s="31"/>
      <c r="H42" s="118">
        <v>28</v>
      </c>
      <c r="I42" s="118">
        <v>26.96</v>
      </c>
      <c r="J42" s="118">
        <v>29.45</v>
      </c>
      <c r="K42" s="32"/>
    </row>
    <row r="43" spans="1:11" s="33" customFormat="1" ht="11.25" customHeight="1">
      <c r="A43" s="35" t="s">
        <v>32</v>
      </c>
      <c r="B43" s="29"/>
      <c r="C43" s="30">
        <v>49</v>
      </c>
      <c r="D43" s="30">
        <v>50</v>
      </c>
      <c r="E43" s="30">
        <v>60</v>
      </c>
      <c r="F43" s="31"/>
      <c r="G43" s="31"/>
      <c r="H43" s="118">
        <v>1.568</v>
      </c>
      <c r="I43" s="118">
        <v>1.6</v>
      </c>
      <c r="J43" s="118">
        <v>1.8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>
        <v>2430</v>
      </c>
      <c r="D45" s="30">
        <v>2075</v>
      </c>
      <c r="E45" s="30">
        <v>2100</v>
      </c>
      <c r="F45" s="31"/>
      <c r="G45" s="31"/>
      <c r="H45" s="118">
        <v>102.06</v>
      </c>
      <c r="I45" s="118">
        <v>88.188</v>
      </c>
      <c r="J45" s="118">
        <v>100.8</v>
      </c>
      <c r="K45" s="32"/>
    </row>
    <row r="46" spans="1:11" s="33" customFormat="1" ht="11.25" customHeight="1">
      <c r="A46" s="35" t="s">
        <v>35</v>
      </c>
      <c r="B46" s="29"/>
      <c r="C46" s="30">
        <v>500</v>
      </c>
      <c r="D46" s="30">
        <v>450</v>
      </c>
      <c r="E46" s="30">
        <v>398</v>
      </c>
      <c r="F46" s="31"/>
      <c r="G46" s="31"/>
      <c r="H46" s="118">
        <v>22.5</v>
      </c>
      <c r="I46" s="118">
        <v>20.25</v>
      </c>
      <c r="J46" s="118">
        <v>13.93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>
        <v>1498</v>
      </c>
      <c r="D48" s="30">
        <v>1700</v>
      </c>
      <c r="E48" s="30">
        <v>2800</v>
      </c>
      <c r="F48" s="31"/>
      <c r="G48" s="31"/>
      <c r="H48" s="118">
        <v>67.41</v>
      </c>
      <c r="I48" s="118">
        <v>78.71</v>
      </c>
      <c r="J48" s="118">
        <v>131.6</v>
      </c>
      <c r="K48" s="32"/>
    </row>
    <row r="49" spans="1:11" s="33" customFormat="1" ht="11.25" customHeight="1">
      <c r="A49" s="35" t="s">
        <v>38</v>
      </c>
      <c r="B49" s="29"/>
      <c r="C49" s="30">
        <v>451</v>
      </c>
      <c r="D49" s="30">
        <v>350</v>
      </c>
      <c r="E49" s="30">
        <v>445</v>
      </c>
      <c r="F49" s="31"/>
      <c r="G49" s="31"/>
      <c r="H49" s="118">
        <v>22.55</v>
      </c>
      <c r="I49" s="118">
        <v>17.5</v>
      </c>
      <c r="J49" s="118">
        <v>20.025</v>
      </c>
      <c r="K49" s="32"/>
    </row>
    <row r="50" spans="1:11" s="42" customFormat="1" ht="11.25" customHeight="1">
      <c r="A50" s="43" t="s">
        <v>39</v>
      </c>
      <c r="B50" s="37"/>
      <c r="C50" s="38">
        <v>5861</v>
      </c>
      <c r="D50" s="38">
        <v>5579</v>
      </c>
      <c r="E50" s="38">
        <v>6958</v>
      </c>
      <c r="F50" s="39">
        <v>124.71769134253451</v>
      </c>
      <c r="G50" s="40"/>
      <c r="H50" s="119">
        <v>254.37800000000001</v>
      </c>
      <c r="I50" s="120">
        <v>244.96800000000002</v>
      </c>
      <c r="J50" s="120">
        <v>314.705</v>
      </c>
      <c r="K50" s="41">
        <v>128.46779987590216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69</v>
      </c>
      <c r="D52" s="38">
        <v>69</v>
      </c>
      <c r="E52" s="38">
        <v>66</v>
      </c>
      <c r="F52" s="39">
        <v>95.65217391304348</v>
      </c>
      <c r="G52" s="40"/>
      <c r="H52" s="119">
        <v>1.751</v>
      </c>
      <c r="I52" s="120">
        <v>1.739</v>
      </c>
      <c r="J52" s="120">
        <v>1.891</v>
      </c>
      <c r="K52" s="41">
        <v>108.74065554916618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885</v>
      </c>
      <c r="D54" s="30">
        <v>875</v>
      </c>
      <c r="E54" s="30">
        <v>1200</v>
      </c>
      <c r="F54" s="31"/>
      <c r="G54" s="31"/>
      <c r="H54" s="118">
        <v>26.108</v>
      </c>
      <c r="I54" s="118">
        <v>28</v>
      </c>
      <c r="J54" s="118">
        <v>37.2</v>
      </c>
      <c r="K54" s="32"/>
    </row>
    <row r="55" spans="1:11" s="33" customFormat="1" ht="11.25" customHeight="1">
      <c r="A55" s="35" t="s">
        <v>42</v>
      </c>
      <c r="B55" s="29"/>
      <c r="C55" s="30">
        <v>160</v>
      </c>
      <c r="D55" s="30">
        <v>146</v>
      </c>
      <c r="E55" s="30">
        <v>136</v>
      </c>
      <c r="F55" s="31"/>
      <c r="G55" s="31"/>
      <c r="H55" s="118">
        <v>4.8</v>
      </c>
      <c r="I55" s="118">
        <v>4.38</v>
      </c>
      <c r="J55" s="118">
        <v>4.08</v>
      </c>
      <c r="K55" s="32"/>
    </row>
    <row r="56" spans="1:11" s="33" customFormat="1" ht="11.25" customHeight="1">
      <c r="A56" s="35" t="s">
        <v>43</v>
      </c>
      <c r="B56" s="29"/>
      <c r="C56" s="30">
        <v>75</v>
      </c>
      <c r="D56" s="30">
        <v>50</v>
      </c>
      <c r="E56" s="30">
        <v>100</v>
      </c>
      <c r="F56" s="31"/>
      <c r="G56" s="31"/>
      <c r="H56" s="118">
        <v>1.072</v>
      </c>
      <c r="I56" s="118">
        <v>0.625</v>
      </c>
      <c r="J56" s="118">
        <v>1.028</v>
      </c>
      <c r="K56" s="32"/>
    </row>
    <row r="57" spans="1:11" s="33" customFormat="1" ht="11.25" customHeight="1">
      <c r="A57" s="35" t="s">
        <v>44</v>
      </c>
      <c r="B57" s="29"/>
      <c r="C57" s="30">
        <v>22</v>
      </c>
      <c r="D57" s="30">
        <v>70</v>
      </c>
      <c r="E57" s="30">
        <v>58</v>
      </c>
      <c r="F57" s="31"/>
      <c r="G57" s="31"/>
      <c r="H57" s="118">
        <v>0.5</v>
      </c>
      <c r="I57" s="118">
        <v>1.68</v>
      </c>
      <c r="J57" s="118">
        <v>1.392</v>
      </c>
      <c r="K57" s="32"/>
    </row>
    <row r="58" spans="1:11" s="33" customFormat="1" ht="11.25" customHeight="1">
      <c r="A58" s="35" t="s">
        <v>45</v>
      </c>
      <c r="B58" s="29"/>
      <c r="C58" s="30">
        <v>44</v>
      </c>
      <c r="D58" s="30">
        <v>62</v>
      </c>
      <c r="E58" s="30">
        <v>137</v>
      </c>
      <c r="F58" s="31"/>
      <c r="G58" s="31"/>
      <c r="H58" s="118">
        <v>1.1</v>
      </c>
      <c r="I58" s="118">
        <v>1.86</v>
      </c>
      <c r="J58" s="118">
        <v>4.11</v>
      </c>
      <c r="K58" s="32"/>
    </row>
    <row r="59" spans="1:11" s="42" customFormat="1" ht="11.25" customHeight="1">
      <c r="A59" s="36" t="s">
        <v>46</v>
      </c>
      <c r="B59" s="37"/>
      <c r="C59" s="38">
        <v>1186</v>
      </c>
      <c r="D59" s="38">
        <v>1203</v>
      </c>
      <c r="E59" s="38">
        <v>1631</v>
      </c>
      <c r="F59" s="39">
        <v>135.57772236076477</v>
      </c>
      <c r="G59" s="40"/>
      <c r="H59" s="119">
        <v>33.58</v>
      </c>
      <c r="I59" s="120">
        <v>36.545</v>
      </c>
      <c r="J59" s="120">
        <v>47.81</v>
      </c>
      <c r="K59" s="41">
        <v>130.82501026132167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249</v>
      </c>
      <c r="D61" s="30">
        <v>300</v>
      </c>
      <c r="E61" s="30">
        <v>390</v>
      </c>
      <c r="F61" s="31"/>
      <c r="G61" s="31"/>
      <c r="H61" s="118">
        <v>6.972</v>
      </c>
      <c r="I61" s="118">
        <v>7.5</v>
      </c>
      <c r="J61" s="118">
        <v>9.75</v>
      </c>
      <c r="K61" s="32"/>
    </row>
    <row r="62" spans="1:11" s="33" customFormat="1" ht="11.25" customHeight="1">
      <c r="A62" s="35" t="s">
        <v>48</v>
      </c>
      <c r="B62" s="29"/>
      <c r="C62" s="30">
        <v>194</v>
      </c>
      <c r="D62" s="30">
        <v>97</v>
      </c>
      <c r="E62" s="30">
        <v>77</v>
      </c>
      <c r="F62" s="31"/>
      <c r="G62" s="31"/>
      <c r="H62" s="118">
        <v>4.421</v>
      </c>
      <c r="I62" s="118">
        <v>1.952</v>
      </c>
      <c r="J62" s="118">
        <v>1.509</v>
      </c>
      <c r="K62" s="32"/>
    </row>
    <row r="63" spans="1:11" s="33" customFormat="1" ht="11.25" customHeight="1">
      <c r="A63" s="35" t="s">
        <v>49</v>
      </c>
      <c r="B63" s="29"/>
      <c r="C63" s="30">
        <v>101</v>
      </c>
      <c r="D63" s="30">
        <v>88</v>
      </c>
      <c r="E63" s="30"/>
      <c r="F63" s="31"/>
      <c r="G63" s="31"/>
      <c r="H63" s="118">
        <v>4.848</v>
      </c>
      <c r="I63" s="118">
        <v>3.08</v>
      </c>
      <c r="J63" s="118"/>
      <c r="K63" s="32"/>
    </row>
    <row r="64" spans="1:11" s="42" customFormat="1" ht="11.25" customHeight="1">
      <c r="A64" s="36" t="s">
        <v>50</v>
      </c>
      <c r="B64" s="37"/>
      <c r="C64" s="38">
        <v>544</v>
      </c>
      <c r="D64" s="38">
        <v>485</v>
      </c>
      <c r="E64" s="38">
        <v>467</v>
      </c>
      <c r="F64" s="39">
        <v>96.28865979381443</v>
      </c>
      <c r="G64" s="40"/>
      <c r="H64" s="119">
        <v>16.241</v>
      </c>
      <c r="I64" s="120">
        <v>12.532</v>
      </c>
      <c r="J64" s="120">
        <v>11.259</v>
      </c>
      <c r="K64" s="41">
        <v>89.84200446856049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1077</v>
      </c>
      <c r="D66" s="38">
        <v>920</v>
      </c>
      <c r="E66" s="38">
        <v>1044</v>
      </c>
      <c r="F66" s="39">
        <v>113.47826086956522</v>
      </c>
      <c r="G66" s="40"/>
      <c r="H66" s="119">
        <v>34.42</v>
      </c>
      <c r="I66" s="120">
        <v>36.623</v>
      </c>
      <c r="J66" s="120">
        <v>36.54</v>
      </c>
      <c r="K66" s="41">
        <v>99.77336646369768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579</v>
      </c>
      <c r="D68" s="30">
        <v>440</v>
      </c>
      <c r="E68" s="30">
        <v>615</v>
      </c>
      <c r="F68" s="31"/>
      <c r="G68" s="31"/>
      <c r="H68" s="118">
        <v>24.608</v>
      </c>
      <c r="I68" s="118">
        <v>16.5</v>
      </c>
      <c r="J68" s="118">
        <v>21</v>
      </c>
      <c r="K68" s="32"/>
    </row>
    <row r="69" spans="1:11" s="33" customFormat="1" ht="11.25" customHeight="1">
      <c r="A69" s="35" t="s">
        <v>53</v>
      </c>
      <c r="B69" s="29"/>
      <c r="C69" s="30">
        <v>300</v>
      </c>
      <c r="D69" s="30">
        <v>120</v>
      </c>
      <c r="E69" s="30">
        <v>155</v>
      </c>
      <c r="F69" s="31"/>
      <c r="G69" s="31"/>
      <c r="H69" s="118">
        <v>12</v>
      </c>
      <c r="I69" s="118">
        <v>4</v>
      </c>
      <c r="J69" s="118">
        <v>5</v>
      </c>
      <c r="K69" s="32"/>
    </row>
    <row r="70" spans="1:11" s="42" customFormat="1" ht="11.25" customHeight="1">
      <c r="A70" s="36" t="s">
        <v>54</v>
      </c>
      <c r="B70" s="37"/>
      <c r="C70" s="38">
        <v>879</v>
      </c>
      <c r="D70" s="38">
        <v>560</v>
      </c>
      <c r="E70" s="38">
        <v>770</v>
      </c>
      <c r="F70" s="39">
        <v>137.5</v>
      </c>
      <c r="G70" s="40"/>
      <c r="H70" s="119">
        <v>36.608000000000004</v>
      </c>
      <c r="I70" s="120">
        <v>20.5</v>
      </c>
      <c r="J70" s="120">
        <v>26</v>
      </c>
      <c r="K70" s="41">
        <v>126.82926829268293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238</v>
      </c>
      <c r="D72" s="30">
        <v>215</v>
      </c>
      <c r="E72" s="30">
        <v>190</v>
      </c>
      <c r="F72" s="31"/>
      <c r="G72" s="31"/>
      <c r="H72" s="118">
        <v>6.209</v>
      </c>
      <c r="I72" s="118">
        <v>5.602</v>
      </c>
      <c r="J72" s="118">
        <v>4.819</v>
      </c>
      <c r="K72" s="32"/>
    </row>
    <row r="73" spans="1:11" s="33" customFormat="1" ht="11.25" customHeight="1">
      <c r="A73" s="35" t="s">
        <v>56</v>
      </c>
      <c r="B73" s="29"/>
      <c r="C73" s="30">
        <v>640</v>
      </c>
      <c r="D73" s="30">
        <v>640</v>
      </c>
      <c r="E73" s="30">
        <v>97</v>
      </c>
      <c r="F73" s="31"/>
      <c r="G73" s="31"/>
      <c r="H73" s="118">
        <v>16.32</v>
      </c>
      <c r="I73" s="118">
        <v>16.3</v>
      </c>
      <c r="J73" s="118">
        <v>4.85</v>
      </c>
      <c r="K73" s="32"/>
    </row>
    <row r="74" spans="1:11" s="33" customFormat="1" ht="11.25" customHeight="1">
      <c r="A74" s="35" t="s">
        <v>57</v>
      </c>
      <c r="B74" s="29"/>
      <c r="C74" s="30">
        <v>382</v>
      </c>
      <c r="D74" s="30">
        <v>385</v>
      </c>
      <c r="E74" s="30">
        <v>455</v>
      </c>
      <c r="F74" s="31"/>
      <c r="G74" s="31"/>
      <c r="H74" s="118">
        <v>15.28</v>
      </c>
      <c r="I74" s="118">
        <v>15.4</v>
      </c>
      <c r="J74" s="118">
        <v>18.2</v>
      </c>
      <c r="K74" s="32"/>
    </row>
    <row r="75" spans="1:11" s="33" customFormat="1" ht="11.25" customHeight="1">
      <c r="A75" s="35" t="s">
        <v>58</v>
      </c>
      <c r="B75" s="29"/>
      <c r="C75" s="30">
        <v>645</v>
      </c>
      <c r="D75" s="30">
        <v>645</v>
      </c>
      <c r="E75" s="30">
        <v>543</v>
      </c>
      <c r="F75" s="31"/>
      <c r="G75" s="31"/>
      <c r="H75" s="118">
        <v>16.378</v>
      </c>
      <c r="I75" s="118">
        <v>16.378149999999998</v>
      </c>
      <c r="J75" s="118">
        <v>13.912</v>
      </c>
      <c r="K75" s="32"/>
    </row>
    <row r="76" spans="1:11" s="33" customFormat="1" ht="11.25" customHeight="1">
      <c r="A76" s="35" t="s">
        <v>59</v>
      </c>
      <c r="B76" s="29"/>
      <c r="C76" s="30">
        <v>150</v>
      </c>
      <c r="D76" s="30">
        <v>125</v>
      </c>
      <c r="E76" s="30">
        <v>120</v>
      </c>
      <c r="F76" s="31"/>
      <c r="G76" s="31"/>
      <c r="H76" s="118">
        <v>4.5</v>
      </c>
      <c r="I76" s="118">
        <v>3.875</v>
      </c>
      <c r="J76" s="118">
        <v>3.6</v>
      </c>
      <c r="K76" s="32"/>
    </row>
    <row r="77" spans="1:11" s="33" customFormat="1" ht="11.25" customHeight="1">
      <c r="A77" s="35" t="s">
        <v>60</v>
      </c>
      <c r="B77" s="29"/>
      <c r="C77" s="30">
        <v>77</v>
      </c>
      <c r="D77" s="30">
        <v>24</v>
      </c>
      <c r="E77" s="30">
        <v>40</v>
      </c>
      <c r="F77" s="31"/>
      <c r="G77" s="31"/>
      <c r="H77" s="118">
        <v>1.807</v>
      </c>
      <c r="I77" s="118">
        <v>0.528</v>
      </c>
      <c r="J77" s="118">
        <v>0.88</v>
      </c>
      <c r="K77" s="32"/>
    </row>
    <row r="78" spans="1:11" s="33" customFormat="1" ht="11.25" customHeight="1">
      <c r="A78" s="35" t="s">
        <v>61</v>
      </c>
      <c r="B78" s="29"/>
      <c r="C78" s="30">
        <v>291</v>
      </c>
      <c r="D78" s="30">
        <v>415</v>
      </c>
      <c r="E78" s="30">
        <v>415</v>
      </c>
      <c r="F78" s="31"/>
      <c r="G78" s="31"/>
      <c r="H78" s="118">
        <v>7.828</v>
      </c>
      <c r="I78" s="118">
        <v>12.45</v>
      </c>
      <c r="J78" s="118">
        <v>11.993</v>
      </c>
      <c r="K78" s="32"/>
    </row>
    <row r="79" spans="1:11" s="33" customFormat="1" ht="11.25" customHeight="1">
      <c r="A79" s="35" t="s">
        <v>62</v>
      </c>
      <c r="B79" s="29"/>
      <c r="C79" s="30">
        <v>600</v>
      </c>
      <c r="D79" s="30">
        <v>600</v>
      </c>
      <c r="E79" s="30">
        <v>747</v>
      </c>
      <c r="F79" s="31"/>
      <c r="G79" s="31"/>
      <c r="H79" s="118">
        <v>17.996</v>
      </c>
      <c r="I79" s="118">
        <v>19</v>
      </c>
      <c r="J79" s="118">
        <v>23.33</v>
      </c>
      <c r="K79" s="32"/>
    </row>
    <row r="80" spans="1:11" s="42" customFormat="1" ht="11.25" customHeight="1">
      <c r="A80" s="43" t="s">
        <v>63</v>
      </c>
      <c r="B80" s="37"/>
      <c r="C80" s="38">
        <v>3023</v>
      </c>
      <c r="D80" s="38">
        <v>3049</v>
      </c>
      <c r="E80" s="38">
        <v>2607</v>
      </c>
      <c r="F80" s="39">
        <v>85.50344375204985</v>
      </c>
      <c r="G80" s="40"/>
      <c r="H80" s="119">
        <v>86.318</v>
      </c>
      <c r="I80" s="120">
        <v>89.53314999999999</v>
      </c>
      <c r="J80" s="120">
        <v>81.584</v>
      </c>
      <c r="K80" s="41">
        <v>91.12155665248012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228</v>
      </c>
      <c r="D82" s="30">
        <v>228</v>
      </c>
      <c r="E82" s="30">
        <v>309</v>
      </c>
      <c r="F82" s="31"/>
      <c r="G82" s="31"/>
      <c r="H82" s="118">
        <v>3.628</v>
      </c>
      <c r="I82" s="118">
        <v>3.628</v>
      </c>
      <c r="J82" s="118">
        <v>8.179</v>
      </c>
      <c r="K82" s="32"/>
    </row>
    <row r="83" spans="1:11" s="33" customFormat="1" ht="11.25" customHeight="1">
      <c r="A83" s="35" t="s">
        <v>65</v>
      </c>
      <c r="B83" s="29"/>
      <c r="C83" s="30">
        <v>79</v>
      </c>
      <c r="D83" s="30">
        <v>80</v>
      </c>
      <c r="E83" s="30">
        <v>62</v>
      </c>
      <c r="F83" s="31"/>
      <c r="G83" s="31"/>
      <c r="H83" s="118">
        <v>1.598</v>
      </c>
      <c r="I83" s="118">
        <v>1.6</v>
      </c>
      <c r="J83" s="118">
        <v>1.324</v>
      </c>
      <c r="K83" s="32"/>
    </row>
    <row r="84" spans="1:11" s="42" customFormat="1" ht="11.25" customHeight="1">
      <c r="A84" s="36" t="s">
        <v>66</v>
      </c>
      <c r="B84" s="37"/>
      <c r="C84" s="38">
        <v>307</v>
      </c>
      <c r="D84" s="38">
        <v>308</v>
      </c>
      <c r="E84" s="38">
        <v>371</v>
      </c>
      <c r="F84" s="39">
        <v>120.45454545454545</v>
      </c>
      <c r="G84" s="40"/>
      <c r="H84" s="119">
        <v>5.226</v>
      </c>
      <c r="I84" s="120">
        <v>5.228</v>
      </c>
      <c r="J84" s="120">
        <v>9.503</v>
      </c>
      <c r="K84" s="41">
        <v>181.77123182861516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33109</v>
      </c>
      <c r="D87" s="53">
        <v>33091</v>
      </c>
      <c r="E87" s="53">
        <v>34227</v>
      </c>
      <c r="F87" s="54">
        <f>IF(D87&gt;0,100*E87/D87,0)</f>
        <v>103.43295760176483</v>
      </c>
      <c r="G87" s="40"/>
      <c r="H87" s="123">
        <v>1032.991</v>
      </c>
      <c r="I87" s="124">
        <v>940.8121500000001</v>
      </c>
      <c r="J87" s="124">
        <v>1017.86</v>
      </c>
      <c r="K87" s="54">
        <f>IF(I87&gt;0,100*J87/I87,0)</f>
        <v>108.18950414277705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SheetLayoutView="100" zoomScalePageLayoutView="0" workbookViewId="0" topLeftCell="A48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8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52</v>
      </c>
      <c r="D9" s="30">
        <v>60</v>
      </c>
      <c r="E9" s="30">
        <v>56</v>
      </c>
      <c r="F9" s="31"/>
      <c r="G9" s="31"/>
      <c r="H9" s="118">
        <v>1.026</v>
      </c>
      <c r="I9" s="118">
        <v>0.965</v>
      </c>
      <c r="J9" s="118">
        <v>0.901</v>
      </c>
      <c r="K9" s="32"/>
    </row>
    <row r="10" spans="1:11" s="33" customFormat="1" ht="11.25" customHeight="1">
      <c r="A10" s="35" t="s">
        <v>8</v>
      </c>
      <c r="B10" s="29"/>
      <c r="C10" s="30">
        <v>619</v>
      </c>
      <c r="D10" s="30">
        <v>618</v>
      </c>
      <c r="E10" s="30">
        <v>616</v>
      </c>
      <c r="F10" s="31"/>
      <c r="G10" s="31"/>
      <c r="H10" s="118">
        <v>11.619</v>
      </c>
      <c r="I10" s="118">
        <v>10.956</v>
      </c>
      <c r="J10" s="118">
        <v>13.301</v>
      </c>
      <c r="K10" s="32"/>
    </row>
    <row r="11" spans="1:11" s="33" customFormat="1" ht="11.25" customHeight="1">
      <c r="A11" s="28" t="s">
        <v>9</v>
      </c>
      <c r="B11" s="29"/>
      <c r="C11" s="30">
        <v>618</v>
      </c>
      <c r="D11" s="30">
        <v>677</v>
      </c>
      <c r="E11" s="30">
        <v>677</v>
      </c>
      <c r="F11" s="31"/>
      <c r="G11" s="31"/>
      <c r="H11" s="118">
        <v>11.964</v>
      </c>
      <c r="I11" s="118">
        <v>13.101</v>
      </c>
      <c r="J11" s="118">
        <v>13.301</v>
      </c>
      <c r="K11" s="32"/>
    </row>
    <row r="12" spans="1:11" s="33" customFormat="1" ht="11.25" customHeight="1">
      <c r="A12" s="35" t="s">
        <v>10</v>
      </c>
      <c r="B12" s="29"/>
      <c r="C12" s="30">
        <v>22</v>
      </c>
      <c r="D12" s="30">
        <v>24</v>
      </c>
      <c r="E12" s="30">
        <v>24</v>
      </c>
      <c r="F12" s="31"/>
      <c r="G12" s="31"/>
      <c r="H12" s="118">
        <v>0.369</v>
      </c>
      <c r="I12" s="118">
        <v>0.315</v>
      </c>
      <c r="J12" s="118">
        <v>0.315</v>
      </c>
      <c r="K12" s="32"/>
    </row>
    <row r="13" spans="1:11" s="42" customFormat="1" ht="11.25" customHeight="1">
      <c r="A13" s="36" t="s">
        <v>11</v>
      </c>
      <c r="B13" s="37"/>
      <c r="C13" s="38">
        <v>1311</v>
      </c>
      <c r="D13" s="38">
        <v>1379</v>
      </c>
      <c r="E13" s="38">
        <v>1373</v>
      </c>
      <c r="F13" s="39">
        <v>99.56490210297316</v>
      </c>
      <c r="G13" s="40"/>
      <c r="H13" s="119">
        <v>24.978</v>
      </c>
      <c r="I13" s="120">
        <v>25.337</v>
      </c>
      <c r="J13" s="120">
        <v>27.818</v>
      </c>
      <c r="K13" s="41">
        <v>109.7920037889253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>
        <v>112</v>
      </c>
      <c r="D17" s="38">
        <v>200</v>
      </c>
      <c r="E17" s="38">
        <v>120</v>
      </c>
      <c r="F17" s="39">
        <v>60</v>
      </c>
      <c r="G17" s="40"/>
      <c r="H17" s="119">
        <v>2.8</v>
      </c>
      <c r="I17" s="120">
        <v>3.2</v>
      </c>
      <c r="J17" s="120">
        <v>3.6</v>
      </c>
      <c r="K17" s="41">
        <v>112.5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>
        <v>853</v>
      </c>
      <c r="D19" s="30">
        <v>816</v>
      </c>
      <c r="E19" s="30">
        <v>895</v>
      </c>
      <c r="F19" s="31"/>
      <c r="G19" s="31"/>
      <c r="H19" s="118">
        <v>34.459</v>
      </c>
      <c r="I19" s="118">
        <v>32.575</v>
      </c>
      <c r="J19" s="118">
        <v>34.01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>
        <v>10</v>
      </c>
      <c r="F21" s="31"/>
      <c r="G21" s="31"/>
      <c r="H21" s="118">
        <v>0.243</v>
      </c>
      <c r="I21" s="118">
        <v>0.225</v>
      </c>
      <c r="J21" s="118">
        <v>0.23</v>
      </c>
      <c r="K21" s="32"/>
    </row>
    <row r="22" spans="1:11" s="42" customFormat="1" ht="11.25" customHeight="1">
      <c r="A22" s="36" t="s">
        <v>17</v>
      </c>
      <c r="B22" s="37"/>
      <c r="C22" s="38">
        <v>863</v>
      </c>
      <c r="D22" s="38">
        <v>826</v>
      </c>
      <c r="E22" s="38">
        <v>905</v>
      </c>
      <c r="F22" s="39">
        <v>109.5641646489104</v>
      </c>
      <c r="G22" s="40"/>
      <c r="H22" s="119">
        <v>34.702000000000005</v>
      </c>
      <c r="I22" s="120">
        <v>32.8</v>
      </c>
      <c r="J22" s="120">
        <v>34.24</v>
      </c>
      <c r="K22" s="41">
        <v>104.39024390243904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253</v>
      </c>
      <c r="D24" s="38">
        <v>170</v>
      </c>
      <c r="E24" s="38">
        <v>174</v>
      </c>
      <c r="F24" s="39">
        <v>102.3529411764706</v>
      </c>
      <c r="G24" s="40"/>
      <c r="H24" s="119">
        <v>5.478</v>
      </c>
      <c r="I24" s="120">
        <v>3.568</v>
      </c>
      <c r="J24" s="120">
        <v>4.055</v>
      </c>
      <c r="K24" s="41">
        <v>113.64910313901345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406</v>
      </c>
      <c r="D26" s="38">
        <v>400</v>
      </c>
      <c r="E26" s="38">
        <v>380</v>
      </c>
      <c r="F26" s="39">
        <v>95</v>
      </c>
      <c r="G26" s="40"/>
      <c r="H26" s="119">
        <v>20.641</v>
      </c>
      <c r="I26" s="120">
        <v>20.2</v>
      </c>
      <c r="J26" s="120">
        <v>17</v>
      </c>
      <c r="K26" s="41">
        <v>84.15841584158416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18"/>
      <c r="I28" s="118"/>
      <c r="J28" s="118"/>
      <c r="K28" s="32"/>
    </row>
    <row r="29" spans="1:11" s="33" customFormat="1" ht="11.25" customHeight="1">
      <c r="A29" s="35" t="s">
        <v>21</v>
      </c>
      <c r="B29" s="29"/>
      <c r="C29" s="30">
        <v>234</v>
      </c>
      <c r="D29" s="30">
        <v>229</v>
      </c>
      <c r="E29" s="30">
        <v>240</v>
      </c>
      <c r="F29" s="31"/>
      <c r="G29" s="31"/>
      <c r="H29" s="118">
        <v>4.398</v>
      </c>
      <c r="I29" s="118">
        <v>4.872</v>
      </c>
      <c r="J29" s="118">
        <v>6.159</v>
      </c>
      <c r="K29" s="32"/>
    </row>
    <row r="30" spans="1:11" s="33" customFormat="1" ht="11.25" customHeight="1">
      <c r="A30" s="35" t="s">
        <v>22</v>
      </c>
      <c r="B30" s="29"/>
      <c r="C30" s="30">
        <v>52</v>
      </c>
      <c r="D30" s="30">
        <v>52</v>
      </c>
      <c r="E30" s="30">
        <v>69</v>
      </c>
      <c r="F30" s="31"/>
      <c r="G30" s="31"/>
      <c r="H30" s="118">
        <v>1.547</v>
      </c>
      <c r="I30" s="118">
        <v>1.275</v>
      </c>
      <c r="J30" s="118">
        <v>2.415</v>
      </c>
      <c r="K30" s="32"/>
    </row>
    <row r="31" spans="1:11" s="42" customFormat="1" ht="11.25" customHeight="1">
      <c r="A31" s="43" t="s">
        <v>23</v>
      </c>
      <c r="B31" s="37"/>
      <c r="C31" s="38">
        <v>286</v>
      </c>
      <c r="D31" s="38">
        <v>281</v>
      </c>
      <c r="E31" s="38">
        <v>309</v>
      </c>
      <c r="F31" s="39">
        <v>109.9644128113879</v>
      </c>
      <c r="G31" s="40"/>
      <c r="H31" s="119">
        <v>5.945</v>
      </c>
      <c r="I31" s="120">
        <v>6.147</v>
      </c>
      <c r="J31" s="120">
        <v>8.574</v>
      </c>
      <c r="K31" s="41">
        <v>139.48267447535383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52</v>
      </c>
      <c r="D33" s="30">
        <v>50</v>
      </c>
      <c r="E33" s="30">
        <v>40</v>
      </c>
      <c r="F33" s="31"/>
      <c r="G33" s="31"/>
      <c r="H33" s="118">
        <v>1.069</v>
      </c>
      <c r="I33" s="118">
        <v>1.1</v>
      </c>
      <c r="J33" s="118">
        <v>0.725</v>
      </c>
      <c r="K33" s="32"/>
    </row>
    <row r="34" spans="1:11" s="33" customFormat="1" ht="11.25" customHeight="1">
      <c r="A34" s="35" t="s">
        <v>25</v>
      </c>
      <c r="B34" s="29"/>
      <c r="C34" s="30">
        <v>95</v>
      </c>
      <c r="D34" s="30">
        <v>93</v>
      </c>
      <c r="E34" s="30">
        <v>42</v>
      </c>
      <c r="F34" s="31"/>
      <c r="G34" s="31"/>
      <c r="H34" s="118">
        <v>1.955</v>
      </c>
      <c r="I34" s="118">
        <v>1.95</v>
      </c>
      <c r="J34" s="118">
        <v>0.63</v>
      </c>
      <c r="K34" s="32"/>
    </row>
    <row r="35" spans="1:11" s="33" customFormat="1" ht="11.25" customHeight="1">
      <c r="A35" s="35" t="s">
        <v>26</v>
      </c>
      <c r="B35" s="29"/>
      <c r="C35" s="30">
        <v>6</v>
      </c>
      <c r="D35" s="30">
        <v>10</v>
      </c>
      <c r="E35" s="30">
        <v>10</v>
      </c>
      <c r="F35" s="31"/>
      <c r="G35" s="31"/>
      <c r="H35" s="118">
        <v>0.12</v>
      </c>
      <c r="I35" s="118">
        <v>0.19</v>
      </c>
      <c r="J35" s="118">
        <v>0.2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/>
      <c r="I36" s="118"/>
      <c r="J36" s="118"/>
      <c r="K36" s="32"/>
    </row>
    <row r="37" spans="1:11" s="42" customFormat="1" ht="11.25" customHeight="1">
      <c r="A37" s="36" t="s">
        <v>28</v>
      </c>
      <c r="B37" s="37"/>
      <c r="C37" s="38">
        <v>153</v>
      </c>
      <c r="D37" s="38">
        <v>153</v>
      </c>
      <c r="E37" s="38">
        <v>92</v>
      </c>
      <c r="F37" s="39">
        <v>60.130718954248366</v>
      </c>
      <c r="G37" s="40"/>
      <c r="H37" s="119">
        <v>3.144</v>
      </c>
      <c r="I37" s="120">
        <v>3.24</v>
      </c>
      <c r="J37" s="120">
        <v>1.555</v>
      </c>
      <c r="K37" s="41">
        <v>47.99382716049382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280</v>
      </c>
      <c r="D39" s="38">
        <v>270</v>
      </c>
      <c r="E39" s="38">
        <v>285</v>
      </c>
      <c r="F39" s="39">
        <v>105.55555555555556</v>
      </c>
      <c r="G39" s="40"/>
      <c r="H39" s="119">
        <v>8.77</v>
      </c>
      <c r="I39" s="120">
        <v>8.3</v>
      </c>
      <c r="J39" s="120">
        <v>8.9</v>
      </c>
      <c r="K39" s="41">
        <v>107.22891566265059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>
        <v>1038</v>
      </c>
      <c r="D41" s="30">
        <v>1050</v>
      </c>
      <c r="E41" s="30">
        <v>1174</v>
      </c>
      <c r="F41" s="31"/>
      <c r="G41" s="31"/>
      <c r="H41" s="118">
        <v>54.495</v>
      </c>
      <c r="I41" s="118">
        <v>53.057</v>
      </c>
      <c r="J41" s="118">
        <v>52.83</v>
      </c>
      <c r="K41" s="32"/>
    </row>
    <row r="42" spans="1:11" s="33" customFormat="1" ht="11.25" customHeight="1">
      <c r="A42" s="35" t="s">
        <v>31</v>
      </c>
      <c r="B42" s="29"/>
      <c r="C42" s="30">
        <v>1578</v>
      </c>
      <c r="D42" s="30">
        <v>1556</v>
      </c>
      <c r="E42" s="30">
        <v>1647</v>
      </c>
      <c r="F42" s="31"/>
      <c r="G42" s="31"/>
      <c r="H42" s="118">
        <v>59.964</v>
      </c>
      <c r="I42" s="118">
        <v>59.128</v>
      </c>
      <c r="J42" s="118">
        <v>59.292</v>
      </c>
      <c r="K42" s="32"/>
    </row>
    <row r="43" spans="1:11" s="33" customFormat="1" ht="11.25" customHeight="1">
      <c r="A43" s="35" t="s">
        <v>32</v>
      </c>
      <c r="B43" s="29"/>
      <c r="C43" s="30">
        <v>1478</v>
      </c>
      <c r="D43" s="30">
        <v>1550</v>
      </c>
      <c r="E43" s="30">
        <v>1446</v>
      </c>
      <c r="F43" s="31"/>
      <c r="G43" s="31"/>
      <c r="H43" s="118">
        <v>51.73</v>
      </c>
      <c r="I43" s="118">
        <v>54.25</v>
      </c>
      <c r="J43" s="118">
        <v>65.07</v>
      </c>
      <c r="K43" s="32"/>
    </row>
    <row r="44" spans="1:11" s="33" customFormat="1" ht="11.25" customHeight="1">
      <c r="A44" s="35" t="s">
        <v>33</v>
      </c>
      <c r="B44" s="29"/>
      <c r="C44" s="30">
        <v>962</v>
      </c>
      <c r="D44" s="30">
        <v>905</v>
      </c>
      <c r="E44" s="30">
        <v>883</v>
      </c>
      <c r="F44" s="31"/>
      <c r="G44" s="31"/>
      <c r="H44" s="118">
        <v>39.507</v>
      </c>
      <c r="I44" s="118">
        <v>35.275</v>
      </c>
      <c r="J44" s="118">
        <v>29.905</v>
      </c>
      <c r="K44" s="32"/>
    </row>
    <row r="45" spans="1:11" s="33" customFormat="1" ht="11.25" customHeight="1">
      <c r="A45" s="35" t="s">
        <v>34</v>
      </c>
      <c r="B45" s="29"/>
      <c r="C45" s="30">
        <v>1710</v>
      </c>
      <c r="D45" s="30">
        <v>2451</v>
      </c>
      <c r="E45" s="30">
        <v>2800</v>
      </c>
      <c r="F45" s="31"/>
      <c r="G45" s="31"/>
      <c r="H45" s="118">
        <v>82.08</v>
      </c>
      <c r="I45" s="118">
        <v>102.942</v>
      </c>
      <c r="J45" s="118">
        <v>126</v>
      </c>
      <c r="K45" s="32"/>
    </row>
    <row r="46" spans="1:11" s="33" customFormat="1" ht="11.25" customHeight="1">
      <c r="A46" s="35" t="s">
        <v>35</v>
      </c>
      <c r="B46" s="29"/>
      <c r="C46" s="30">
        <v>1630</v>
      </c>
      <c r="D46" s="30">
        <v>1726</v>
      </c>
      <c r="E46" s="30">
        <v>1730</v>
      </c>
      <c r="F46" s="31"/>
      <c r="G46" s="31"/>
      <c r="H46" s="118">
        <v>65.2</v>
      </c>
      <c r="I46" s="118">
        <v>73.355</v>
      </c>
      <c r="J46" s="118">
        <v>60.55</v>
      </c>
      <c r="K46" s="32"/>
    </row>
    <row r="47" spans="1:11" s="33" customFormat="1" ht="11.25" customHeight="1">
      <c r="A47" s="35" t="s">
        <v>36</v>
      </c>
      <c r="B47" s="29"/>
      <c r="C47" s="30">
        <v>457</v>
      </c>
      <c r="D47" s="30">
        <v>443</v>
      </c>
      <c r="E47" s="30">
        <v>405</v>
      </c>
      <c r="F47" s="31"/>
      <c r="G47" s="31"/>
      <c r="H47" s="118">
        <v>17.138</v>
      </c>
      <c r="I47" s="118">
        <v>18.163</v>
      </c>
      <c r="J47" s="118">
        <v>16.2</v>
      </c>
      <c r="K47" s="32"/>
    </row>
    <row r="48" spans="1:11" s="33" customFormat="1" ht="11.25" customHeight="1">
      <c r="A48" s="35" t="s">
        <v>37</v>
      </c>
      <c r="B48" s="29"/>
      <c r="C48" s="30">
        <v>3595</v>
      </c>
      <c r="D48" s="30">
        <v>3911</v>
      </c>
      <c r="E48" s="30">
        <v>2764</v>
      </c>
      <c r="F48" s="31"/>
      <c r="G48" s="31"/>
      <c r="H48" s="118">
        <v>168.965</v>
      </c>
      <c r="I48" s="118">
        <v>170.52</v>
      </c>
      <c r="J48" s="118">
        <v>116.088</v>
      </c>
      <c r="K48" s="32"/>
    </row>
    <row r="49" spans="1:11" s="33" customFormat="1" ht="11.25" customHeight="1">
      <c r="A49" s="35" t="s">
        <v>38</v>
      </c>
      <c r="B49" s="29"/>
      <c r="C49" s="30">
        <v>493</v>
      </c>
      <c r="D49" s="30">
        <v>700</v>
      </c>
      <c r="E49" s="30">
        <v>612</v>
      </c>
      <c r="F49" s="31"/>
      <c r="G49" s="31"/>
      <c r="H49" s="118">
        <v>24.65</v>
      </c>
      <c r="I49" s="118">
        <v>42</v>
      </c>
      <c r="J49" s="118">
        <v>27.54</v>
      </c>
      <c r="K49" s="32"/>
    </row>
    <row r="50" spans="1:11" s="42" customFormat="1" ht="11.25" customHeight="1">
      <c r="A50" s="43" t="s">
        <v>39</v>
      </c>
      <c r="B50" s="37"/>
      <c r="C50" s="38">
        <v>12941</v>
      </c>
      <c r="D50" s="38">
        <v>14292</v>
      </c>
      <c r="E50" s="38">
        <v>13461</v>
      </c>
      <c r="F50" s="39">
        <v>94.1855583543241</v>
      </c>
      <c r="G50" s="40"/>
      <c r="H50" s="119">
        <v>563.7289999999999</v>
      </c>
      <c r="I50" s="120">
        <v>608.69</v>
      </c>
      <c r="J50" s="120">
        <v>553.475</v>
      </c>
      <c r="K50" s="41">
        <v>90.9288800538862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31</v>
      </c>
      <c r="D52" s="38">
        <v>31</v>
      </c>
      <c r="E52" s="38">
        <v>30</v>
      </c>
      <c r="F52" s="39">
        <v>96.7741935483871</v>
      </c>
      <c r="G52" s="40"/>
      <c r="H52" s="119">
        <v>0.713</v>
      </c>
      <c r="I52" s="120">
        <v>0.725</v>
      </c>
      <c r="J52" s="120">
        <v>0.77</v>
      </c>
      <c r="K52" s="41">
        <v>106.20689655172414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200</v>
      </c>
      <c r="D54" s="30">
        <v>300</v>
      </c>
      <c r="E54" s="30">
        <v>344</v>
      </c>
      <c r="F54" s="31"/>
      <c r="G54" s="31"/>
      <c r="H54" s="118">
        <v>5.6</v>
      </c>
      <c r="I54" s="118">
        <v>9</v>
      </c>
      <c r="J54" s="118">
        <v>9.976</v>
      </c>
      <c r="K54" s="32"/>
    </row>
    <row r="55" spans="1:11" s="33" customFormat="1" ht="11.25" customHeight="1">
      <c r="A55" s="35" t="s">
        <v>42</v>
      </c>
      <c r="B55" s="29"/>
      <c r="C55" s="30">
        <v>301</v>
      </c>
      <c r="D55" s="30">
        <v>291</v>
      </c>
      <c r="E55" s="30">
        <v>281</v>
      </c>
      <c r="F55" s="31"/>
      <c r="G55" s="31"/>
      <c r="H55" s="118">
        <v>9.03</v>
      </c>
      <c r="I55" s="118">
        <v>8.73</v>
      </c>
      <c r="J55" s="118">
        <v>8.43</v>
      </c>
      <c r="K55" s="32"/>
    </row>
    <row r="56" spans="1:11" s="33" customFormat="1" ht="11.25" customHeight="1">
      <c r="A56" s="35" t="s">
        <v>43</v>
      </c>
      <c r="B56" s="29"/>
      <c r="C56" s="30">
        <v>90</v>
      </c>
      <c r="D56" s="30">
        <v>92</v>
      </c>
      <c r="E56" s="30">
        <v>76</v>
      </c>
      <c r="F56" s="31"/>
      <c r="G56" s="31"/>
      <c r="H56" s="118">
        <v>1.203</v>
      </c>
      <c r="I56" s="118">
        <v>1.1</v>
      </c>
      <c r="J56" s="118">
        <v>0.784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>
        <v>134</v>
      </c>
      <c r="D58" s="30">
        <v>205</v>
      </c>
      <c r="E58" s="30">
        <v>98</v>
      </c>
      <c r="F58" s="31"/>
      <c r="G58" s="31"/>
      <c r="H58" s="118">
        <v>2.881</v>
      </c>
      <c r="I58" s="118">
        <v>5.33</v>
      </c>
      <c r="J58" s="118">
        <v>2.744</v>
      </c>
      <c r="K58" s="32"/>
    </row>
    <row r="59" spans="1:11" s="42" customFormat="1" ht="11.25" customHeight="1">
      <c r="A59" s="36" t="s">
        <v>46</v>
      </c>
      <c r="B59" s="37"/>
      <c r="C59" s="38">
        <v>725</v>
      </c>
      <c r="D59" s="38">
        <v>888</v>
      </c>
      <c r="E59" s="38">
        <v>799</v>
      </c>
      <c r="F59" s="39">
        <v>89.97747747747748</v>
      </c>
      <c r="G59" s="40"/>
      <c r="H59" s="119">
        <v>18.714</v>
      </c>
      <c r="I59" s="120">
        <v>24.16</v>
      </c>
      <c r="J59" s="120">
        <v>21.933999999999997</v>
      </c>
      <c r="K59" s="41">
        <v>90.78642384105959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286</v>
      </c>
      <c r="D61" s="30">
        <v>250</v>
      </c>
      <c r="E61" s="30">
        <v>220</v>
      </c>
      <c r="F61" s="31"/>
      <c r="G61" s="31"/>
      <c r="H61" s="118">
        <v>6.864</v>
      </c>
      <c r="I61" s="118">
        <v>5</v>
      </c>
      <c r="J61" s="118">
        <v>5.5</v>
      </c>
      <c r="K61" s="32"/>
    </row>
    <row r="62" spans="1:11" s="33" customFormat="1" ht="11.25" customHeight="1">
      <c r="A62" s="35" t="s">
        <v>48</v>
      </c>
      <c r="B62" s="29"/>
      <c r="C62" s="30">
        <v>107</v>
      </c>
      <c r="D62" s="30">
        <v>97</v>
      </c>
      <c r="E62" s="30">
        <v>93</v>
      </c>
      <c r="F62" s="31"/>
      <c r="G62" s="31"/>
      <c r="H62" s="118">
        <v>1.433</v>
      </c>
      <c r="I62" s="118">
        <v>1.198</v>
      </c>
      <c r="J62" s="118">
        <v>1.141</v>
      </c>
      <c r="K62" s="32"/>
    </row>
    <row r="63" spans="1:11" s="33" customFormat="1" ht="11.25" customHeight="1">
      <c r="A63" s="35" t="s">
        <v>49</v>
      </c>
      <c r="B63" s="29"/>
      <c r="C63" s="30">
        <v>74</v>
      </c>
      <c r="D63" s="30">
        <v>87</v>
      </c>
      <c r="E63" s="30">
        <v>84</v>
      </c>
      <c r="F63" s="31"/>
      <c r="G63" s="31"/>
      <c r="H63" s="118">
        <v>2.775</v>
      </c>
      <c r="I63" s="118">
        <v>0.8874</v>
      </c>
      <c r="J63" s="118">
        <v>1.134</v>
      </c>
      <c r="K63" s="32"/>
    </row>
    <row r="64" spans="1:11" s="42" customFormat="1" ht="11.25" customHeight="1">
      <c r="A64" s="36" t="s">
        <v>50</v>
      </c>
      <c r="B64" s="37"/>
      <c r="C64" s="38">
        <v>467</v>
      </c>
      <c r="D64" s="38">
        <v>434</v>
      </c>
      <c r="E64" s="38">
        <v>397</v>
      </c>
      <c r="F64" s="39">
        <v>91.47465437788019</v>
      </c>
      <c r="G64" s="40"/>
      <c r="H64" s="119">
        <v>11.072000000000001</v>
      </c>
      <c r="I64" s="120">
        <v>7.0854</v>
      </c>
      <c r="J64" s="120">
        <v>7.775</v>
      </c>
      <c r="K64" s="41">
        <v>109.73268975640049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315</v>
      </c>
      <c r="D66" s="38">
        <v>330</v>
      </c>
      <c r="E66" s="38">
        <v>296</v>
      </c>
      <c r="F66" s="39">
        <v>89.6969696969697</v>
      </c>
      <c r="G66" s="40"/>
      <c r="H66" s="119">
        <v>5.135</v>
      </c>
      <c r="I66" s="120">
        <v>5.9</v>
      </c>
      <c r="J66" s="120">
        <v>6.553</v>
      </c>
      <c r="K66" s="41">
        <v>111.06779661016948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/>
      <c r="I68" s="118"/>
      <c r="J68" s="118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/>
      <c r="I69" s="118"/>
      <c r="J69" s="118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/>
      <c r="I70" s="120"/>
      <c r="J70" s="12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77</v>
      </c>
      <c r="D72" s="30">
        <v>77</v>
      </c>
      <c r="E72" s="30">
        <v>63</v>
      </c>
      <c r="F72" s="31"/>
      <c r="G72" s="31"/>
      <c r="H72" s="118">
        <v>1.713</v>
      </c>
      <c r="I72" s="118">
        <v>1.713</v>
      </c>
      <c r="J72" s="118">
        <v>1.325</v>
      </c>
      <c r="K72" s="32"/>
    </row>
    <row r="73" spans="1:11" s="33" customFormat="1" ht="11.25" customHeight="1">
      <c r="A73" s="35" t="s">
        <v>56</v>
      </c>
      <c r="B73" s="29"/>
      <c r="C73" s="30">
        <v>305</v>
      </c>
      <c r="D73" s="30">
        <v>300</v>
      </c>
      <c r="E73" s="30">
        <v>385</v>
      </c>
      <c r="F73" s="31"/>
      <c r="G73" s="31"/>
      <c r="H73" s="118">
        <v>7.69</v>
      </c>
      <c r="I73" s="118">
        <v>7.2</v>
      </c>
      <c r="J73" s="118">
        <v>9.625</v>
      </c>
      <c r="K73" s="32"/>
    </row>
    <row r="74" spans="1:11" s="33" customFormat="1" ht="11.25" customHeight="1">
      <c r="A74" s="35" t="s">
        <v>57</v>
      </c>
      <c r="B74" s="29"/>
      <c r="C74" s="30">
        <v>70</v>
      </c>
      <c r="D74" s="30">
        <v>70</v>
      </c>
      <c r="E74" s="30">
        <v>85</v>
      </c>
      <c r="F74" s="31"/>
      <c r="G74" s="31"/>
      <c r="H74" s="118">
        <v>2.45</v>
      </c>
      <c r="I74" s="118">
        <v>2.45</v>
      </c>
      <c r="J74" s="118">
        <v>2.975</v>
      </c>
      <c r="K74" s="32"/>
    </row>
    <row r="75" spans="1:11" s="33" customFormat="1" ht="11.25" customHeight="1">
      <c r="A75" s="35" t="s">
        <v>58</v>
      </c>
      <c r="B75" s="29"/>
      <c r="C75" s="30">
        <v>92</v>
      </c>
      <c r="D75" s="30">
        <v>92</v>
      </c>
      <c r="E75" s="30">
        <v>60</v>
      </c>
      <c r="F75" s="31"/>
      <c r="G75" s="31"/>
      <c r="H75" s="118">
        <v>2.253</v>
      </c>
      <c r="I75" s="118">
        <v>2.2525</v>
      </c>
      <c r="J75" s="118">
        <v>1.504</v>
      </c>
      <c r="K75" s="32"/>
    </row>
    <row r="76" spans="1:11" s="33" customFormat="1" ht="11.25" customHeight="1">
      <c r="A76" s="35" t="s">
        <v>59</v>
      </c>
      <c r="B76" s="29"/>
      <c r="C76" s="30">
        <v>80</v>
      </c>
      <c r="D76" s="30">
        <v>75</v>
      </c>
      <c r="E76" s="30">
        <v>70</v>
      </c>
      <c r="F76" s="31"/>
      <c r="G76" s="31"/>
      <c r="H76" s="118">
        <v>1.76</v>
      </c>
      <c r="I76" s="118">
        <v>2.25</v>
      </c>
      <c r="J76" s="118">
        <v>2.1</v>
      </c>
      <c r="K76" s="32"/>
    </row>
    <row r="77" spans="1:11" s="33" customFormat="1" ht="11.25" customHeight="1">
      <c r="A77" s="35" t="s">
        <v>60</v>
      </c>
      <c r="B77" s="29"/>
      <c r="C77" s="30">
        <v>37</v>
      </c>
      <c r="D77" s="30">
        <v>30</v>
      </c>
      <c r="E77" s="30">
        <v>15</v>
      </c>
      <c r="F77" s="31"/>
      <c r="G77" s="31"/>
      <c r="H77" s="118">
        <v>0.694</v>
      </c>
      <c r="I77" s="118">
        <v>0.66</v>
      </c>
      <c r="J77" s="118">
        <v>0.33</v>
      </c>
      <c r="K77" s="32"/>
    </row>
    <row r="78" spans="1:11" s="33" customFormat="1" ht="11.25" customHeight="1">
      <c r="A78" s="35" t="s">
        <v>61</v>
      </c>
      <c r="B78" s="29"/>
      <c r="C78" s="30">
        <v>248</v>
      </c>
      <c r="D78" s="30">
        <v>310</v>
      </c>
      <c r="E78" s="30">
        <v>245</v>
      </c>
      <c r="F78" s="31"/>
      <c r="G78" s="31"/>
      <c r="H78" s="118">
        <v>4.764</v>
      </c>
      <c r="I78" s="118">
        <v>7.75</v>
      </c>
      <c r="J78" s="118">
        <v>6.125</v>
      </c>
      <c r="K78" s="32"/>
    </row>
    <row r="79" spans="1:11" s="33" customFormat="1" ht="11.25" customHeight="1">
      <c r="A79" s="35" t="s">
        <v>62</v>
      </c>
      <c r="B79" s="29"/>
      <c r="C79" s="30">
        <v>100</v>
      </c>
      <c r="D79" s="30">
        <v>97</v>
      </c>
      <c r="E79" s="30">
        <v>105</v>
      </c>
      <c r="F79" s="31"/>
      <c r="G79" s="31"/>
      <c r="H79" s="118">
        <v>3</v>
      </c>
      <c r="I79" s="118">
        <v>2.657</v>
      </c>
      <c r="J79" s="118">
        <v>2.66</v>
      </c>
      <c r="K79" s="32"/>
    </row>
    <row r="80" spans="1:11" s="42" customFormat="1" ht="11.25" customHeight="1">
      <c r="A80" s="43" t="s">
        <v>63</v>
      </c>
      <c r="B80" s="37"/>
      <c r="C80" s="38">
        <v>1009</v>
      </c>
      <c r="D80" s="38">
        <v>1051</v>
      </c>
      <c r="E80" s="38">
        <v>1028</v>
      </c>
      <c r="F80" s="39">
        <v>97.8116079923882</v>
      </c>
      <c r="G80" s="40"/>
      <c r="H80" s="119">
        <v>24.324</v>
      </c>
      <c r="I80" s="120">
        <v>26.9325</v>
      </c>
      <c r="J80" s="120">
        <v>26.644</v>
      </c>
      <c r="K80" s="41">
        <v>98.92880349020699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303</v>
      </c>
      <c r="D82" s="30">
        <v>302</v>
      </c>
      <c r="E82" s="30">
        <v>186</v>
      </c>
      <c r="F82" s="31"/>
      <c r="G82" s="31"/>
      <c r="H82" s="118">
        <v>4.077</v>
      </c>
      <c r="I82" s="118">
        <v>4.077</v>
      </c>
      <c r="J82" s="118">
        <v>4.241</v>
      </c>
      <c r="K82" s="32"/>
    </row>
    <row r="83" spans="1:11" s="33" customFormat="1" ht="11.25" customHeight="1">
      <c r="A83" s="35" t="s">
        <v>65</v>
      </c>
      <c r="B83" s="29"/>
      <c r="C83" s="30">
        <v>562</v>
      </c>
      <c r="D83" s="30">
        <v>560</v>
      </c>
      <c r="E83" s="30">
        <v>486</v>
      </c>
      <c r="F83" s="31"/>
      <c r="G83" s="31"/>
      <c r="H83" s="118">
        <v>9.642</v>
      </c>
      <c r="I83" s="118">
        <v>9.6</v>
      </c>
      <c r="J83" s="118">
        <v>8.871</v>
      </c>
      <c r="K83" s="32"/>
    </row>
    <row r="84" spans="1:11" s="42" customFormat="1" ht="11.25" customHeight="1">
      <c r="A84" s="36" t="s">
        <v>66</v>
      </c>
      <c r="B84" s="37"/>
      <c r="C84" s="38">
        <v>865</v>
      </c>
      <c r="D84" s="38">
        <v>862</v>
      </c>
      <c r="E84" s="38">
        <v>672</v>
      </c>
      <c r="F84" s="39">
        <v>77.95823665893272</v>
      </c>
      <c r="G84" s="40"/>
      <c r="H84" s="119">
        <v>13.719</v>
      </c>
      <c r="I84" s="120">
        <v>13.677</v>
      </c>
      <c r="J84" s="120">
        <v>13.112</v>
      </c>
      <c r="K84" s="41">
        <v>95.86897711486438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20017</v>
      </c>
      <c r="D87" s="53">
        <v>21567</v>
      </c>
      <c r="E87" s="53">
        <v>20321</v>
      </c>
      <c r="F87" s="54">
        <f>IF(D87&gt;0,100*E87/D87,0)</f>
        <v>94.22265498214865</v>
      </c>
      <c r="G87" s="40"/>
      <c r="H87" s="123">
        <v>743.8639999999998</v>
      </c>
      <c r="I87" s="124">
        <v>789.9619000000001</v>
      </c>
      <c r="J87" s="124">
        <v>736.005</v>
      </c>
      <c r="K87" s="54">
        <f>IF(I87&gt;0,100*J87/I87,0)</f>
        <v>93.16968324674897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SheetLayoutView="100" zoomScalePageLayoutView="0" workbookViewId="0" topLeftCell="A55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7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5841</v>
      </c>
      <c r="D9" s="30">
        <v>6022</v>
      </c>
      <c r="E9" s="30">
        <v>5661</v>
      </c>
      <c r="F9" s="31"/>
      <c r="G9" s="31"/>
      <c r="H9" s="118">
        <v>126.285</v>
      </c>
      <c r="I9" s="118">
        <v>129.996</v>
      </c>
      <c r="J9" s="118">
        <v>125.89</v>
      </c>
      <c r="K9" s="32"/>
    </row>
    <row r="10" spans="1:11" s="33" customFormat="1" ht="11.25" customHeight="1">
      <c r="A10" s="35" t="s">
        <v>8</v>
      </c>
      <c r="B10" s="29"/>
      <c r="C10" s="30">
        <v>4272</v>
      </c>
      <c r="D10" s="30">
        <v>4211</v>
      </c>
      <c r="E10" s="30">
        <v>4023</v>
      </c>
      <c r="F10" s="31"/>
      <c r="G10" s="31"/>
      <c r="H10" s="118">
        <v>86.205</v>
      </c>
      <c r="I10" s="118">
        <v>80.344</v>
      </c>
      <c r="J10" s="118">
        <v>81.719</v>
      </c>
      <c r="K10" s="32"/>
    </row>
    <row r="11" spans="1:11" s="33" customFormat="1" ht="11.25" customHeight="1">
      <c r="A11" s="28" t="s">
        <v>9</v>
      </c>
      <c r="B11" s="29"/>
      <c r="C11" s="30">
        <v>6266</v>
      </c>
      <c r="D11" s="30">
        <v>6880</v>
      </c>
      <c r="E11" s="30">
        <v>6881</v>
      </c>
      <c r="F11" s="31"/>
      <c r="G11" s="31"/>
      <c r="H11" s="118">
        <v>225.702</v>
      </c>
      <c r="I11" s="118">
        <v>171.081</v>
      </c>
      <c r="J11" s="118">
        <v>171.313</v>
      </c>
      <c r="K11" s="32"/>
    </row>
    <row r="12" spans="1:11" s="33" customFormat="1" ht="11.25" customHeight="1">
      <c r="A12" s="35" t="s">
        <v>10</v>
      </c>
      <c r="B12" s="29"/>
      <c r="C12" s="30">
        <v>2969</v>
      </c>
      <c r="D12" s="30">
        <v>3158</v>
      </c>
      <c r="E12" s="30">
        <v>3158</v>
      </c>
      <c r="F12" s="31"/>
      <c r="G12" s="31"/>
      <c r="H12" s="118">
        <v>66.99</v>
      </c>
      <c r="I12" s="118">
        <v>59.7125</v>
      </c>
      <c r="J12" s="118">
        <v>59.732</v>
      </c>
      <c r="K12" s="32"/>
    </row>
    <row r="13" spans="1:11" s="42" customFormat="1" ht="11.25" customHeight="1">
      <c r="A13" s="36" t="s">
        <v>11</v>
      </c>
      <c r="B13" s="37"/>
      <c r="C13" s="38">
        <v>19348</v>
      </c>
      <c r="D13" s="38">
        <v>20271</v>
      </c>
      <c r="E13" s="38">
        <v>19723</v>
      </c>
      <c r="F13" s="39">
        <v>97.29663065462977</v>
      </c>
      <c r="G13" s="40"/>
      <c r="H13" s="119">
        <v>505.182</v>
      </c>
      <c r="I13" s="120">
        <v>441.13349999999997</v>
      </c>
      <c r="J13" s="120">
        <v>438.654</v>
      </c>
      <c r="K13" s="41">
        <v>99.43792525391974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>
        <v>900</v>
      </c>
      <c r="D15" s="38">
        <v>900</v>
      </c>
      <c r="E15" s="38">
        <v>844</v>
      </c>
      <c r="F15" s="39">
        <v>93.77777777777777</v>
      </c>
      <c r="G15" s="40"/>
      <c r="H15" s="119">
        <v>18</v>
      </c>
      <c r="I15" s="120">
        <v>18</v>
      </c>
      <c r="J15" s="120">
        <v>12.5</v>
      </c>
      <c r="K15" s="41">
        <v>69.44444444444444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>
        <v>142</v>
      </c>
      <c r="D17" s="38">
        <v>200</v>
      </c>
      <c r="E17" s="38">
        <v>120</v>
      </c>
      <c r="F17" s="39">
        <v>60</v>
      </c>
      <c r="G17" s="40"/>
      <c r="H17" s="119">
        <v>3.55</v>
      </c>
      <c r="I17" s="120">
        <v>3.2</v>
      </c>
      <c r="J17" s="120">
        <v>3.6</v>
      </c>
      <c r="K17" s="41">
        <v>112.5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>
        <v>1233</v>
      </c>
      <c r="D19" s="30">
        <v>1182</v>
      </c>
      <c r="E19" s="30">
        <v>1340</v>
      </c>
      <c r="F19" s="31"/>
      <c r="G19" s="31"/>
      <c r="H19" s="118">
        <v>51.179</v>
      </c>
      <c r="I19" s="118">
        <v>48.5</v>
      </c>
      <c r="J19" s="118">
        <v>56.26</v>
      </c>
      <c r="K19" s="32"/>
    </row>
    <row r="20" spans="1:11" s="33" customFormat="1" ht="11.25" customHeight="1">
      <c r="A20" s="35" t="s">
        <v>15</v>
      </c>
      <c r="B20" s="29"/>
      <c r="C20" s="30">
        <v>165</v>
      </c>
      <c r="D20" s="30">
        <v>165</v>
      </c>
      <c r="E20" s="30">
        <v>165</v>
      </c>
      <c r="F20" s="31"/>
      <c r="G20" s="31"/>
      <c r="H20" s="118">
        <v>3.827</v>
      </c>
      <c r="I20" s="118">
        <v>3.673</v>
      </c>
      <c r="J20" s="118">
        <v>3.737</v>
      </c>
      <c r="K20" s="32"/>
    </row>
    <row r="21" spans="1:11" s="33" customFormat="1" ht="11.25" customHeight="1">
      <c r="A21" s="35" t="s">
        <v>16</v>
      </c>
      <c r="B21" s="29"/>
      <c r="C21" s="30">
        <v>210</v>
      </c>
      <c r="D21" s="30">
        <v>210</v>
      </c>
      <c r="E21" s="30">
        <v>210</v>
      </c>
      <c r="F21" s="31"/>
      <c r="G21" s="31"/>
      <c r="H21" s="118">
        <v>5.055</v>
      </c>
      <c r="I21" s="118">
        <v>4.941</v>
      </c>
      <c r="J21" s="118">
        <v>4.87</v>
      </c>
      <c r="K21" s="32"/>
    </row>
    <row r="22" spans="1:11" s="42" customFormat="1" ht="11.25" customHeight="1">
      <c r="A22" s="36" t="s">
        <v>17</v>
      </c>
      <c r="B22" s="37"/>
      <c r="C22" s="38">
        <v>1608</v>
      </c>
      <c r="D22" s="38">
        <v>1557</v>
      </c>
      <c r="E22" s="38">
        <v>1715</v>
      </c>
      <c r="F22" s="39">
        <v>110.14771997430957</v>
      </c>
      <c r="G22" s="40"/>
      <c r="H22" s="119">
        <v>60.061</v>
      </c>
      <c r="I22" s="120">
        <v>57.114000000000004</v>
      </c>
      <c r="J22" s="120">
        <v>64.867</v>
      </c>
      <c r="K22" s="41">
        <v>113.57460517561368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459</v>
      </c>
      <c r="D24" s="38">
        <v>338</v>
      </c>
      <c r="E24" s="38">
        <v>421</v>
      </c>
      <c r="F24" s="39">
        <f>IF(D24&gt;0,100*E24/D24,0)</f>
        <v>124.55621301775147</v>
      </c>
      <c r="G24" s="40"/>
      <c r="H24" s="119">
        <v>12.541</v>
      </c>
      <c r="I24" s="120">
        <v>9.477</v>
      </c>
      <c r="J24" s="120">
        <v>12.719</v>
      </c>
      <c r="K24" s="41">
        <v>134.20913791284158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1254</v>
      </c>
      <c r="D26" s="38">
        <v>1220</v>
      </c>
      <c r="E26" s="38">
        <v>1150</v>
      </c>
      <c r="F26" s="39">
        <v>94.26229508196721</v>
      </c>
      <c r="G26" s="40"/>
      <c r="H26" s="119">
        <v>59.416</v>
      </c>
      <c r="I26" s="120">
        <v>57.2</v>
      </c>
      <c r="J26" s="120">
        <v>49</v>
      </c>
      <c r="K26" s="41">
        <v>85.66433566433567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55</v>
      </c>
      <c r="D28" s="30">
        <v>49</v>
      </c>
      <c r="E28" s="30">
        <v>62</v>
      </c>
      <c r="F28" s="31"/>
      <c r="G28" s="31"/>
      <c r="H28" s="118">
        <v>1.271</v>
      </c>
      <c r="I28" s="118">
        <v>1.687</v>
      </c>
      <c r="J28" s="118">
        <v>1.91</v>
      </c>
      <c r="K28" s="32"/>
    </row>
    <row r="29" spans="1:11" s="33" customFormat="1" ht="11.25" customHeight="1">
      <c r="A29" s="35" t="s">
        <v>21</v>
      </c>
      <c r="B29" s="29"/>
      <c r="C29" s="30">
        <v>239</v>
      </c>
      <c r="D29" s="30">
        <v>231</v>
      </c>
      <c r="E29" s="30">
        <v>240</v>
      </c>
      <c r="F29" s="31"/>
      <c r="G29" s="31"/>
      <c r="H29" s="118">
        <v>4.508</v>
      </c>
      <c r="I29" s="118">
        <v>4.884</v>
      </c>
      <c r="J29" s="118">
        <v>6.159</v>
      </c>
      <c r="K29" s="32"/>
    </row>
    <row r="30" spans="1:11" s="33" customFormat="1" ht="11.25" customHeight="1">
      <c r="A30" s="35" t="s">
        <v>22</v>
      </c>
      <c r="B30" s="29"/>
      <c r="C30" s="30">
        <v>290</v>
      </c>
      <c r="D30" s="30">
        <v>401</v>
      </c>
      <c r="E30" s="30">
        <v>265</v>
      </c>
      <c r="F30" s="31"/>
      <c r="G30" s="31"/>
      <c r="H30" s="118">
        <v>10.302</v>
      </c>
      <c r="I30" s="118">
        <v>10.63</v>
      </c>
      <c r="J30" s="118">
        <v>9.275</v>
      </c>
      <c r="K30" s="32"/>
    </row>
    <row r="31" spans="1:11" s="42" customFormat="1" ht="11.25" customHeight="1">
      <c r="A31" s="43" t="s">
        <v>23</v>
      </c>
      <c r="B31" s="37"/>
      <c r="C31" s="38">
        <v>584</v>
      </c>
      <c r="D31" s="38">
        <v>681</v>
      </c>
      <c r="E31" s="38">
        <v>567</v>
      </c>
      <c r="F31" s="39">
        <v>83.25991189427313</v>
      </c>
      <c r="G31" s="40"/>
      <c r="H31" s="119">
        <v>16.081</v>
      </c>
      <c r="I31" s="120">
        <v>17.201</v>
      </c>
      <c r="J31" s="120">
        <v>17.344</v>
      </c>
      <c r="K31" s="41">
        <v>100.83134701470846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383</v>
      </c>
      <c r="D33" s="30">
        <v>350</v>
      </c>
      <c r="E33" s="30">
        <v>360</v>
      </c>
      <c r="F33" s="31"/>
      <c r="G33" s="31"/>
      <c r="H33" s="118">
        <v>7.257</v>
      </c>
      <c r="I33" s="118">
        <v>6.7</v>
      </c>
      <c r="J33" s="118">
        <v>6.725</v>
      </c>
      <c r="K33" s="32"/>
    </row>
    <row r="34" spans="1:11" s="33" customFormat="1" ht="11.25" customHeight="1">
      <c r="A34" s="35" t="s">
        <v>25</v>
      </c>
      <c r="B34" s="29"/>
      <c r="C34" s="30">
        <v>250</v>
      </c>
      <c r="D34" s="30">
        <v>244</v>
      </c>
      <c r="E34" s="30">
        <v>205</v>
      </c>
      <c r="F34" s="31"/>
      <c r="G34" s="31"/>
      <c r="H34" s="118">
        <v>6.538</v>
      </c>
      <c r="I34" s="118">
        <v>6</v>
      </c>
      <c r="J34" s="118">
        <v>5.015</v>
      </c>
      <c r="K34" s="32"/>
    </row>
    <row r="35" spans="1:11" s="33" customFormat="1" ht="11.25" customHeight="1">
      <c r="A35" s="35" t="s">
        <v>26</v>
      </c>
      <c r="B35" s="29"/>
      <c r="C35" s="30">
        <v>368</v>
      </c>
      <c r="D35" s="30">
        <v>320</v>
      </c>
      <c r="E35" s="30">
        <v>265</v>
      </c>
      <c r="F35" s="31"/>
      <c r="G35" s="31"/>
      <c r="H35" s="118">
        <v>7.445</v>
      </c>
      <c r="I35" s="118">
        <v>6.065</v>
      </c>
      <c r="J35" s="118">
        <v>5.09</v>
      </c>
      <c r="K35" s="32"/>
    </row>
    <row r="36" spans="1:11" s="33" customFormat="1" ht="11.25" customHeight="1">
      <c r="A36" s="35" t="s">
        <v>27</v>
      </c>
      <c r="B36" s="29"/>
      <c r="C36" s="30">
        <v>219</v>
      </c>
      <c r="D36" s="30">
        <v>219</v>
      </c>
      <c r="E36" s="30">
        <v>140</v>
      </c>
      <c r="F36" s="31"/>
      <c r="G36" s="31"/>
      <c r="H36" s="118">
        <v>4.38</v>
      </c>
      <c r="I36" s="118">
        <v>4.38</v>
      </c>
      <c r="J36" s="118">
        <v>2.885</v>
      </c>
      <c r="K36" s="32"/>
    </row>
    <row r="37" spans="1:11" s="42" customFormat="1" ht="11.25" customHeight="1">
      <c r="A37" s="36" t="s">
        <v>28</v>
      </c>
      <c r="B37" s="37"/>
      <c r="C37" s="38">
        <v>1220</v>
      </c>
      <c r="D37" s="38">
        <v>1133</v>
      </c>
      <c r="E37" s="38">
        <v>970</v>
      </c>
      <c r="F37" s="39">
        <v>85.61341571050309</v>
      </c>
      <c r="G37" s="40"/>
      <c r="H37" s="119">
        <v>25.62</v>
      </c>
      <c r="I37" s="120">
        <v>23.145</v>
      </c>
      <c r="J37" s="120">
        <v>19.715</v>
      </c>
      <c r="K37" s="41">
        <v>85.1803845322964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1723</v>
      </c>
      <c r="D39" s="38">
        <v>1705</v>
      </c>
      <c r="E39" s="38">
        <v>1715</v>
      </c>
      <c r="F39" s="39">
        <v>100.58651026392963</v>
      </c>
      <c r="G39" s="40"/>
      <c r="H39" s="119">
        <v>58.284</v>
      </c>
      <c r="I39" s="120">
        <v>60.24</v>
      </c>
      <c r="J39" s="120">
        <v>57.1</v>
      </c>
      <c r="K39" s="41">
        <v>94.7875166002656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>
        <v>1291</v>
      </c>
      <c r="D41" s="30">
        <v>1338</v>
      </c>
      <c r="E41" s="30">
        <v>1560</v>
      </c>
      <c r="F41" s="31"/>
      <c r="G41" s="31"/>
      <c r="H41" s="118">
        <v>65.025</v>
      </c>
      <c r="I41" s="118">
        <v>65.073</v>
      </c>
      <c r="J41" s="118">
        <v>70.113</v>
      </c>
      <c r="K41" s="32"/>
    </row>
    <row r="42" spans="1:11" s="33" customFormat="1" ht="11.25" customHeight="1">
      <c r="A42" s="35" t="s">
        <v>31</v>
      </c>
      <c r="B42" s="29"/>
      <c r="C42" s="30">
        <v>2266</v>
      </c>
      <c r="D42" s="30">
        <v>2230</v>
      </c>
      <c r="E42" s="30">
        <v>2422</v>
      </c>
      <c r="F42" s="31"/>
      <c r="G42" s="31"/>
      <c r="H42" s="118">
        <v>87.964</v>
      </c>
      <c r="I42" s="118">
        <v>86.088</v>
      </c>
      <c r="J42" s="118">
        <v>88.742</v>
      </c>
      <c r="K42" s="32"/>
    </row>
    <row r="43" spans="1:11" s="33" customFormat="1" ht="11.25" customHeight="1">
      <c r="A43" s="35" t="s">
        <v>32</v>
      </c>
      <c r="B43" s="29"/>
      <c r="C43" s="30">
        <v>1527</v>
      </c>
      <c r="D43" s="30">
        <v>1600</v>
      </c>
      <c r="E43" s="30">
        <v>1506</v>
      </c>
      <c r="F43" s="31"/>
      <c r="G43" s="31"/>
      <c r="H43" s="118">
        <v>53.298</v>
      </c>
      <c r="I43" s="118">
        <v>55.85</v>
      </c>
      <c r="J43" s="118">
        <v>66.87</v>
      </c>
      <c r="K43" s="32"/>
    </row>
    <row r="44" spans="1:11" s="33" customFormat="1" ht="11.25" customHeight="1">
      <c r="A44" s="35" t="s">
        <v>33</v>
      </c>
      <c r="B44" s="29"/>
      <c r="C44" s="30">
        <v>962</v>
      </c>
      <c r="D44" s="30">
        <v>905</v>
      </c>
      <c r="E44" s="30">
        <v>883</v>
      </c>
      <c r="F44" s="31"/>
      <c r="G44" s="31"/>
      <c r="H44" s="118">
        <v>39.507</v>
      </c>
      <c r="I44" s="118">
        <v>35.275</v>
      </c>
      <c r="J44" s="118">
        <v>29.905</v>
      </c>
      <c r="K44" s="32"/>
    </row>
    <row r="45" spans="1:11" s="33" customFormat="1" ht="11.25" customHeight="1">
      <c r="A45" s="35" t="s">
        <v>34</v>
      </c>
      <c r="B45" s="29"/>
      <c r="C45" s="30">
        <v>4140</v>
      </c>
      <c r="D45" s="30">
        <v>4526</v>
      </c>
      <c r="E45" s="30">
        <v>4900</v>
      </c>
      <c r="F45" s="31"/>
      <c r="G45" s="31"/>
      <c r="H45" s="118">
        <v>184.14</v>
      </c>
      <c r="I45" s="118">
        <v>191.13</v>
      </c>
      <c r="J45" s="118">
        <v>226.8</v>
      </c>
      <c r="K45" s="32"/>
    </row>
    <row r="46" spans="1:11" s="33" customFormat="1" ht="11.25" customHeight="1">
      <c r="A46" s="35" t="s">
        <v>35</v>
      </c>
      <c r="B46" s="29"/>
      <c r="C46" s="30">
        <v>2130</v>
      </c>
      <c r="D46" s="30">
        <v>2176</v>
      </c>
      <c r="E46" s="30">
        <v>2128</v>
      </c>
      <c r="F46" s="31"/>
      <c r="G46" s="31"/>
      <c r="H46" s="118">
        <v>87.7</v>
      </c>
      <c r="I46" s="118">
        <v>93.605</v>
      </c>
      <c r="J46" s="118">
        <v>74.48</v>
      </c>
      <c r="K46" s="32"/>
    </row>
    <row r="47" spans="1:11" s="33" customFormat="1" ht="11.25" customHeight="1">
      <c r="A47" s="35" t="s">
        <v>36</v>
      </c>
      <c r="B47" s="29"/>
      <c r="C47" s="30">
        <v>457</v>
      </c>
      <c r="D47" s="30">
        <v>443</v>
      </c>
      <c r="E47" s="30">
        <v>405</v>
      </c>
      <c r="F47" s="31"/>
      <c r="G47" s="31"/>
      <c r="H47" s="118">
        <v>17.138</v>
      </c>
      <c r="I47" s="118">
        <v>18.163</v>
      </c>
      <c r="J47" s="118">
        <v>16.2</v>
      </c>
      <c r="K47" s="32"/>
    </row>
    <row r="48" spans="1:11" s="33" customFormat="1" ht="11.25" customHeight="1">
      <c r="A48" s="35" t="s">
        <v>37</v>
      </c>
      <c r="B48" s="29"/>
      <c r="C48" s="30">
        <v>5093</v>
      </c>
      <c r="D48" s="30">
        <v>5611</v>
      </c>
      <c r="E48" s="30">
        <v>5564</v>
      </c>
      <c r="F48" s="31"/>
      <c r="G48" s="31"/>
      <c r="H48" s="118">
        <v>236.375</v>
      </c>
      <c r="I48" s="118">
        <v>249.23</v>
      </c>
      <c r="J48" s="118">
        <v>247.688</v>
      </c>
      <c r="K48" s="32"/>
    </row>
    <row r="49" spans="1:11" s="33" customFormat="1" ht="11.25" customHeight="1">
      <c r="A49" s="35" t="s">
        <v>38</v>
      </c>
      <c r="B49" s="29"/>
      <c r="C49" s="30">
        <v>944</v>
      </c>
      <c r="D49" s="30">
        <v>1050</v>
      </c>
      <c r="E49" s="30">
        <v>1057</v>
      </c>
      <c r="F49" s="31"/>
      <c r="G49" s="31"/>
      <c r="H49" s="118">
        <v>47.2</v>
      </c>
      <c r="I49" s="118">
        <v>59.5</v>
      </c>
      <c r="J49" s="118">
        <v>47.565</v>
      </c>
      <c r="K49" s="32"/>
    </row>
    <row r="50" spans="1:11" s="42" customFormat="1" ht="11.25" customHeight="1">
      <c r="A50" s="43" t="s">
        <v>39</v>
      </c>
      <c r="B50" s="37"/>
      <c r="C50" s="38">
        <v>18810</v>
      </c>
      <c r="D50" s="38">
        <v>19879</v>
      </c>
      <c r="E50" s="38">
        <v>20425</v>
      </c>
      <c r="F50" s="39">
        <v>102.74661703304996</v>
      </c>
      <c r="G50" s="40"/>
      <c r="H50" s="119">
        <v>818.3470000000001</v>
      </c>
      <c r="I50" s="120">
        <v>853.914</v>
      </c>
      <c r="J50" s="120">
        <v>868.363</v>
      </c>
      <c r="K50" s="41">
        <v>101.69209077260709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100</v>
      </c>
      <c r="D52" s="38">
        <v>100</v>
      </c>
      <c r="E52" s="38">
        <v>96</v>
      </c>
      <c r="F52" s="39">
        <v>96</v>
      </c>
      <c r="G52" s="40"/>
      <c r="H52" s="119">
        <v>2.464</v>
      </c>
      <c r="I52" s="120">
        <v>2.464</v>
      </c>
      <c r="J52" s="120">
        <v>2.661</v>
      </c>
      <c r="K52" s="41">
        <v>107.99512987012989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1085</v>
      </c>
      <c r="D54" s="30">
        <v>1175</v>
      </c>
      <c r="E54" s="30">
        <v>1544</v>
      </c>
      <c r="F54" s="31"/>
      <c r="G54" s="31"/>
      <c r="H54" s="118">
        <v>31.708</v>
      </c>
      <c r="I54" s="118">
        <v>37</v>
      </c>
      <c r="J54" s="118">
        <v>47.176</v>
      </c>
      <c r="K54" s="32"/>
    </row>
    <row r="55" spans="1:11" s="33" customFormat="1" ht="11.25" customHeight="1">
      <c r="A55" s="35" t="s">
        <v>42</v>
      </c>
      <c r="B55" s="29"/>
      <c r="C55" s="30">
        <v>473</v>
      </c>
      <c r="D55" s="30">
        <v>452</v>
      </c>
      <c r="E55" s="30">
        <v>427</v>
      </c>
      <c r="F55" s="31"/>
      <c r="G55" s="31"/>
      <c r="H55" s="118">
        <v>14.19</v>
      </c>
      <c r="I55" s="118">
        <v>13.56</v>
      </c>
      <c r="J55" s="118">
        <v>12.81</v>
      </c>
      <c r="K55" s="32"/>
    </row>
    <row r="56" spans="1:11" s="33" customFormat="1" ht="11.25" customHeight="1">
      <c r="A56" s="35" t="s">
        <v>43</v>
      </c>
      <c r="B56" s="29"/>
      <c r="C56" s="30">
        <v>165</v>
      </c>
      <c r="D56" s="30">
        <v>142</v>
      </c>
      <c r="E56" s="30">
        <v>176</v>
      </c>
      <c r="F56" s="31"/>
      <c r="G56" s="31"/>
      <c r="H56" s="118">
        <v>2.275</v>
      </c>
      <c r="I56" s="118">
        <v>1.725</v>
      </c>
      <c r="J56" s="118">
        <v>1.812</v>
      </c>
      <c r="K56" s="32"/>
    </row>
    <row r="57" spans="1:11" s="33" customFormat="1" ht="11.25" customHeight="1">
      <c r="A57" s="35" t="s">
        <v>44</v>
      </c>
      <c r="B57" s="29"/>
      <c r="C57" s="30">
        <v>22</v>
      </c>
      <c r="D57" s="30">
        <v>70</v>
      </c>
      <c r="E57" s="30">
        <v>58</v>
      </c>
      <c r="F57" s="31"/>
      <c r="G57" s="31"/>
      <c r="H57" s="118">
        <v>0.5</v>
      </c>
      <c r="I57" s="118">
        <v>1.68</v>
      </c>
      <c r="J57" s="118">
        <v>1.392</v>
      </c>
      <c r="K57" s="32"/>
    </row>
    <row r="58" spans="1:11" s="33" customFormat="1" ht="11.25" customHeight="1">
      <c r="A58" s="35" t="s">
        <v>45</v>
      </c>
      <c r="B58" s="29"/>
      <c r="C58" s="30">
        <v>323</v>
      </c>
      <c r="D58" s="30">
        <v>405</v>
      </c>
      <c r="E58" s="30">
        <v>380</v>
      </c>
      <c r="F58" s="31"/>
      <c r="G58" s="31"/>
      <c r="H58" s="118">
        <v>8.041</v>
      </c>
      <c r="I58" s="118">
        <v>11.744</v>
      </c>
      <c r="J58" s="118">
        <v>11.494</v>
      </c>
      <c r="K58" s="32"/>
    </row>
    <row r="59" spans="1:11" s="42" customFormat="1" ht="11.25" customHeight="1">
      <c r="A59" s="36" t="s">
        <v>46</v>
      </c>
      <c r="B59" s="37"/>
      <c r="C59" s="38">
        <v>2068</v>
      </c>
      <c r="D59" s="38">
        <v>2244</v>
      </c>
      <c r="E59" s="38">
        <v>2585</v>
      </c>
      <c r="F59" s="39">
        <v>115.19607843137256</v>
      </c>
      <c r="G59" s="40"/>
      <c r="H59" s="119">
        <v>56.714</v>
      </c>
      <c r="I59" s="120">
        <v>65.709</v>
      </c>
      <c r="J59" s="120">
        <v>74.684</v>
      </c>
      <c r="K59" s="41">
        <v>113.65870733080703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750</v>
      </c>
      <c r="D61" s="30">
        <v>760</v>
      </c>
      <c r="E61" s="30">
        <v>820</v>
      </c>
      <c r="F61" s="31"/>
      <c r="G61" s="31"/>
      <c r="H61" s="118">
        <v>18.996</v>
      </c>
      <c r="I61" s="118">
        <v>17.75</v>
      </c>
      <c r="J61" s="118">
        <v>20.5</v>
      </c>
      <c r="K61" s="32"/>
    </row>
    <row r="62" spans="1:11" s="33" customFormat="1" ht="11.25" customHeight="1">
      <c r="A62" s="35" t="s">
        <v>48</v>
      </c>
      <c r="B62" s="29"/>
      <c r="C62" s="30">
        <v>421</v>
      </c>
      <c r="D62" s="30">
        <v>319</v>
      </c>
      <c r="E62" s="30">
        <v>335</v>
      </c>
      <c r="F62" s="31"/>
      <c r="G62" s="31"/>
      <c r="H62" s="118">
        <v>9.694</v>
      </c>
      <c r="I62" s="118">
        <v>7.15</v>
      </c>
      <c r="J62" s="118">
        <v>8.194</v>
      </c>
      <c r="K62" s="32"/>
    </row>
    <row r="63" spans="1:11" s="33" customFormat="1" ht="11.25" customHeight="1">
      <c r="A63" s="35" t="s">
        <v>49</v>
      </c>
      <c r="B63" s="29"/>
      <c r="C63" s="30">
        <v>1024</v>
      </c>
      <c r="D63" s="30">
        <v>1047</v>
      </c>
      <c r="E63" s="30">
        <v>1002</v>
      </c>
      <c r="F63" s="31"/>
      <c r="G63" s="31"/>
      <c r="H63" s="118">
        <v>34.287</v>
      </c>
      <c r="I63" s="118">
        <v>40.0954</v>
      </c>
      <c r="J63" s="118">
        <v>32.412</v>
      </c>
      <c r="K63" s="32"/>
    </row>
    <row r="64" spans="1:11" s="42" customFormat="1" ht="11.25" customHeight="1">
      <c r="A64" s="36" t="s">
        <v>50</v>
      </c>
      <c r="B64" s="37"/>
      <c r="C64" s="38">
        <v>2195</v>
      </c>
      <c r="D64" s="38">
        <v>2126</v>
      </c>
      <c r="E64" s="38">
        <v>2157</v>
      </c>
      <c r="F64" s="39">
        <v>101.45813734713076</v>
      </c>
      <c r="G64" s="40"/>
      <c r="H64" s="119">
        <v>62.977</v>
      </c>
      <c r="I64" s="120">
        <v>64.99539999999999</v>
      </c>
      <c r="J64" s="120">
        <v>61.106</v>
      </c>
      <c r="K64" s="41">
        <v>94.01588420103579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5084</v>
      </c>
      <c r="D66" s="38">
        <v>5189</v>
      </c>
      <c r="E66" s="38">
        <v>5330</v>
      </c>
      <c r="F66" s="39">
        <v>102.71728656773945</v>
      </c>
      <c r="G66" s="40"/>
      <c r="H66" s="119">
        <v>161.377</v>
      </c>
      <c r="I66" s="120">
        <v>171.283</v>
      </c>
      <c r="J66" s="120">
        <v>197.408</v>
      </c>
      <c r="K66" s="41">
        <v>115.25253527787346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579</v>
      </c>
      <c r="D68" s="30">
        <v>440</v>
      </c>
      <c r="E68" s="30">
        <v>615</v>
      </c>
      <c r="F68" s="31"/>
      <c r="G68" s="31"/>
      <c r="H68" s="118">
        <v>24.608</v>
      </c>
      <c r="I68" s="118">
        <v>16.5</v>
      </c>
      <c r="J68" s="118">
        <v>21</v>
      </c>
      <c r="K68" s="32"/>
    </row>
    <row r="69" spans="1:11" s="33" customFormat="1" ht="11.25" customHeight="1">
      <c r="A69" s="35" t="s">
        <v>53</v>
      </c>
      <c r="B69" s="29"/>
      <c r="C69" s="30">
        <v>300</v>
      </c>
      <c r="D69" s="30">
        <v>120</v>
      </c>
      <c r="E69" s="30">
        <v>155</v>
      </c>
      <c r="F69" s="31"/>
      <c r="G69" s="31"/>
      <c r="H69" s="118">
        <v>12</v>
      </c>
      <c r="I69" s="118">
        <v>4</v>
      </c>
      <c r="J69" s="118">
        <v>5</v>
      </c>
      <c r="K69" s="32"/>
    </row>
    <row r="70" spans="1:11" s="42" customFormat="1" ht="11.25" customHeight="1">
      <c r="A70" s="36" t="s">
        <v>54</v>
      </c>
      <c r="B70" s="37"/>
      <c r="C70" s="38">
        <v>879</v>
      </c>
      <c r="D70" s="38">
        <v>560</v>
      </c>
      <c r="E70" s="38">
        <v>770</v>
      </c>
      <c r="F70" s="39">
        <v>137.5</v>
      </c>
      <c r="G70" s="40"/>
      <c r="H70" s="119">
        <v>36.608000000000004</v>
      </c>
      <c r="I70" s="120">
        <v>20.5</v>
      </c>
      <c r="J70" s="120">
        <v>26</v>
      </c>
      <c r="K70" s="41">
        <v>126.82926829268293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510</v>
      </c>
      <c r="D72" s="30">
        <v>509</v>
      </c>
      <c r="E72" s="30">
        <v>611</v>
      </c>
      <c r="F72" s="31"/>
      <c r="G72" s="31"/>
      <c r="H72" s="118">
        <v>12.409</v>
      </c>
      <c r="I72" s="118">
        <v>12.267</v>
      </c>
      <c r="J72" s="118">
        <v>19.439</v>
      </c>
      <c r="K72" s="32"/>
    </row>
    <row r="73" spans="1:11" s="33" customFormat="1" ht="11.25" customHeight="1">
      <c r="A73" s="35" t="s">
        <v>56</v>
      </c>
      <c r="B73" s="29"/>
      <c r="C73" s="30">
        <v>1922</v>
      </c>
      <c r="D73" s="30">
        <v>1840</v>
      </c>
      <c r="E73" s="30">
        <v>1930</v>
      </c>
      <c r="F73" s="31"/>
      <c r="G73" s="31"/>
      <c r="H73" s="118">
        <v>43.692</v>
      </c>
      <c r="I73" s="118">
        <v>47</v>
      </c>
      <c r="J73" s="118">
        <v>50.175</v>
      </c>
      <c r="K73" s="32"/>
    </row>
    <row r="74" spans="1:11" s="33" customFormat="1" ht="11.25" customHeight="1">
      <c r="A74" s="35" t="s">
        <v>57</v>
      </c>
      <c r="B74" s="29"/>
      <c r="C74" s="30">
        <v>550</v>
      </c>
      <c r="D74" s="30">
        <v>555</v>
      </c>
      <c r="E74" s="30">
        <v>660</v>
      </c>
      <c r="F74" s="31"/>
      <c r="G74" s="31"/>
      <c r="H74" s="118">
        <v>21.16</v>
      </c>
      <c r="I74" s="118">
        <v>21.35</v>
      </c>
      <c r="J74" s="118">
        <v>25.375</v>
      </c>
      <c r="K74" s="32"/>
    </row>
    <row r="75" spans="1:11" s="33" customFormat="1" ht="11.25" customHeight="1">
      <c r="A75" s="35" t="s">
        <v>58</v>
      </c>
      <c r="B75" s="29"/>
      <c r="C75" s="30">
        <v>914</v>
      </c>
      <c r="D75" s="30">
        <v>914</v>
      </c>
      <c r="E75" s="30">
        <v>753</v>
      </c>
      <c r="F75" s="31"/>
      <c r="G75" s="31"/>
      <c r="H75" s="118">
        <v>24.867</v>
      </c>
      <c r="I75" s="118">
        <v>24.86665</v>
      </c>
      <c r="J75" s="118">
        <v>20.609</v>
      </c>
      <c r="K75" s="32"/>
    </row>
    <row r="76" spans="1:11" s="33" customFormat="1" ht="11.25" customHeight="1">
      <c r="A76" s="35" t="s">
        <v>59</v>
      </c>
      <c r="B76" s="29"/>
      <c r="C76" s="30">
        <v>480</v>
      </c>
      <c r="D76" s="30">
        <v>480</v>
      </c>
      <c r="E76" s="30">
        <v>455</v>
      </c>
      <c r="F76" s="31"/>
      <c r="G76" s="31"/>
      <c r="H76" s="118">
        <v>16.475</v>
      </c>
      <c r="I76" s="118">
        <v>15.672</v>
      </c>
      <c r="J76" s="118">
        <v>16.53</v>
      </c>
      <c r="K76" s="32"/>
    </row>
    <row r="77" spans="1:11" s="33" customFormat="1" ht="11.25" customHeight="1">
      <c r="A77" s="35" t="s">
        <v>60</v>
      </c>
      <c r="B77" s="29"/>
      <c r="C77" s="30">
        <v>120</v>
      </c>
      <c r="D77" s="30">
        <v>54</v>
      </c>
      <c r="E77" s="30">
        <v>60</v>
      </c>
      <c r="F77" s="31"/>
      <c r="G77" s="31"/>
      <c r="H77" s="118">
        <v>2.627</v>
      </c>
      <c r="I77" s="118">
        <v>1.188</v>
      </c>
      <c r="J77" s="118">
        <v>1.31</v>
      </c>
      <c r="K77" s="32"/>
    </row>
    <row r="78" spans="1:11" s="33" customFormat="1" ht="11.25" customHeight="1">
      <c r="A78" s="35" t="s">
        <v>61</v>
      </c>
      <c r="B78" s="29"/>
      <c r="C78" s="30">
        <v>1345</v>
      </c>
      <c r="D78" s="30">
        <v>1315</v>
      </c>
      <c r="E78" s="30">
        <v>1280</v>
      </c>
      <c r="F78" s="31"/>
      <c r="G78" s="31"/>
      <c r="H78" s="118">
        <v>34.669</v>
      </c>
      <c r="I78" s="118">
        <v>36.185</v>
      </c>
      <c r="J78" s="118">
        <v>35.128</v>
      </c>
      <c r="K78" s="32"/>
    </row>
    <row r="79" spans="1:11" s="33" customFormat="1" ht="11.25" customHeight="1">
      <c r="A79" s="35" t="s">
        <v>62</v>
      </c>
      <c r="B79" s="29"/>
      <c r="C79" s="30">
        <v>3950</v>
      </c>
      <c r="D79" s="30">
        <v>3964</v>
      </c>
      <c r="E79" s="30">
        <v>5369</v>
      </c>
      <c r="F79" s="31"/>
      <c r="G79" s="31"/>
      <c r="H79" s="118">
        <v>129.986</v>
      </c>
      <c r="I79" s="118">
        <v>118.934</v>
      </c>
      <c r="J79" s="118">
        <v>191.183</v>
      </c>
      <c r="K79" s="32"/>
    </row>
    <row r="80" spans="1:11" s="42" customFormat="1" ht="11.25" customHeight="1">
      <c r="A80" s="43" t="s">
        <v>63</v>
      </c>
      <c r="B80" s="37"/>
      <c r="C80" s="38">
        <v>9791</v>
      </c>
      <c r="D80" s="38">
        <v>9631</v>
      </c>
      <c r="E80" s="38">
        <v>11118</v>
      </c>
      <c r="F80" s="39">
        <v>115.4397258851625</v>
      </c>
      <c r="G80" s="40"/>
      <c r="H80" s="119">
        <v>285.885</v>
      </c>
      <c r="I80" s="120">
        <v>277.46264999999994</v>
      </c>
      <c r="J80" s="120">
        <v>359.749</v>
      </c>
      <c r="K80" s="41">
        <f>IF(I80&gt;0,100*J80/I80,0)</f>
        <v>129.6567303743405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2053</v>
      </c>
      <c r="D82" s="30">
        <v>2052</v>
      </c>
      <c r="E82" s="30">
        <v>1430</v>
      </c>
      <c r="F82" s="31"/>
      <c r="G82" s="31"/>
      <c r="H82" s="118">
        <v>40.713</v>
      </c>
      <c r="I82" s="118">
        <v>41.546</v>
      </c>
      <c r="J82" s="118">
        <v>48.421</v>
      </c>
      <c r="K82" s="32"/>
    </row>
    <row r="83" spans="1:11" s="33" customFormat="1" ht="11.25" customHeight="1">
      <c r="A83" s="35" t="s">
        <v>65</v>
      </c>
      <c r="B83" s="29"/>
      <c r="C83" s="30">
        <v>3458</v>
      </c>
      <c r="D83" s="30">
        <v>3410</v>
      </c>
      <c r="E83" s="30">
        <v>2848</v>
      </c>
      <c r="F83" s="31"/>
      <c r="G83" s="31"/>
      <c r="H83" s="118">
        <v>60.253</v>
      </c>
      <c r="I83" s="118">
        <v>59.75</v>
      </c>
      <c r="J83" s="118">
        <v>52.445</v>
      </c>
      <c r="K83" s="32"/>
    </row>
    <row r="84" spans="1:11" s="42" customFormat="1" ht="11.25" customHeight="1">
      <c r="A84" s="36" t="s">
        <v>66</v>
      </c>
      <c r="B84" s="37"/>
      <c r="C84" s="38">
        <v>5511</v>
      </c>
      <c r="D84" s="38">
        <v>5462</v>
      </c>
      <c r="E84" s="38">
        <v>4278</v>
      </c>
      <c r="F84" s="39">
        <v>78.32295862321494</v>
      </c>
      <c r="G84" s="40"/>
      <c r="H84" s="119">
        <v>100.96600000000001</v>
      </c>
      <c r="I84" s="120">
        <v>101.29599999999999</v>
      </c>
      <c r="J84" s="120">
        <v>100.866</v>
      </c>
      <c r="K84" s="41">
        <v>99.57550150055285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71676</v>
      </c>
      <c r="D87" s="53">
        <v>73196</v>
      </c>
      <c r="E87" s="53">
        <v>73984</v>
      </c>
      <c r="F87" s="54">
        <f>IF(D87&gt;0,100*E87/D87,0)</f>
        <v>101.07656156074103</v>
      </c>
      <c r="G87" s="40"/>
      <c r="H87" s="123">
        <v>2284.073</v>
      </c>
      <c r="I87" s="124">
        <v>2244.3345499999996</v>
      </c>
      <c r="J87" s="124">
        <v>2366.3360000000002</v>
      </c>
      <c r="K87" s="54">
        <f>IF(I87&gt;0,100*J87/I87,0)</f>
        <v>105.43597432922827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SheetLayoutView="100" zoomScalePageLayoutView="0" workbookViewId="0" topLeftCell="A48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9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/>
      <c r="I22" s="120"/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19"/>
      <c r="I24" s="120"/>
      <c r="J24" s="12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/>
      <c r="I26" s="120"/>
      <c r="J26" s="12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18"/>
      <c r="I28" s="118"/>
      <c r="J28" s="118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/>
      <c r="I29" s="118"/>
      <c r="J29" s="118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18"/>
      <c r="I30" s="118"/>
      <c r="J30" s="118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19"/>
      <c r="I31" s="120"/>
      <c r="J31" s="12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/>
      <c r="I33" s="118"/>
      <c r="J33" s="118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/>
      <c r="I34" s="118"/>
      <c r="J34" s="118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/>
      <c r="I35" s="118"/>
      <c r="J35" s="118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/>
      <c r="I36" s="118"/>
      <c r="J36" s="118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19"/>
      <c r="I37" s="120"/>
      <c r="J37" s="12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/>
      <c r="I39" s="120"/>
      <c r="J39" s="12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/>
      <c r="I41" s="118"/>
      <c r="J41" s="118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/>
      <c r="I43" s="118"/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/>
      <c r="I45" s="118"/>
      <c r="J45" s="118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/>
      <c r="I46" s="118"/>
      <c r="J46" s="118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/>
      <c r="I48" s="118"/>
      <c r="J48" s="118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/>
      <c r="I49" s="118"/>
      <c r="J49" s="118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19"/>
      <c r="I50" s="120"/>
      <c r="J50" s="12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/>
      <c r="I52" s="120"/>
      <c r="J52" s="12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/>
      <c r="I54" s="118"/>
      <c r="J54" s="118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/>
      <c r="I55" s="118"/>
      <c r="J55" s="118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/>
      <c r="I56" s="118"/>
      <c r="J56" s="118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18"/>
      <c r="I58" s="118"/>
      <c r="J58" s="118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19"/>
      <c r="I59" s="120"/>
      <c r="J59" s="12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/>
      <c r="I61" s="118"/>
      <c r="J61" s="118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/>
      <c r="I62" s="118"/>
      <c r="J62" s="118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/>
      <c r="I63" s="118"/>
      <c r="J63" s="118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19"/>
      <c r="I64" s="120"/>
      <c r="J64" s="12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19"/>
      <c r="I66" s="120"/>
      <c r="J66" s="12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/>
      <c r="I68" s="118"/>
      <c r="J68" s="118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/>
      <c r="I69" s="118"/>
      <c r="J69" s="118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/>
      <c r="I70" s="120"/>
      <c r="J70" s="12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/>
      <c r="I72" s="118"/>
      <c r="J72" s="118"/>
      <c r="K72" s="32"/>
    </row>
    <row r="73" spans="1:11" s="33" customFormat="1" ht="11.25" customHeight="1">
      <c r="A73" s="35" t="s">
        <v>56</v>
      </c>
      <c r="B73" s="29"/>
      <c r="C73" s="30">
        <v>2870</v>
      </c>
      <c r="D73" s="30">
        <v>1900</v>
      </c>
      <c r="E73" s="30">
        <v>1840</v>
      </c>
      <c r="F73" s="31"/>
      <c r="G73" s="31"/>
      <c r="H73" s="118">
        <v>220.307</v>
      </c>
      <c r="I73" s="118">
        <v>144.26</v>
      </c>
      <c r="J73" s="118">
        <v>161.92</v>
      </c>
      <c r="K73" s="32"/>
    </row>
    <row r="74" spans="1:11" s="33" customFormat="1" ht="11.25" customHeight="1">
      <c r="A74" s="35" t="s">
        <v>57</v>
      </c>
      <c r="B74" s="29"/>
      <c r="C74" s="30">
        <v>62</v>
      </c>
      <c r="D74" s="30">
        <v>75</v>
      </c>
      <c r="E74" s="30">
        <v>30</v>
      </c>
      <c r="F74" s="31"/>
      <c r="G74" s="31"/>
      <c r="H74" s="118">
        <v>3.695</v>
      </c>
      <c r="I74" s="118">
        <v>4.125</v>
      </c>
      <c r="J74" s="118">
        <v>1.8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18"/>
      <c r="I75" s="118"/>
      <c r="J75" s="118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>
        <v>11</v>
      </c>
      <c r="F76" s="31"/>
      <c r="G76" s="31"/>
      <c r="H76" s="118"/>
      <c r="I76" s="118"/>
      <c r="J76" s="118">
        <v>0.825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18"/>
      <c r="I77" s="118"/>
      <c r="J77" s="118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/>
      <c r="I78" s="118"/>
      <c r="J78" s="118"/>
      <c r="K78" s="32"/>
    </row>
    <row r="79" spans="1:11" s="33" customFormat="1" ht="11.25" customHeight="1">
      <c r="A79" s="35" t="s">
        <v>62</v>
      </c>
      <c r="B79" s="29"/>
      <c r="C79" s="30">
        <v>5792</v>
      </c>
      <c r="D79" s="30">
        <v>5254</v>
      </c>
      <c r="E79" s="30">
        <v>5372</v>
      </c>
      <c r="F79" s="31"/>
      <c r="G79" s="31"/>
      <c r="H79" s="118">
        <v>552.661</v>
      </c>
      <c r="I79" s="118">
        <v>496.193</v>
      </c>
      <c r="J79" s="118">
        <v>496.833</v>
      </c>
      <c r="K79" s="32"/>
    </row>
    <row r="80" spans="1:11" s="42" customFormat="1" ht="11.25" customHeight="1">
      <c r="A80" s="43" t="s">
        <v>63</v>
      </c>
      <c r="B80" s="37"/>
      <c r="C80" s="38">
        <v>8724</v>
      </c>
      <c r="D80" s="38">
        <v>7229</v>
      </c>
      <c r="E80" s="38">
        <v>7253</v>
      </c>
      <c r="F80" s="39">
        <v>100.33199612671186</v>
      </c>
      <c r="G80" s="40"/>
      <c r="H80" s="119">
        <v>776.6629999999999</v>
      </c>
      <c r="I80" s="120">
        <v>644.578</v>
      </c>
      <c r="J80" s="120">
        <v>661.378</v>
      </c>
      <c r="K80" s="41">
        <v>102.60635640682742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/>
      <c r="I82" s="118"/>
      <c r="J82" s="118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/>
      <c r="I83" s="118"/>
      <c r="J83" s="118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/>
      <c r="I84" s="120"/>
      <c r="J84" s="12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8724</v>
      </c>
      <c r="D87" s="53">
        <v>7229</v>
      </c>
      <c r="E87" s="53">
        <v>7253</v>
      </c>
      <c r="F87" s="54">
        <f>IF(D87&gt;0,100*E87/D87,0)</f>
        <v>100.33199612671186</v>
      </c>
      <c r="G87" s="40"/>
      <c r="H87" s="123">
        <v>776.6629999999999</v>
      </c>
      <c r="I87" s="124">
        <v>644.578</v>
      </c>
      <c r="J87" s="124">
        <v>661.378</v>
      </c>
      <c r="K87" s="54">
        <f>IF(I87&gt;0,100*J87/I87,0)</f>
        <v>102.60635640682742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SheetLayoutView="100" zoomScalePageLayoutView="0" workbookViewId="0" topLeftCell="A51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9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>
        <v>2017</v>
      </c>
      <c r="D19" s="30">
        <v>1659</v>
      </c>
      <c r="E19" s="30">
        <v>1579</v>
      </c>
      <c r="F19" s="31"/>
      <c r="G19" s="31"/>
      <c r="H19" s="118">
        <v>192.623</v>
      </c>
      <c r="I19" s="118">
        <v>156.776</v>
      </c>
      <c r="J19" s="118">
        <v>157.9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>
        <v>2017</v>
      </c>
      <c r="D22" s="38">
        <v>1659</v>
      </c>
      <c r="E22" s="38">
        <v>1579</v>
      </c>
      <c r="F22" s="39">
        <v>95.17781796262808</v>
      </c>
      <c r="G22" s="40"/>
      <c r="H22" s="119">
        <v>192.623</v>
      </c>
      <c r="I22" s="120">
        <v>156.776</v>
      </c>
      <c r="J22" s="120">
        <v>157.9</v>
      </c>
      <c r="K22" s="41">
        <v>100.71694647139867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331</v>
      </c>
      <c r="D24" s="38">
        <v>173</v>
      </c>
      <c r="E24" s="38">
        <v>473</v>
      </c>
      <c r="F24" s="39">
        <v>273.4104046242775</v>
      </c>
      <c r="G24" s="40"/>
      <c r="H24" s="119">
        <v>28.492</v>
      </c>
      <c r="I24" s="120">
        <v>16.861</v>
      </c>
      <c r="J24" s="120">
        <v>44.935</v>
      </c>
      <c r="K24" s="41">
        <v>266.5025799181543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1351</v>
      </c>
      <c r="D26" s="38">
        <v>1350</v>
      </c>
      <c r="E26" s="38">
        <v>1325</v>
      </c>
      <c r="F26" s="39">
        <v>98.14814814814815</v>
      </c>
      <c r="G26" s="40"/>
      <c r="H26" s="119">
        <v>135.033</v>
      </c>
      <c r="I26" s="120">
        <v>106.552</v>
      </c>
      <c r="J26" s="120">
        <v>120</v>
      </c>
      <c r="K26" s="41">
        <v>112.62106764772129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18"/>
      <c r="I28" s="118"/>
      <c r="J28" s="118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/>
      <c r="I29" s="118"/>
      <c r="J29" s="118"/>
      <c r="K29" s="32"/>
    </row>
    <row r="30" spans="1:11" s="33" customFormat="1" ht="11.25" customHeight="1">
      <c r="A30" s="35" t="s">
        <v>22</v>
      </c>
      <c r="B30" s="29"/>
      <c r="C30" s="30">
        <v>1</v>
      </c>
      <c r="D30" s="30"/>
      <c r="E30" s="30"/>
      <c r="F30" s="31"/>
      <c r="G30" s="31"/>
      <c r="H30" s="118">
        <v>0.05</v>
      </c>
      <c r="I30" s="118"/>
      <c r="J30" s="118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/>
      <c r="E31" s="38"/>
      <c r="F31" s="39"/>
      <c r="G31" s="40"/>
      <c r="H31" s="119">
        <v>0.05</v>
      </c>
      <c r="I31" s="120"/>
      <c r="J31" s="12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/>
      <c r="I33" s="118"/>
      <c r="J33" s="118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/>
      <c r="I34" s="118"/>
      <c r="J34" s="118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/>
      <c r="I35" s="118"/>
      <c r="J35" s="118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/>
      <c r="I36" s="118"/>
      <c r="J36" s="118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19"/>
      <c r="I37" s="120"/>
      <c r="J37" s="12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/>
      <c r="I39" s="120"/>
      <c r="J39" s="12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>
        <v>1891</v>
      </c>
      <c r="D41" s="30">
        <v>1611</v>
      </c>
      <c r="E41" s="30">
        <v>1969</v>
      </c>
      <c r="F41" s="31"/>
      <c r="G41" s="31"/>
      <c r="H41" s="118">
        <v>156.75</v>
      </c>
      <c r="I41" s="118">
        <v>149.902</v>
      </c>
      <c r="J41" s="118">
        <v>206.745</v>
      </c>
      <c r="K41" s="32"/>
    </row>
    <row r="42" spans="1:11" s="33" customFormat="1" ht="11.25" customHeight="1">
      <c r="A42" s="35" t="s">
        <v>31</v>
      </c>
      <c r="B42" s="29"/>
      <c r="C42" s="30">
        <v>1716</v>
      </c>
      <c r="D42" s="30">
        <v>1531</v>
      </c>
      <c r="E42" s="30">
        <v>1826</v>
      </c>
      <c r="F42" s="31"/>
      <c r="G42" s="31"/>
      <c r="H42" s="118">
        <v>155.9</v>
      </c>
      <c r="I42" s="118">
        <v>149.099</v>
      </c>
      <c r="J42" s="118">
        <v>182.6</v>
      </c>
      <c r="K42" s="32"/>
    </row>
    <row r="43" spans="1:11" s="33" customFormat="1" ht="11.25" customHeight="1">
      <c r="A43" s="35" t="s">
        <v>32</v>
      </c>
      <c r="B43" s="29"/>
      <c r="C43" s="30">
        <v>5644</v>
      </c>
      <c r="D43" s="30">
        <v>4613</v>
      </c>
      <c r="E43" s="30">
        <v>6328</v>
      </c>
      <c r="F43" s="31"/>
      <c r="G43" s="31"/>
      <c r="H43" s="118">
        <v>401.104</v>
      </c>
      <c r="I43" s="118">
        <v>329.733</v>
      </c>
      <c r="J43" s="118">
        <v>506.24</v>
      </c>
      <c r="K43" s="32"/>
    </row>
    <row r="44" spans="1:11" s="33" customFormat="1" ht="11.25" customHeight="1">
      <c r="A44" s="35" t="s">
        <v>33</v>
      </c>
      <c r="B44" s="29"/>
      <c r="C44" s="30">
        <v>2146</v>
      </c>
      <c r="D44" s="30">
        <v>1853</v>
      </c>
      <c r="E44" s="30">
        <v>1651</v>
      </c>
      <c r="F44" s="31"/>
      <c r="G44" s="31"/>
      <c r="H44" s="118">
        <v>185.915</v>
      </c>
      <c r="I44" s="118">
        <v>159.106</v>
      </c>
      <c r="J44" s="118">
        <v>115.57</v>
      </c>
      <c r="K44" s="32"/>
    </row>
    <row r="45" spans="1:11" s="33" customFormat="1" ht="11.25" customHeight="1">
      <c r="A45" s="35" t="s">
        <v>34</v>
      </c>
      <c r="B45" s="29"/>
      <c r="C45" s="30">
        <v>1747</v>
      </c>
      <c r="D45" s="30">
        <v>1793</v>
      </c>
      <c r="E45" s="30">
        <v>2117</v>
      </c>
      <c r="F45" s="31"/>
      <c r="G45" s="31"/>
      <c r="H45" s="118">
        <v>161.19</v>
      </c>
      <c r="I45" s="118">
        <v>150.531</v>
      </c>
      <c r="J45" s="118">
        <v>190.53</v>
      </c>
      <c r="K45" s="32"/>
    </row>
    <row r="46" spans="1:11" s="33" customFormat="1" ht="11.25" customHeight="1">
      <c r="A46" s="35" t="s">
        <v>35</v>
      </c>
      <c r="B46" s="29"/>
      <c r="C46" s="30">
        <v>1226</v>
      </c>
      <c r="D46" s="30">
        <v>1170</v>
      </c>
      <c r="E46" s="30">
        <v>1330</v>
      </c>
      <c r="F46" s="31"/>
      <c r="G46" s="31"/>
      <c r="H46" s="118">
        <v>109.25</v>
      </c>
      <c r="I46" s="118">
        <v>107.529</v>
      </c>
      <c r="J46" s="118">
        <v>126.35</v>
      </c>
      <c r="K46" s="32"/>
    </row>
    <row r="47" spans="1:11" s="33" customFormat="1" ht="11.25" customHeight="1">
      <c r="A47" s="35" t="s">
        <v>36</v>
      </c>
      <c r="B47" s="29"/>
      <c r="C47" s="30">
        <v>199</v>
      </c>
      <c r="D47" s="30">
        <v>197</v>
      </c>
      <c r="E47" s="30">
        <v>228</v>
      </c>
      <c r="F47" s="31"/>
      <c r="G47" s="31"/>
      <c r="H47" s="118">
        <v>18.617</v>
      </c>
      <c r="I47" s="118">
        <v>17.504</v>
      </c>
      <c r="J47" s="118">
        <v>22.8</v>
      </c>
      <c r="K47" s="32"/>
    </row>
    <row r="48" spans="1:11" s="33" customFormat="1" ht="11.25" customHeight="1">
      <c r="A48" s="35" t="s">
        <v>37</v>
      </c>
      <c r="B48" s="29"/>
      <c r="C48" s="30">
        <v>7764</v>
      </c>
      <c r="D48" s="30">
        <v>7147</v>
      </c>
      <c r="E48" s="30">
        <v>7845</v>
      </c>
      <c r="F48" s="31"/>
      <c r="G48" s="31"/>
      <c r="H48" s="118">
        <v>772.97</v>
      </c>
      <c r="I48" s="118">
        <v>726.328</v>
      </c>
      <c r="J48" s="118">
        <v>784.5</v>
      </c>
      <c r="K48" s="32"/>
    </row>
    <row r="49" spans="1:11" s="33" customFormat="1" ht="11.25" customHeight="1">
      <c r="A49" s="35" t="s">
        <v>38</v>
      </c>
      <c r="B49" s="29"/>
      <c r="C49" s="30">
        <v>2846</v>
      </c>
      <c r="D49" s="30">
        <v>2578</v>
      </c>
      <c r="E49" s="30">
        <v>2582</v>
      </c>
      <c r="F49" s="31"/>
      <c r="G49" s="31"/>
      <c r="H49" s="118">
        <v>246.715</v>
      </c>
      <c r="I49" s="118">
        <v>247.509</v>
      </c>
      <c r="J49" s="118">
        <v>250.454</v>
      </c>
      <c r="K49" s="32"/>
    </row>
    <row r="50" spans="1:11" s="42" customFormat="1" ht="11.25" customHeight="1">
      <c r="A50" s="43" t="s">
        <v>39</v>
      </c>
      <c r="B50" s="37"/>
      <c r="C50" s="38">
        <v>25179</v>
      </c>
      <c r="D50" s="38">
        <v>22493</v>
      </c>
      <c r="E50" s="38">
        <v>25876</v>
      </c>
      <c r="F50" s="39">
        <v>115.0402347396968</v>
      </c>
      <c r="G50" s="40"/>
      <c r="H50" s="119">
        <v>2208.411</v>
      </c>
      <c r="I50" s="120">
        <v>2037.2409999999998</v>
      </c>
      <c r="J50" s="120">
        <v>2385.789</v>
      </c>
      <c r="K50" s="41">
        <v>117.1088251218192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/>
      <c r="I52" s="120"/>
      <c r="J52" s="12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/>
      <c r="I54" s="118"/>
      <c r="J54" s="118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/>
      <c r="I55" s="118"/>
      <c r="J55" s="118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/>
      <c r="I56" s="118"/>
      <c r="J56" s="118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18"/>
      <c r="I58" s="118"/>
      <c r="J58" s="118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19"/>
      <c r="I59" s="120"/>
      <c r="J59" s="12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/>
      <c r="I61" s="118"/>
      <c r="J61" s="118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/>
      <c r="I62" s="118"/>
      <c r="J62" s="118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/>
      <c r="I63" s="118"/>
      <c r="J63" s="118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19"/>
      <c r="I64" s="120"/>
      <c r="J64" s="12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19"/>
      <c r="I66" s="120"/>
      <c r="J66" s="12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/>
      <c r="I68" s="118"/>
      <c r="J68" s="118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/>
      <c r="I69" s="118"/>
      <c r="J69" s="118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/>
      <c r="I70" s="120"/>
      <c r="J70" s="12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/>
      <c r="I72" s="118"/>
      <c r="J72" s="118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18"/>
      <c r="I73" s="118"/>
      <c r="J73" s="118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/>
      <c r="I74" s="118"/>
      <c r="J74" s="118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18"/>
      <c r="I75" s="118"/>
      <c r="J75" s="118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18"/>
      <c r="I76" s="118"/>
      <c r="J76" s="118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18"/>
      <c r="I77" s="118"/>
      <c r="J77" s="118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/>
      <c r="I78" s="118"/>
      <c r="J78" s="118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18"/>
      <c r="I79" s="118"/>
      <c r="J79" s="118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19"/>
      <c r="I80" s="120"/>
      <c r="J80" s="12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/>
      <c r="I82" s="118"/>
      <c r="J82" s="118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/>
      <c r="I83" s="118"/>
      <c r="J83" s="118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/>
      <c r="I84" s="120"/>
      <c r="J84" s="12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28879</v>
      </c>
      <c r="D87" s="53">
        <v>25675</v>
      </c>
      <c r="E87" s="53">
        <v>29253</v>
      </c>
      <c r="F87" s="54">
        <f>IF(D87&gt;0,100*E87/D87,0)</f>
        <v>113.93573515092503</v>
      </c>
      <c r="G87" s="40"/>
      <c r="H87" s="123">
        <v>2564.609</v>
      </c>
      <c r="I87" s="124">
        <v>2317.43</v>
      </c>
      <c r="J87" s="124">
        <v>2708.6240000000003</v>
      </c>
      <c r="K87" s="54">
        <f>IF(I87&gt;0,100*J87/I87,0)</f>
        <v>116.88050987516345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8"/>
  <sheetViews>
    <sheetView view="pageBreakPreview" zoomScale="70" zoomScaleSheetLayoutView="70" zoomScalePageLayoutView="0" workbookViewId="0" topLeftCell="A21">
      <selection activeCell="I58" sqref="I58"/>
    </sheetView>
  </sheetViews>
  <sheetFormatPr defaultColWidth="11.421875" defaultRowHeight="12.75"/>
  <cols>
    <col min="5" max="5" width="1.8515625" style="0" customWidth="1"/>
  </cols>
  <sheetData>
    <row r="1" spans="1:9" ht="12.75">
      <c r="A1" s="98"/>
      <c r="B1" s="98"/>
      <c r="C1" s="98"/>
      <c r="D1" s="98"/>
      <c r="E1" s="98"/>
      <c r="F1" s="98"/>
      <c r="G1" s="98"/>
      <c r="H1" s="98"/>
      <c r="I1" s="98"/>
    </row>
    <row r="2" spans="1:9" ht="12.75">
      <c r="A2" s="98"/>
      <c r="B2" s="98"/>
      <c r="C2" s="98"/>
      <c r="D2" s="98"/>
      <c r="E2" s="98"/>
      <c r="F2" s="98"/>
      <c r="G2" s="98"/>
      <c r="H2" s="98"/>
      <c r="I2" s="98"/>
    </row>
    <row r="3" spans="1:9" ht="15">
      <c r="A3" s="189" t="s">
        <v>221</v>
      </c>
      <c r="B3" s="189"/>
      <c r="C3" s="189"/>
      <c r="D3" s="189"/>
      <c r="E3" s="189"/>
      <c r="F3" s="189"/>
      <c r="G3" s="189"/>
      <c r="H3" s="189"/>
      <c r="I3" s="189"/>
    </row>
    <row r="4" spans="1:9" ht="12.75">
      <c r="A4" s="98"/>
      <c r="B4" s="98"/>
      <c r="C4" s="98"/>
      <c r="D4" s="98"/>
      <c r="E4" s="98"/>
      <c r="F4" s="98"/>
      <c r="G4" s="98"/>
      <c r="H4" s="98"/>
      <c r="I4" s="98"/>
    </row>
    <row r="5" spans="1:9" ht="12.75">
      <c r="A5" s="98"/>
      <c r="B5" s="98"/>
      <c r="C5" s="98"/>
      <c r="D5" s="98"/>
      <c r="E5" s="98"/>
      <c r="F5" s="98"/>
      <c r="G5" s="98"/>
      <c r="H5" s="98"/>
      <c r="I5" s="98"/>
    </row>
    <row r="6" spans="1:9" ht="12.75">
      <c r="A6" s="98"/>
      <c r="B6" s="98"/>
      <c r="C6" s="98"/>
      <c r="D6" s="98"/>
      <c r="E6" s="98"/>
      <c r="F6" s="98"/>
      <c r="G6" s="98"/>
      <c r="H6" s="98"/>
      <c r="I6" s="98"/>
    </row>
    <row r="7" spans="1:9" ht="12.75">
      <c r="A7" s="99" t="s">
        <v>222</v>
      </c>
      <c r="B7" s="100"/>
      <c r="C7" s="100"/>
      <c r="D7" s="101"/>
      <c r="E7" s="101"/>
      <c r="F7" s="101"/>
      <c r="G7" s="101"/>
      <c r="H7" s="101"/>
      <c r="I7" s="101"/>
    </row>
    <row r="8" spans="1:9" ht="12.75">
      <c r="A8" s="98"/>
      <c r="B8" s="98"/>
      <c r="C8" s="98"/>
      <c r="D8" s="98"/>
      <c r="E8" s="98"/>
      <c r="F8" s="98"/>
      <c r="G8" s="98"/>
      <c r="H8" s="98"/>
      <c r="I8" s="98"/>
    </row>
    <row r="9" spans="1:9" ht="12.75">
      <c r="A9" s="102" t="s">
        <v>223</v>
      </c>
      <c r="B9" s="98"/>
      <c r="C9" s="98"/>
      <c r="D9" s="98"/>
      <c r="E9" s="98"/>
      <c r="F9" s="98"/>
      <c r="G9" s="98"/>
      <c r="H9" s="98"/>
      <c r="I9" s="98"/>
    </row>
    <row r="10" spans="1:9" ht="12.75">
      <c r="A10" s="98"/>
      <c r="B10" s="98"/>
      <c r="C10" s="98"/>
      <c r="D10" s="98"/>
      <c r="E10" s="98"/>
      <c r="F10" s="98"/>
      <c r="G10" s="98"/>
      <c r="H10" s="98"/>
      <c r="I10" s="98"/>
    </row>
    <row r="11" spans="1:9" ht="12.75">
      <c r="A11" s="103"/>
      <c r="B11" s="104"/>
      <c r="C11" s="104"/>
      <c r="D11" s="105" t="s">
        <v>224</v>
      </c>
      <c r="E11" s="106"/>
      <c r="F11" s="103"/>
      <c r="G11" s="104"/>
      <c r="H11" s="104"/>
      <c r="I11" s="105" t="s">
        <v>224</v>
      </c>
    </row>
    <row r="12" spans="1:9" ht="12.75">
      <c r="A12" s="107"/>
      <c r="B12" s="108"/>
      <c r="C12" s="108"/>
      <c r="D12" s="109"/>
      <c r="E12" s="110"/>
      <c r="F12" s="107"/>
      <c r="G12" s="108"/>
      <c r="H12" s="108"/>
      <c r="I12" s="109"/>
    </row>
    <row r="13" spans="1:9" ht="5.25" customHeight="1">
      <c r="A13" s="111"/>
      <c r="B13" s="112"/>
      <c r="C13" s="112"/>
      <c r="D13" s="113"/>
      <c r="E13" s="110"/>
      <c r="F13" s="111"/>
      <c r="G13" s="112"/>
      <c r="H13" s="112"/>
      <c r="I13" s="113"/>
    </row>
    <row r="14" spans="1:9" ht="12.75">
      <c r="A14" s="107" t="s">
        <v>225</v>
      </c>
      <c r="B14" s="108"/>
      <c r="C14" s="108"/>
      <c r="D14" s="109">
        <v>9</v>
      </c>
      <c r="E14" s="110"/>
      <c r="F14" s="107" t="s">
        <v>257</v>
      </c>
      <c r="G14" s="108"/>
      <c r="H14" s="108"/>
      <c r="I14" s="109">
        <v>41</v>
      </c>
    </row>
    <row r="15" spans="1:9" ht="5.25" customHeight="1">
      <c r="A15" s="111"/>
      <c r="B15" s="112"/>
      <c r="C15" s="112"/>
      <c r="D15" s="113"/>
      <c r="E15" s="110"/>
      <c r="F15" s="111"/>
      <c r="G15" s="112"/>
      <c r="H15" s="112"/>
      <c r="I15" s="113"/>
    </row>
    <row r="16" spans="1:9" ht="12.75">
      <c r="A16" s="107" t="s">
        <v>226</v>
      </c>
      <c r="B16" s="108"/>
      <c r="C16" s="108"/>
      <c r="D16" s="109">
        <v>10</v>
      </c>
      <c r="E16" s="110"/>
      <c r="F16" s="107" t="s">
        <v>258</v>
      </c>
      <c r="G16" s="108"/>
      <c r="H16" s="108"/>
      <c r="I16" s="109">
        <v>42</v>
      </c>
    </row>
    <row r="17" spans="1:9" ht="5.25" customHeight="1">
      <c r="A17" s="111"/>
      <c r="B17" s="112"/>
      <c r="C17" s="112"/>
      <c r="D17" s="113"/>
      <c r="E17" s="110"/>
      <c r="F17" s="111"/>
      <c r="G17" s="112"/>
      <c r="H17" s="112"/>
      <c r="I17" s="113"/>
    </row>
    <row r="18" spans="1:9" ht="12.75">
      <c r="A18" s="107" t="s">
        <v>227</v>
      </c>
      <c r="B18" s="108"/>
      <c r="C18" s="108"/>
      <c r="D18" s="109">
        <v>11</v>
      </c>
      <c r="E18" s="110"/>
      <c r="F18" s="107" t="s">
        <v>259</v>
      </c>
      <c r="G18" s="108"/>
      <c r="H18" s="108"/>
      <c r="I18" s="109">
        <v>43</v>
      </c>
    </row>
    <row r="19" spans="1:9" ht="5.25" customHeight="1">
      <c r="A19" s="111"/>
      <c r="B19" s="112"/>
      <c r="C19" s="112"/>
      <c r="D19" s="113"/>
      <c r="E19" s="110"/>
      <c r="F19" s="111"/>
      <c r="G19" s="112"/>
      <c r="H19" s="112"/>
      <c r="I19" s="113"/>
    </row>
    <row r="20" spans="1:9" ht="12.75">
      <c r="A20" s="107" t="s">
        <v>228</v>
      </c>
      <c r="B20" s="108"/>
      <c r="C20" s="108"/>
      <c r="D20" s="109">
        <v>12</v>
      </c>
      <c r="E20" s="110"/>
      <c r="F20" s="107" t="s">
        <v>260</v>
      </c>
      <c r="G20" s="108"/>
      <c r="H20" s="108"/>
      <c r="I20" s="109">
        <v>44</v>
      </c>
    </row>
    <row r="21" spans="1:9" ht="5.25" customHeight="1">
      <c r="A21" s="111"/>
      <c r="B21" s="112"/>
      <c r="C21" s="112"/>
      <c r="D21" s="113"/>
      <c r="E21" s="110"/>
      <c r="F21" s="111"/>
      <c r="G21" s="112"/>
      <c r="H21" s="112"/>
      <c r="I21" s="113"/>
    </row>
    <row r="22" spans="1:9" ht="12.75">
      <c r="A22" s="107" t="s">
        <v>229</v>
      </c>
      <c r="B22" s="108"/>
      <c r="C22" s="108"/>
      <c r="D22" s="109">
        <v>13</v>
      </c>
      <c r="E22" s="110"/>
      <c r="F22" s="107" t="s">
        <v>261</v>
      </c>
      <c r="G22" s="108"/>
      <c r="H22" s="108"/>
      <c r="I22" s="109">
        <v>45</v>
      </c>
    </row>
    <row r="23" spans="1:9" ht="5.25" customHeight="1">
      <c r="A23" s="111"/>
      <c r="B23" s="112"/>
      <c r="C23" s="112"/>
      <c r="D23" s="113"/>
      <c r="E23" s="110"/>
      <c r="F23" s="111"/>
      <c r="G23" s="112"/>
      <c r="H23" s="112"/>
      <c r="I23" s="113"/>
    </row>
    <row r="24" spans="1:9" ht="12.75">
      <c r="A24" s="107" t="s">
        <v>230</v>
      </c>
      <c r="B24" s="108"/>
      <c r="C24" s="108"/>
      <c r="D24" s="109">
        <v>14</v>
      </c>
      <c r="E24" s="110"/>
      <c r="F24" s="107" t="s">
        <v>262</v>
      </c>
      <c r="G24" s="108"/>
      <c r="H24" s="108"/>
      <c r="I24" s="109">
        <v>46</v>
      </c>
    </row>
    <row r="25" spans="1:9" ht="5.25" customHeight="1">
      <c r="A25" s="111"/>
      <c r="B25" s="112"/>
      <c r="C25" s="112"/>
      <c r="D25" s="113"/>
      <c r="E25" s="110"/>
      <c r="F25" s="111"/>
      <c r="G25" s="112"/>
      <c r="H25" s="112"/>
      <c r="I25" s="113"/>
    </row>
    <row r="26" spans="1:9" ht="12.75">
      <c r="A26" s="107" t="s">
        <v>231</v>
      </c>
      <c r="B26" s="108"/>
      <c r="C26" s="108"/>
      <c r="D26" s="109">
        <v>15</v>
      </c>
      <c r="E26" s="110"/>
      <c r="F26" s="107" t="s">
        <v>263</v>
      </c>
      <c r="G26" s="108"/>
      <c r="H26" s="108"/>
      <c r="I26" s="109">
        <v>47</v>
      </c>
    </row>
    <row r="27" spans="1:9" ht="5.25" customHeight="1">
      <c r="A27" s="111"/>
      <c r="B27" s="112"/>
      <c r="C27" s="112"/>
      <c r="D27" s="113"/>
      <c r="E27" s="110"/>
      <c r="F27" s="111"/>
      <c r="G27" s="112"/>
      <c r="H27" s="112"/>
      <c r="I27" s="113"/>
    </row>
    <row r="28" spans="1:9" ht="12.75">
      <c r="A28" s="107" t="s">
        <v>232</v>
      </c>
      <c r="B28" s="108"/>
      <c r="C28" s="108"/>
      <c r="D28" s="109">
        <v>16</v>
      </c>
      <c r="E28" s="110"/>
      <c r="F28" s="107" t="s">
        <v>264</v>
      </c>
      <c r="G28" s="108"/>
      <c r="H28" s="108"/>
      <c r="I28" s="109">
        <v>48</v>
      </c>
    </row>
    <row r="29" spans="1:9" ht="5.25" customHeight="1">
      <c r="A29" s="111"/>
      <c r="B29" s="112"/>
      <c r="C29" s="112"/>
      <c r="D29" s="113"/>
      <c r="E29" s="110"/>
      <c r="F29" s="111"/>
      <c r="G29" s="112"/>
      <c r="H29" s="112"/>
      <c r="I29" s="113"/>
    </row>
    <row r="30" spans="1:9" ht="12.75">
      <c r="A30" s="107" t="s">
        <v>233</v>
      </c>
      <c r="B30" s="108"/>
      <c r="C30" s="108"/>
      <c r="D30" s="109">
        <v>17</v>
      </c>
      <c r="E30" s="110"/>
      <c r="F30" s="107" t="s">
        <v>265</v>
      </c>
      <c r="G30" s="108"/>
      <c r="H30" s="108"/>
      <c r="I30" s="109">
        <v>49</v>
      </c>
    </row>
    <row r="31" spans="1:9" ht="5.25" customHeight="1">
      <c r="A31" s="111"/>
      <c r="B31" s="112"/>
      <c r="C31" s="112"/>
      <c r="D31" s="113"/>
      <c r="E31" s="110"/>
      <c r="F31" s="111"/>
      <c r="G31" s="112"/>
      <c r="H31" s="112"/>
      <c r="I31" s="113"/>
    </row>
    <row r="32" spans="1:9" ht="12.75">
      <c r="A32" s="107" t="s">
        <v>234</v>
      </c>
      <c r="B32" s="108"/>
      <c r="C32" s="108"/>
      <c r="D32" s="109">
        <v>18</v>
      </c>
      <c r="E32" s="110"/>
      <c r="F32" s="107" t="s">
        <v>266</v>
      </c>
      <c r="G32" s="108"/>
      <c r="H32" s="108"/>
      <c r="I32" s="109">
        <v>50</v>
      </c>
    </row>
    <row r="33" spans="1:9" ht="5.25" customHeight="1">
      <c r="A33" s="111"/>
      <c r="B33" s="112"/>
      <c r="C33" s="112"/>
      <c r="D33" s="113"/>
      <c r="E33" s="110"/>
      <c r="F33" s="111"/>
      <c r="G33" s="112"/>
      <c r="H33" s="112"/>
      <c r="I33" s="113"/>
    </row>
    <row r="34" spans="1:9" ht="12.75">
      <c r="A34" s="107" t="s">
        <v>235</v>
      </c>
      <c r="B34" s="108"/>
      <c r="C34" s="108"/>
      <c r="D34" s="109">
        <v>19</v>
      </c>
      <c r="E34" s="110"/>
      <c r="F34" s="107" t="s">
        <v>267</v>
      </c>
      <c r="G34" s="108"/>
      <c r="H34" s="108"/>
      <c r="I34" s="109">
        <v>51</v>
      </c>
    </row>
    <row r="35" spans="1:9" ht="5.25" customHeight="1">
      <c r="A35" s="111"/>
      <c r="B35" s="112"/>
      <c r="C35" s="112"/>
      <c r="D35" s="113"/>
      <c r="E35" s="110"/>
      <c r="F35" s="111"/>
      <c r="G35" s="112"/>
      <c r="H35" s="112"/>
      <c r="I35" s="113"/>
    </row>
    <row r="36" spans="1:9" ht="12.75">
      <c r="A36" s="107" t="s">
        <v>236</v>
      </c>
      <c r="B36" s="108"/>
      <c r="C36" s="108"/>
      <c r="D36" s="109">
        <v>20</v>
      </c>
      <c r="E36" s="110"/>
      <c r="F36" s="107" t="s">
        <v>268</v>
      </c>
      <c r="G36" s="108"/>
      <c r="H36" s="108"/>
      <c r="I36" s="109">
        <v>52</v>
      </c>
    </row>
    <row r="37" spans="1:9" ht="5.25" customHeight="1">
      <c r="A37" s="111"/>
      <c r="B37" s="112"/>
      <c r="C37" s="112"/>
      <c r="D37" s="113"/>
      <c r="E37" s="110"/>
      <c r="F37" s="111"/>
      <c r="G37" s="112"/>
      <c r="H37" s="112"/>
      <c r="I37" s="113"/>
    </row>
    <row r="38" spans="1:9" ht="12.75">
      <c r="A38" s="107" t="s">
        <v>237</v>
      </c>
      <c r="B38" s="108"/>
      <c r="C38" s="108"/>
      <c r="D38" s="109">
        <v>21</v>
      </c>
      <c r="E38" s="110"/>
      <c r="F38" s="107" t="s">
        <v>269</v>
      </c>
      <c r="G38" s="108"/>
      <c r="H38" s="108"/>
      <c r="I38" s="109">
        <v>53</v>
      </c>
    </row>
    <row r="39" spans="1:9" ht="5.25" customHeight="1">
      <c r="A39" s="111"/>
      <c r="B39" s="112"/>
      <c r="C39" s="112"/>
      <c r="D39" s="113"/>
      <c r="E39" s="110"/>
      <c r="F39" s="111"/>
      <c r="G39" s="112"/>
      <c r="H39" s="112"/>
      <c r="I39" s="113"/>
    </row>
    <row r="40" spans="1:9" ht="12.75">
      <c r="A40" s="107" t="s">
        <v>238</v>
      </c>
      <c r="B40" s="108"/>
      <c r="C40" s="108"/>
      <c r="D40" s="109">
        <v>22</v>
      </c>
      <c r="E40" s="110"/>
      <c r="F40" s="107" t="s">
        <v>270</v>
      </c>
      <c r="G40" s="108"/>
      <c r="H40" s="108"/>
      <c r="I40" s="109">
        <v>54</v>
      </c>
    </row>
    <row r="41" spans="1:9" ht="5.25" customHeight="1">
      <c r="A41" s="111"/>
      <c r="B41" s="112"/>
      <c r="C41" s="112"/>
      <c r="D41" s="113"/>
      <c r="E41" s="110"/>
      <c r="F41" s="111"/>
      <c r="G41" s="112"/>
      <c r="H41" s="112"/>
      <c r="I41" s="113"/>
    </row>
    <row r="42" spans="1:9" ht="12.75">
      <c r="A42" s="107" t="s">
        <v>239</v>
      </c>
      <c r="B42" s="108"/>
      <c r="C42" s="108"/>
      <c r="D42" s="109">
        <v>23</v>
      </c>
      <c r="E42" s="110"/>
      <c r="F42" s="107" t="s">
        <v>271</v>
      </c>
      <c r="G42" s="108"/>
      <c r="H42" s="108"/>
      <c r="I42" s="109">
        <v>55</v>
      </c>
    </row>
    <row r="43" spans="1:9" ht="5.25" customHeight="1">
      <c r="A43" s="111"/>
      <c r="B43" s="112"/>
      <c r="C43" s="112"/>
      <c r="D43" s="113"/>
      <c r="E43" s="110"/>
      <c r="F43" s="111"/>
      <c r="G43" s="112"/>
      <c r="H43" s="112"/>
      <c r="I43" s="113"/>
    </row>
    <row r="44" spans="1:9" ht="12.75">
      <c r="A44" s="107" t="s">
        <v>240</v>
      </c>
      <c r="B44" s="108"/>
      <c r="C44" s="108"/>
      <c r="D44" s="109">
        <v>24</v>
      </c>
      <c r="E44" s="110"/>
      <c r="F44" s="107" t="s">
        <v>272</v>
      </c>
      <c r="G44" s="108"/>
      <c r="H44" s="108"/>
      <c r="I44" s="109">
        <v>56</v>
      </c>
    </row>
    <row r="45" spans="1:9" ht="5.25" customHeight="1">
      <c r="A45" s="111"/>
      <c r="B45" s="112"/>
      <c r="C45" s="112"/>
      <c r="D45" s="113"/>
      <c r="E45" s="110"/>
      <c r="F45" s="111"/>
      <c r="G45" s="112"/>
      <c r="H45" s="112"/>
      <c r="I45" s="113"/>
    </row>
    <row r="46" spans="1:9" ht="12.75">
      <c r="A46" s="107" t="s">
        <v>241</v>
      </c>
      <c r="B46" s="108"/>
      <c r="C46" s="108"/>
      <c r="D46" s="109">
        <v>25</v>
      </c>
      <c r="E46" s="110"/>
      <c r="F46" s="107" t="s">
        <v>273</v>
      </c>
      <c r="G46" s="108"/>
      <c r="H46" s="108"/>
      <c r="I46" s="109">
        <v>57</v>
      </c>
    </row>
    <row r="47" spans="1:9" ht="5.25" customHeight="1">
      <c r="A47" s="111"/>
      <c r="B47" s="112"/>
      <c r="C47" s="112"/>
      <c r="D47" s="113"/>
      <c r="E47" s="110"/>
      <c r="F47" s="111"/>
      <c r="G47" s="112"/>
      <c r="H47" s="112"/>
      <c r="I47" s="113"/>
    </row>
    <row r="48" spans="1:9" ht="12.75">
      <c r="A48" s="107" t="s">
        <v>242</v>
      </c>
      <c r="B48" s="108"/>
      <c r="C48" s="108"/>
      <c r="D48" s="109">
        <v>26</v>
      </c>
      <c r="E48" s="110"/>
      <c r="F48" s="107" t="s">
        <v>274</v>
      </c>
      <c r="G48" s="108"/>
      <c r="H48" s="108"/>
      <c r="I48" s="109">
        <v>58</v>
      </c>
    </row>
    <row r="49" spans="1:9" ht="5.25" customHeight="1">
      <c r="A49" s="111"/>
      <c r="B49" s="112"/>
      <c r="C49" s="112"/>
      <c r="D49" s="113"/>
      <c r="E49" s="110"/>
      <c r="F49" s="111"/>
      <c r="G49" s="112"/>
      <c r="H49" s="112"/>
      <c r="I49" s="113"/>
    </row>
    <row r="50" spans="1:9" ht="12.75">
      <c r="A50" s="107" t="s">
        <v>243</v>
      </c>
      <c r="B50" s="108"/>
      <c r="C50" s="108"/>
      <c r="D50" s="109">
        <v>27</v>
      </c>
      <c r="E50" s="110"/>
      <c r="F50" s="107" t="s">
        <v>275</v>
      </c>
      <c r="G50" s="108"/>
      <c r="H50" s="108"/>
      <c r="I50" s="109">
        <v>59</v>
      </c>
    </row>
    <row r="51" spans="1:9" ht="5.25" customHeight="1">
      <c r="A51" s="111"/>
      <c r="B51" s="112"/>
      <c r="C51" s="112"/>
      <c r="D51" s="113"/>
      <c r="E51" s="110"/>
      <c r="F51" s="111"/>
      <c r="G51" s="112"/>
      <c r="H51" s="112"/>
      <c r="I51" s="113"/>
    </row>
    <row r="52" spans="1:9" ht="12.75">
      <c r="A52" s="107" t="s">
        <v>244</v>
      </c>
      <c r="B52" s="108"/>
      <c r="C52" s="108"/>
      <c r="D52" s="109">
        <v>28</v>
      </c>
      <c r="E52" s="110"/>
      <c r="F52" s="107" t="s">
        <v>276</v>
      </c>
      <c r="G52" s="108"/>
      <c r="H52" s="108"/>
      <c r="I52" s="109">
        <v>60</v>
      </c>
    </row>
    <row r="53" spans="1:9" ht="5.25" customHeight="1">
      <c r="A53" s="111"/>
      <c r="B53" s="112"/>
      <c r="C53" s="112"/>
      <c r="D53" s="113"/>
      <c r="E53" s="110"/>
      <c r="F53" s="111"/>
      <c r="G53" s="112"/>
      <c r="H53" s="112"/>
      <c r="I53" s="113"/>
    </row>
    <row r="54" spans="1:9" ht="12.75">
      <c r="A54" s="107" t="s">
        <v>245</v>
      </c>
      <c r="B54" s="108"/>
      <c r="C54" s="108"/>
      <c r="D54" s="109">
        <v>29</v>
      </c>
      <c r="E54" s="110"/>
      <c r="F54" s="107" t="s">
        <v>277</v>
      </c>
      <c r="G54" s="108"/>
      <c r="H54" s="108"/>
      <c r="I54" s="109">
        <v>61</v>
      </c>
    </row>
    <row r="55" spans="1:9" ht="5.25" customHeight="1">
      <c r="A55" s="111"/>
      <c r="B55" s="112"/>
      <c r="C55" s="112"/>
      <c r="D55" s="113"/>
      <c r="E55" s="110"/>
      <c r="F55" s="111"/>
      <c r="G55" s="112"/>
      <c r="H55" s="112"/>
      <c r="I55" s="113"/>
    </row>
    <row r="56" spans="1:9" ht="12.75">
      <c r="A56" s="107" t="s">
        <v>246</v>
      </c>
      <c r="B56" s="108"/>
      <c r="C56" s="108"/>
      <c r="D56" s="109">
        <v>30</v>
      </c>
      <c r="E56" s="110"/>
      <c r="F56" s="107" t="s">
        <v>278</v>
      </c>
      <c r="G56" s="108"/>
      <c r="H56" s="108"/>
      <c r="I56" s="109">
        <v>62</v>
      </c>
    </row>
    <row r="57" spans="1:9" ht="5.25" customHeight="1">
      <c r="A57" s="111"/>
      <c r="B57" s="112"/>
      <c r="C57" s="112"/>
      <c r="D57" s="113"/>
      <c r="E57" s="110"/>
      <c r="F57" s="111"/>
      <c r="G57" s="112"/>
      <c r="H57" s="112"/>
      <c r="I57" s="113"/>
    </row>
    <row r="58" spans="1:9" ht="12.75">
      <c r="A58" s="107" t="s">
        <v>247</v>
      </c>
      <c r="B58" s="108"/>
      <c r="C58" s="108"/>
      <c r="D58" s="109">
        <v>31</v>
      </c>
      <c r="E58" s="110"/>
      <c r="F58" s="107" t="s">
        <v>279</v>
      </c>
      <c r="G58" s="108"/>
      <c r="H58" s="108"/>
      <c r="I58" s="109"/>
    </row>
    <row r="59" spans="1:9" ht="5.25" customHeight="1">
      <c r="A59" s="111"/>
      <c r="B59" s="112"/>
      <c r="C59" s="112"/>
      <c r="D59" s="113"/>
      <c r="E59" s="110"/>
      <c r="F59" s="111"/>
      <c r="G59" s="112"/>
      <c r="H59" s="112"/>
      <c r="I59" s="113"/>
    </row>
    <row r="60" spans="1:9" ht="12.75">
      <c r="A60" s="107" t="s">
        <v>248</v>
      </c>
      <c r="B60" s="108"/>
      <c r="C60" s="108"/>
      <c r="D60" s="109">
        <v>32</v>
      </c>
      <c r="E60" s="110"/>
      <c r="F60" s="107"/>
      <c r="G60" s="108"/>
      <c r="H60" s="108"/>
      <c r="I60" s="109"/>
    </row>
    <row r="61" spans="1:9" ht="5.25" customHeight="1">
      <c r="A61" s="111"/>
      <c r="B61" s="112"/>
      <c r="C61" s="112"/>
      <c r="D61" s="113"/>
      <c r="E61" s="110"/>
      <c r="F61" s="111"/>
      <c r="G61" s="112"/>
      <c r="H61" s="112"/>
      <c r="I61" s="113"/>
    </row>
    <row r="62" spans="1:9" ht="12.75">
      <c r="A62" s="107" t="s">
        <v>249</v>
      </c>
      <c r="B62" s="108"/>
      <c r="C62" s="108"/>
      <c r="D62" s="109">
        <v>33</v>
      </c>
      <c r="E62" s="110"/>
      <c r="F62" s="107"/>
      <c r="G62" s="108"/>
      <c r="H62" s="108"/>
      <c r="I62" s="109"/>
    </row>
    <row r="63" spans="1:9" ht="5.25" customHeight="1">
      <c r="A63" s="111"/>
      <c r="B63" s="112"/>
      <c r="C63" s="112"/>
      <c r="D63" s="113"/>
      <c r="E63" s="110"/>
      <c r="F63" s="111"/>
      <c r="G63" s="112"/>
      <c r="H63" s="112"/>
      <c r="I63" s="113"/>
    </row>
    <row r="64" spans="1:9" ht="12.75">
      <c r="A64" s="107" t="s">
        <v>250</v>
      </c>
      <c r="B64" s="108"/>
      <c r="C64" s="108"/>
      <c r="D64" s="109">
        <v>34</v>
      </c>
      <c r="E64" s="110"/>
      <c r="F64" s="107"/>
      <c r="G64" s="108"/>
      <c r="H64" s="108"/>
      <c r="I64" s="109"/>
    </row>
    <row r="65" spans="1:9" ht="5.25" customHeight="1">
      <c r="A65" s="111"/>
      <c r="B65" s="112"/>
      <c r="C65" s="112"/>
      <c r="D65" s="113"/>
      <c r="E65" s="110"/>
      <c r="F65" s="111"/>
      <c r="G65" s="112"/>
      <c r="H65" s="112"/>
      <c r="I65" s="113"/>
    </row>
    <row r="66" spans="1:9" ht="12.75">
      <c r="A66" s="107" t="s">
        <v>251</v>
      </c>
      <c r="B66" s="108"/>
      <c r="C66" s="108"/>
      <c r="D66" s="109">
        <v>35</v>
      </c>
      <c r="E66" s="110"/>
      <c r="F66" s="107"/>
      <c r="G66" s="108"/>
      <c r="H66" s="108"/>
      <c r="I66" s="109"/>
    </row>
    <row r="67" spans="1:9" ht="5.25" customHeight="1">
      <c r="A67" s="111"/>
      <c r="B67" s="112"/>
      <c r="C67" s="112"/>
      <c r="D67" s="113"/>
      <c r="E67" s="110"/>
      <c r="F67" s="111"/>
      <c r="G67" s="112"/>
      <c r="H67" s="112"/>
      <c r="I67" s="113"/>
    </row>
    <row r="68" spans="1:9" ht="12.75">
      <c r="A68" s="107" t="s">
        <v>252</v>
      </c>
      <c r="B68" s="108"/>
      <c r="C68" s="108"/>
      <c r="D68" s="109">
        <v>36</v>
      </c>
      <c r="E68" s="110"/>
      <c r="F68" s="107"/>
      <c r="G68" s="108"/>
      <c r="H68" s="108"/>
      <c r="I68" s="109"/>
    </row>
    <row r="69" spans="1:9" ht="5.25" customHeight="1">
      <c r="A69" s="111"/>
      <c r="B69" s="112"/>
      <c r="C69" s="112"/>
      <c r="D69" s="113"/>
      <c r="E69" s="110"/>
      <c r="F69" s="111"/>
      <c r="G69" s="112"/>
      <c r="H69" s="112"/>
      <c r="I69" s="113"/>
    </row>
    <row r="70" spans="1:9" ht="12.75">
      <c r="A70" s="107" t="s">
        <v>253</v>
      </c>
      <c r="B70" s="108"/>
      <c r="C70" s="108"/>
      <c r="D70" s="109">
        <v>37</v>
      </c>
      <c r="E70" s="110"/>
      <c r="F70" s="107"/>
      <c r="G70" s="108"/>
      <c r="H70" s="108"/>
      <c r="I70" s="109"/>
    </row>
    <row r="71" spans="1:9" ht="5.25" customHeight="1">
      <c r="A71" s="111"/>
      <c r="B71" s="112"/>
      <c r="C71" s="112"/>
      <c r="D71" s="113"/>
      <c r="E71" s="110"/>
      <c r="F71" s="111"/>
      <c r="G71" s="112"/>
      <c r="H71" s="112"/>
      <c r="I71" s="113"/>
    </row>
    <row r="72" spans="1:9" ht="12.75">
      <c r="A72" s="107" t="s">
        <v>254</v>
      </c>
      <c r="B72" s="108"/>
      <c r="C72" s="108"/>
      <c r="D72" s="109">
        <v>38</v>
      </c>
      <c r="E72" s="110"/>
      <c r="F72" s="107"/>
      <c r="G72" s="108"/>
      <c r="H72" s="108"/>
      <c r="I72" s="109"/>
    </row>
    <row r="73" spans="1:9" ht="5.25" customHeight="1">
      <c r="A73" s="111"/>
      <c r="B73" s="112"/>
      <c r="C73" s="112"/>
      <c r="D73" s="113"/>
      <c r="E73" s="98"/>
      <c r="F73" s="111"/>
      <c r="G73" s="112"/>
      <c r="H73" s="112"/>
      <c r="I73" s="113"/>
    </row>
    <row r="74" spans="1:9" ht="12.75">
      <c r="A74" s="107" t="s">
        <v>255</v>
      </c>
      <c r="B74" s="108"/>
      <c r="C74" s="108"/>
      <c r="D74" s="109">
        <v>39</v>
      </c>
      <c r="E74" s="98"/>
      <c r="F74" s="107"/>
      <c r="G74" s="108"/>
      <c r="H74" s="108"/>
      <c r="I74" s="109"/>
    </row>
    <row r="75" spans="1:9" ht="5.25" customHeight="1">
      <c r="A75" s="111"/>
      <c r="B75" s="112"/>
      <c r="C75" s="112"/>
      <c r="D75" s="113"/>
      <c r="E75" s="98"/>
      <c r="F75" s="111"/>
      <c r="G75" s="112"/>
      <c r="H75" s="112"/>
      <c r="I75" s="113"/>
    </row>
    <row r="76" spans="1:9" ht="12.75">
      <c r="A76" s="107" t="s">
        <v>256</v>
      </c>
      <c r="B76" s="108"/>
      <c r="C76" s="108"/>
      <c r="D76" s="109">
        <v>40</v>
      </c>
      <c r="E76" s="98"/>
      <c r="F76" s="107"/>
      <c r="G76" s="108"/>
      <c r="H76" s="108"/>
      <c r="I76" s="109"/>
    </row>
    <row r="77" spans="1:9" ht="5.25" customHeight="1">
      <c r="A77" s="114"/>
      <c r="B77" s="115"/>
      <c r="C77" s="115"/>
      <c r="D77" s="116"/>
      <c r="E77" s="98"/>
      <c r="F77" s="114"/>
      <c r="G77" s="115"/>
      <c r="H77" s="115"/>
      <c r="I77" s="116"/>
    </row>
    <row r="78" spans="1:4" ht="12.75">
      <c r="A78" s="117"/>
      <c r="B78" s="117"/>
      <c r="C78" s="117"/>
      <c r="D78" s="117"/>
    </row>
    <row r="79" spans="1:4" ht="12.75">
      <c r="A79" s="117"/>
      <c r="B79" s="117"/>
      <c r="C79" s="117"/>
      <c r="D79" s="117"/>
    </row>
    <row r="80" spans="1:4" ht="12.75">
      <c r="A80" s="117"/>
      <c r="B80" s="117"/>
      <c r="C80" s="117"/>
      <c r="D80" s="117"/>
    </row>
    <row r="81" spans="1:4" ht="12.75">
      <c r="A81" s="117"/>
      <c r="B81" s="117"/>
      <c r="C81" s="117"/>
      <c r="D81" s="117"/>
    </row>
    <row r="82" spans="1:4" ht="12.75">
      <c r="A82" s="117"/>
      <c r="B82" s="117"/>
      <c r="C82" s="117"/>
      <c r="D82" s="117"/>
    </row>
    <row r="83" spans="1:4" ht="12.75">
      <c r="A83" s="117"/>
      <c r="B83" s="117"/>
      <c r="C83" s="117"/>
      <c r="D83" s="117"/>
    </row>
    <row r="84" spans="1:4" ht="12.75">
      <c r="A84" s="117"/>
      <c r="B84" s="117"/>
      <c r="C84" s="117"/>
      <c r="D84" s="117"/>
    </row>
    <row r="85" spans="1:4" ht="12.75">
      <c r="A85" s="117"/>
      <c r="B85" s="117"/>
      <c r="C85" s="117"/>
      <c r="D85" s="117"/>
    </row>
    <row r="86" spans="1:4" ht="12.75">
      <c r="A86" s="117"/>
      <c r="B86" s="117"/>
      <c r="C86" s="117"/>
      <c r="D86" s="117"/>
    </row>
    <row r="87" spans="1:4" ht="12.75">
      <c r="A87" s="117"/>
      <c r="B87" s="117"/>
      <c r="C87" s="117"/>
      <c r="D87" s="117"/>
    </row>
    <row r="88" spans="1:4" ht="12.75">
      <c r="A88" s="117"/>
      <c r="B88" s="117"/>
      <c r="C88" s="117"/>
      <c r="D88" s="117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SheetLayoutView="100" zoomScalePageLayoutView="0" workbookViewId="0" topLeftCell="A51">
      <selection activeCell="E21" sqref="E21"/>
    </sheetView>
  </sheetViews>
  <sheetFormatPr defaultColWidth="9.8515625" defaultRowHeight="11.25" customHeight="1"/>
  <cols>
    <col min="1" max="1" width="20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7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/>
      <c r="I22" s="120"/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19"/>
      <c r="I24" s="120"/>
      <c r="J24" s="12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/>
      <c r="I26" s="120"/>
      <c r="J26" s="12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18"/>
      <c r="I28" s="118"/>
      <c r="J28" s="118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/>
      <c r="I29" s="118"/>
      <c r="J29" s="118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18"/>
      <c r="I30" s="118"/>
      <c r="J30" s="118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19"/>
      <c r="I31" s="120"/>
      <c r="J31" s="12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/>
      <c r="I33" s="118"/>
      <c r="J33" s="118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/>
      <c r="I34" s="118"/>
      <c r="J34" s="118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/>
      <c r="I35" s="118"/>
      <c r="J35" s="118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/>
      <c r="I36" s="118"/>
      <c r="J36" s="118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19"/>
      <c r="I37" s="120"/>
      <c r="J37" s="12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/>
      <c r="I39" s="120"/>
      <c r="J39" s="12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/>
      <c r="I41" s="118"/>
      <c r="J41" s="118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/>
      <c r="I43" s="118"/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/>
      <c r="I45" s="118"/>
      <c r="J45" s="118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/>
      <c r="I46" s="118"/>
      <c r="J46" s="118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/>
      <c r="I48" s="118"/>
      <c r="J48" s="118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/>
      <c r="I49" s="118"/>
      <c r="J49" s="118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19"/>
      <c r="I50" s="120"/>
      <c r="J50" s="12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/>
      <c r="I52" s="120"/>
      <c r="J52" s="12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/>
      <c r="I54" s="118"/>
      <c r="J54" s="118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/>
      <c r="I55" s="118"/>
      <c r="J55" s="118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/>
      <c r="I56" s="118"/>
      <c r="J56" s="118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18"/>
      <c r="I58" s="118"/>
      <c r="J58" s="118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19"/>
      <c r="I59" s="120"/>
      <c r="J59" s="12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/>
      <c r="I61" s="118"/>
      <c r="J61" s="118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/>
      <c r="I62" s="118"/>
      <c r="J62" s="118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/>
      <c r="I63" s="118"/>
      <c r="J63" s="118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19"/>
      <c r="I64" s="120"/>
      <c r="J64" s="12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68</v>
      </c>
      <c r="D66" s="38">
        <v>51</v>
      </c>
      <c r="E66" s="38">
        <v>50</v>
      </c>
      <c r="F66" s="39">
        <v>98.03921568627452</v>
      </c>
      <c r="G66" s="40"/>
      <c r="H66" s="119">
        <v>0.177</v>
      </c>
      <c r="I66" s="120">
        <v>0.097</v>
      </c>
      <c r="J66" s="120">
        <v>0.094</v>
      </c>
      <c r="K66" s="41">
        <v>96.90721649484536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/>
      <c r="I68" s="118"/>
      <c r="J68" s="118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/>
      <c r="I69" s="118"/>
      <c r="J69" s="118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/>
      <c r="I70" s="120"/>
      <c r="J70" s="12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/>
      <c r="I72" s="118"/>
      <c r="J72" s="118"/>
      <c r="K72" s="32"/>
    </row>
    <row r="73" spans="1:11" s="33" customFormat="1" ht="11.25" customHeight="1">
      <c r="A73" s="35" t="s">
        <v>56</v>
      </c>
      <c r="B73" s="29"/>
      <c r="C73" s="30">
        <v>13368</v>
      </c>
      <c r="D73" s="30">
        <v>12838</v>
      </c>
      <c r="E73" s="30">
        <v>13541.73</v>
      </c>
      <c r="F73" s="31"/>
      <c r="G73" s="31"/>
      <c r="H73" s="118">
        <v>36.362</v>
      </c>
      <c r="I73" s="118">
        <v>26.736</v>
      </c>
      <c r="J73" s="118">
        <v>39.636</v>
      </c>
      <c r="K73" s="32"/>
    </row>
    <row r="74" spans="1:11" s="33" customFormat="1" ht="11.25" customHeight="1">
      <c r="A74" s="35" t="s">
        <v>57</v>
      </c>
      <c r="B74" s="29"/>
      <c r="C74" s="30">
        <v>5396</v>
      </c>
      <c r="D74" s="30">
        <v>5013</v>
      </c>
      <c r="E74" s="30">
        <v>4712</v>
      </c>
      <c r="F74" s="31"/>
      <c r="G74" s="31"/>
      <c r="H74" s="118">
        <v>11.705</v>
      </c>
      <c r="I74" s="118">
        <v>12.006</v>
      </c>
      <c r="J74" s="118">
        <v>14.136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18"/>
      <c r="I75" s="118"/>
      <c r="J75" s="118"/>
      <c r="K75" s="32"/>
    </row>
    <row r="76" spans="1:11" s="33" customFormat="1" ht="11.25" customHeight="1">
      <c r="A76" s="35" t="s">
        <v>59</v>
      </c>
      <c r="B76" s="29"/>
      <c r="C76" s="30">
        <v>345</v>
      </c>
      <c r="D76" s="30">
        <v>351</v>
      </c>
      <c r="E76" s="30">
        <v>385</v>
      </c>
      <c r="F76" s="31"/>
      <c r="G76" s="31"/>
      <c r="H76" s="118">
        <v>0.557</v>
      </c>
      <c r="I76" s="118">
        <v>0.577</v>
      </c>
      <c r="J76" s="118">
        <v>0.66</v>
      </c>
      <c r="K76" s="32"/>
    </row>
    <row r="77" spans="1:11" s="33" customFormat="1" ht="11.25" customHeight="1">
      <c r="A77" s="35" t="s">
        <v>60</v>
      </c>
      <c r="B77" s="29"/>
      <c r="C77" s="30">
        <v>4793</v>
      </c>
      <c r="D77" s="30">
        <v>4441</v>
      </c>
      <c r="E77" s="30">
        <v>4657</v>
      </c>
      <c r="F77" s="31"/>
      <c r="G77" s="31"/>
      <c r="H77" s="118">
        <v>9.145</v>
      </c>
      <c r="I77" s="118">
        <v>11.102</v>
      </c>
      <c r="J77" s="118">
        <v>14.058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/>
      <c r="I78" s="118"/>
      <c r="J78" s="118"/>
      <c r="K78" s="32"/>
    </row>
    <row r="79" spans="1:11" s="33" customFormat="1" ht="11.25" customHeight="1">
      <c r="A79" s="35" t="s">
        <v>62</v>
      </c>
      <c r="B79" s="29"/>
      <c r="C79" s="30">
        <v>39315</v>
      </c>
      <c r="D79" s="30">
        <v>38007</v>
      </c>
      <c r="E79" s="30">
        <v>38975.374</v>
      </c>
      <c r="F79" s="31"/>
      <c r="G79" s="31"/>
      <c r="H79" s="118">
        <v>102.14</v>
      </c>
      <c r="I79" s="118">
        <v>101.744</v>
      </c>
      <c r="J79" s="118">
        <v>118.971</v>
      </c>
      <c r="K79" s="32"/>
    </row>
    <row r="80" spans="1:11" s="42" customFormat="1" ht="11.25" customHeight="1">
      <c r="A80" s="43" t="s">
        <v>63</v>
      </c>
      <c r="B80" s="37"/>
      <c r="C80" s="38">
        <v>63217</v>
      </c>
      <c r="D80" s="38">
        <v>60650</v>
      </c>
      <c r="E80" s="38">
        <v>62271.10400000001</v>
      </c>
      <c r="F80" s="39">
        <v>102.67288375927453</v>
      </c>
      <c r="G80" s="40"/>
      <c r="H80" s="119">
        <v>159.909</v>
      </c>
      <c r="I80" s="120">
        <v>152.165</v>
      </c>
      <c r="J80" s="120">
        <v>187.461</v>
      </c>
      <c r="K80" s="41">
        <v>123.19587290112709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/>
      <c r="I82" s="118"/>
      <c r="J82" s="118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/>
      <c r="I83" s="118"/>
      <c r="J83" s="118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/>
      <c r="I84" s="120"/>
      <c r="J84" s="12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63285</v>
      </c>
      <c r="D87" s="53">
        <v>60701</v>
      </c>
      <c r="E87" s="53">
        <v>62321.10400000001</v>
      </c>
      <c r="F87" s="54">
        <f>IF(D87&gt;0,100*E87/D87,0)</f>
        <v>102.66899062618408</v>
      </c>
      <c r="G87" s="40"/>
      <c r="H87" s="123">
        <v>160.08599999999998</v>
      </c>
      <c r="I87" s="124">
        <v>152.26200000000003</v>
      </c>
      <c r="J87" s="124">
        <v>187.555</v>
      </c>
      <c r="K87" s="54">
        <f>IF(I87&gt;0,100*J87/I87,0)</f>
        <v>123.17912545480813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SheetLayoutView="100" zoomScalePageLayoutView="0" workbookViewId="0" topLeftCell="A48">
      <selection activeCell="E21" sqref="E21"/>
    </sheetView>
  </sheetViews>
  <sheetFormatPr defaultColWidth="9.8515625" defaultRowHeight="11.25" customHeight="1"/>
  <cols>
    <col min="1" max="1" width="20.71093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6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>
        <v>5</v>
      </c>
      <c r="D17" s="38">
        <v>27</v>
      </c>
      <c r="E17" s="38">
        <v>30</v>
      </c>
      <c r="F17" s="39">
        <v>111.11111111111111</v>
      </c>
      <c r="G17" s="40"/>
      <c r="H17" s="119">
        <v>0.007</v>
      </c>
      <c r="I17" s="120">
        <v>0.038</v>
      </c>
      <c r="J17" s="120">
        <v>0.039</v>
      </c>
      <c r="K17" s="41">
        <v>102.63157894736842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>
        <v>1868</v>
      </c>
      <c r="D19" s="30">
        <v>1172</v>
      </c>
      <c r="E19" s="30">
        <v>1382</v>
      </c>
      <c r="F19" s="31"/>
      <c r="G19" s="31"/>
      <c r="H19" s="118">
        <v>4.109</v>
      </c>
      <c r="I19" s="118">
        <v>3.223</v>
      </c>
      <c r="J19" s="118">
        <v>3.898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>
        <v>1868</v>
      </c>
      <c r="D22" s="38">
        <v>1172</v>
      </c>
      <c r="E22" s="38">
        <v>1382</v>
      </c>
      <c r="F22" s="39">
        <v>117.91808873720136</v>
      </c>
      <c r="G22" s="40"/>
      <c r="H22" s="119">
        <v>4.109</v>
      </c>
      <c r="I22" s="120">
        <v>3.223</v>
      </c>
      <c r="J22" s="120">
        <v>3.898</v>
      </c>
      <c r="K22" s="41">
        <v>120.94322060192368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4028</v>
      </c>
      <c r="D24" s="38">
        <v>4017</v>
      </c>
      <c r="E24" s="38">
        <v>3881</v>
      </c>
      <c r="F24" s="39">
        <v>96.61438884739856</v>
      </c>
      <c r="G24" s="40"/>
      <c r="H24" s="119">
        <v>8.562</v>
      </c>
      <c r="I24" s="120">
        <v>8.308</v>
      </c>
      <c r="J24" s="120">
        <v>6.755</v>
      </c>
      <c r="K24" s="41">
        <v>81.30717380837747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774</v>
      </c>
      <c r="D26" s="38">
        <v>450</v>
      </c>
      <c r="E26" s="38">
        <v>700</v>
      </c>
      <c r="F26" s="39">
        <v>155.55555555555554</v>
      </c>
      <c r="G26" s="40"/>
      <c r="H26" s="119">
        <v>1.782</v>
      </c>
      <c r="I26" s="120">
        <v>0.45</v>
      </c>
      <c r="J26" s="120">
        <v>1.1</v>
      </c>
      <c r="K26" s="41">
        <v>244.44444444444446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1499</v>
      </c>
      <c r="D28" s="30">
        <v>5356</v>
      </c>
      <c r="E28" s="30">
        <v>4453</v>
      </c>
      <c r="F28" s="31"/>
      <c r="G28" s="31"/>
      <c r="H28" s="118">
        <v>3.141</v>
      </c>
      <c r="I28" s="118">
        <v>11.774</v>
      </c>
      <c r="J28" s="118">
        <v>11.143</v>
      </c>
      <c r="K28" s="32"/>
    </row>
    <row r="29" spans="1:11" s="33" customFormat="1" ht="11.25" customHeight="1">
      <c r="A29" s="35" t="s">
        <v>21</v>
      </c>
      <c r="B29" s="29"/>
      <c r="C29" s="30">
        <v>3541</v>
      </c>
      <c r="D29" s="30">
        <v>3677</v>
      </c>
      <c r="E29" s="30">
        <v>4286</v>
      </c>
      <c r="F29" s="31"/>
      <c r="G29" s="31"/>
      <c r="H29" s="118">
        <v>3.167</v>
      </c>
      <c r="I29" s="118">
        <v>2.589</v>
      </c>
      <c r="J29" s="118">
        <v>2.27</v>
      </c>
      <c r="K29" s="32"/>
    </row>
    <row r="30" spans="1:11" s="33" customFormat="1" ht="11.25" customHeight="1">
      <c r="A30" s="35" t="s">
        <v>22</v>
      </c>
      <c r="B30" s="29"/>
      <c r="C30" s="30">
        <v>7165</v>
      </c>
      <c r="D30" s="30">
        <v>6378</v>
      </c>
      <c r="E30" s="30">
        <v>6847</v>
      </c>
      <c r="F30" s="31"/>
      <c r="G30" s="31"/>
      <c r="H30" s="118">
        <v>7.055</v>
      </c>
      <c r="I30" s="118">
        <v>5.489</v>
      </c>
      <c r="J30" s="118">
        <v>7.048</v>
      </c>
      <c r="K30" s="32"/>
    </row>
    <row r="31" spans="1:11" s="42" customFormat="1" ht="11.25" customHeight="1">
      <c r="A31" s="43" t="s">
        <v>23</v>
      </c>
      <c r="B31" s="37"/>
      <c r="C31" s="38">
        <v>12205</v>
      </c>
      <c r="D31" s="38">
        <v>15411</v>
      </c>
      <c r="E31" s="38">
        <v>15586</v>
      </c>
      <c r="F31" s="39">
        <v>101.13555252741548</v>
      </c>
      <c r="G31" s="40"/>
      <c r="H31" s="119">
        <v>13.363</v>
      </c>
      <c r="I31" s="120">
        <v>19.852</v>
      </c>
      <c r="J31" s="120">
        <v>20.461</v>
      </c>
      <c r="K31" s="41">
        <v>103.06770098730605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346</v>
      </c>
      <c r="D33" s="30">
        <v>205</v>
      </c>
      <c r="E33" s="30">
        <v>200</v>
      </c>
      <c r="F33" s="31"/>
      <c r="G33" s="31"/>
      <c r="H33" s="118">
        <v>0.517</v>
      </c>
      <c r="I33" s="118">
        <v>0.25</v>
      </c>
      <c r="J33" s="118">
        <v>0.31</v>
      </c>
      <c r="K33" s="32"/>
    </row>
    <row r="34" spans="1:11" s="33" customFormat="1" ht="11.25" customHeight="1">
      <c r="A34" s="35" t="s">
        <v>25</v>
      </c>
      <c r="B34" s="29"/>
      <c r="C34" s="30">
        <v>2033</v>
      </c>
      <c r="D34" s="30">
        <v>1600</v>
      </c>
      <c r="E34" s="30">
        <v>1800</v>
      </c>
      <c r="F34" s="31"/>
      <c r="G34" s="31"/>
      <c r="H34" s="118">
        <v>4.539</v>
      </c>
      <c r="I34" s="118">
        <v>3.4</v>
      </c>
      <c r="J34" s="118">
        <v>3</v>
      </c>
      <c r="K34" s="32"/>
    </row>
    <row r="35" spans="1:11" s="33" customFormat="1" ht="11.25" customHeight="1">
      <c r="A35" s="35" t="s">
        <v>26</v>
      </c>
      <c r="B35" s="29"/>
      <c r="C35" s="30">
        <v>407</v>
      </c>
      <c r="D35" s="30">
        <v>950</v>
      </c>
      <c r="E35" s="30">
        <v>800</v>
      </c>
      <c r="F35" s="31"/>
      <c r="G35" s="31"/>
      <c r="H35" s="118">
        <v>0.962</v>
      </c>
      <c r="I35" s="118">
        <v>1.9</v>
      </c>
      <c r="J35" s="118">
        <v>1.6</v>
      </c>
      <c r="K35" s="32"/>
    </row>
    <row r="36" spans="1:11" s="33" customFormat="1" ht="11.25" customHeight="1">
      <c r="A36" s="35" t="s">
        <v>27</v>
      </c>
      <c r="B36" s="29"/>
      <c r="C36" s="30">
        <v>11</v>
      </c>
      <c r="D36" s="30">
        <v>1.6905000000000001</v>
      </c>
      <c r="E36" s="30">
        <v>4</v>
      </c>
      <c r="F36" s="31"/>
      <c r="G36" s="31"/>
      <c r="H36" s="118">
        <v>0.022</v>
      </c>
      <c r="I36" s="118">
        <v>0.004</v>
      </c>
      <c r="J36" s="118">
        <v>0.004</v>
      </c>
      <c r="K36" s="32"/>
    </row>
    <row r="37" spans="1:11" s="42" customFormat="1" ht="11.25" customHeight="1">
      <c r="A37" s="36" t="s">
        <v>28</v>
      </c>
      <c r="B37" s="37"/>
      <c r="C37" s="38">
        <v>2797</v>
      </c>
      <c r="D37" s="38">
        <v>2756.6905</v>
      </c>
      <c r="E37" s="38">
        <v>2804</v>
      </c>
      <c r="F37" s="39">
        <v>101.71617016854086</v>
      </c>
      <c r="G37" s="40"/>
      <c r="H37" s="119">
        <v>6.04</v>
      </c>
      <c r="I37" s="120">
        <v>5.553999999999999</v>
      </c>
      <c r="J37" s="120">
        <v>4.914</v>
      </c>
      <c r="K37" s="41">
        <v>88.47677349657904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2</v>
      </c>
      <c r="D39" s="38">
        <v>2</v>
      </c>
      <c r="E39" s="38">
        <v>8</v>
      </c>
      <c r="F39" s="39">
        <v>400</v>
      </c>
      <c r="G39" s="40"/>
      <c r="H39" s="119">
        <v>0.003</v>
      </c>
      <c r="I39" s="120">
        <v>0.003</v>
      </c>
      <c r="J39" s="120">
        <v>0.012</v>
      </c>
      <c r="K39" s="41">
        <v>400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>
        <v>4941</v>
      </c>
      <c r="D41" s="30">
        <v>4300</v>
      </c>
      <c r="E41" s="30">
        <v>5129</v>
      </c>
      <c r="F41" s="31"/>
      <c r="G41" s="31"/>
      <c r="H41" s="118">
        <v>4.582</v>
      </c>
      <c r="I41" s="118">
        <v>4.115</v>
      </c>
      <c r="J41" s="118">
        <v>4.939</v>
      </c>
      <c r="K41" s="32"/>
    </row>
    <row r="42" spans="1:11" s="33" customFormat="1" ht="11.25" customHeight="1">
      <c r="A42" s="35" t="s">
        <v>31</v>
      </c>
      <c r="B42" s="29"/>
      <c r="C42" s="30">
        <v>57978</v>
      </c>
      <c r="D42" s="30">
        <v>50852</v>
      </c>
      <c r="E42" s="30">
        <v>59399</v>
      </c>
      <c r="F42" s="31"/>
      <c r="G42" s="31"/>
      <c r="H42" s="118">
        <v>64.699</v>
      </c>
      <c r="I42" s="118">
        <v>52.573</v>
      </c>
      <c r="J42" s="118">
        <v>72.571</v>
      </c>
      <c r="K42" s="32"/>
    </row>
    <row r="43" spans="1:11" s="33" customFormat="1" ht="11.25" customHeight="1">
      <c r="A43" s="35" t="s">
        <v>32</v>
      </c>
      <c r="B43" s="29"/>
      <c r="C43" s="30">
        <v>8353</v>
      </c>
      <c r="D43" s="30">
        <v>8400</v>
      </c>
      <c r="E43" s="30">
        <v>11366</v>
      </c>
      <c r="F43" s="31"/>
      <c r="G43" s="31"/>
      <c r="H43" s="118">
        <v>12.131</v>
      </c>
      <c r="I43" s="118">
        <v>13.58</v>
      </c>
      <c r="J43" s="118">
        <v>20.284</v>
      </c>
      <c r="K43" s="32"/>
    </row>
    <row r="44" spans="1:11" s="33" customFormat="1" ht="11.25" customHeight="1">
      <c r="A44" s="35" t="s">
        <v>33</v>
      </c>
      <c r="B44" s="29"/>
      <c r="C44" s="30">
        <v>36751</v>
      </c>
      <c r="D44" s="30">
        <v>34407</v>
      </c>
      <c r="E44" s="30">
        <v>39675</v>
      </c>
      <c r="F44" s="31"/>
      <c r="G44" s="31"/>
      <c r="H44" s="118">
        <v>44.148</v>
      </c>
      <c r="I44" s="118">
        <v>37.35</v>
      </c>
      <c r="J44" s="118">
        <v>36.318</v>
      </c>
      <c r="K44" s="32"/>
    </row>
    <row r="45" spans="1:11" s="33" customFormat="1" ht="11.25" customHeight="1">
      <c r="A45" s="35" t="s">
        <v>34</v>
      </c>
      <c r="B45" s="29"/>
      <c r="C45" s="30">
        <v>13810</v>
      </c>
      <c r="D45" s="30">
        <v>12878</v>
      </c>
      <c r="E45" s="30">
        <v>14680</v>
      </c>
      <c r="F45" s="31"/>
      <c r="G45" s="31"/>
      <c r="H45" s="118">
        <v>12.712</v>
      </c>
      <c r="I45" s="118">
        <v>10.69</v>
      </c>
      <c r="J45" s="118">
        <v>12.278</v>
      </c>
      <c r="K45" s="32"/>
    </row>
    <row r="46" spans="1:11" s="33" customFormat="1" ht="11.25" customHeight="1">
      <c r="A46" s="35" t="s">
        <v>35</v>
      </c>
      <c r="B46" s="29"/>
      <c r="C46" s="30">
        <v>27184</v>
      </c>
      <c r="D46" s="30">
        <v>29852</v>
      </c>
      <c r="E46" s="30">
        <v>28311</v>
      </c>
      <c r="F46" s="31"/>
      <c r="G46" s="31"/>
      <c r="H46" s="118">
        <v>22.484</v>
      </c>
      <c r="I46" s="118">
        <v>22.004</v>
      </c>
      <c r="J46" s="118">
        <v>26.349</v>
      </c>
      <c r="K46" s="32"/>
    </row>
    <row r="47" spans="1:11" s="33" customFormat="1" ht="11.25" customHeight="1">
      <c r="A47" s="35" t="s">
        <v>36</v>
      </c>
      <c r="B47" s="29"/>
      <c r="C47" s="30">
        <v>38031</v>
      </c>
      <c r="D47" s="30">
        <v>39026</v>
      </c>
      <c r="E47" s="30">
        <v>44751</v>
      </c>
      <c r="F47" s="31"/>
      <c r="G47" s="31"/>
      <c r="H47" s="118">
        <v>55.911</v>
      </c>
      <c r="I47" s="118">
        <v>46.756</v>
      </c>
      <c r="J47" s="118">
        <v>52.28</v>
      </c>
      <c r="K47" s="32"/>
    </row>
    <row r="48" spans="1:11" s="33" customFormat="1" ht="11.25" customHeight="1">
      <c r="A48" s="35" t="s">
        <v>37</v>
      </c>
      <c r="B48" s="29"/>
      <c r="C48" s="30">
        <v>45729</v>
      </c>
      <c r="D48" s="30">
        <v>47536</v>
      </c>
      <c r="E48" s="30">
        <v>40373</v>
      </c>
      <c r="F48" s="31"/>
      <c r="G48" s="31"/>
      <c r="H48" s="118">
        <v>43.104</v>
      </c>
      <c r="I48" s="118">
        <v>45.045</v>
      </c>
      <c r="J48" s="118">
        <v>25.054</v>
      </c>
      <c r="K48" s="32"/>
    </row>
    <row r="49" spans="1:11" s="33" customFormat="1" ht="11.25" customHeight="1">
      <c r="A49" s="35" t="s">
        <v>38</v>
      </c>
      <c r="B49" s="29"/>
      <c r="C49" s="30">
        <v>21512</v>
      </c>
      <c r="D49" s="30">
        <v>21273</v>
      </c>
      <c r="E49" s="30">
        <v>22423</v>
      </c>
      <c r="F49" s="31"/>
      <c r="G49" s="31"/>
      <c r="H49" s="118">
        <v>22.875</v>
      </c>
      <c r="I49" s="118">
        <v>22.94</v>
      </c>
      <c r="J49" s="118">
        <v>29.947</v>
      </c>
      <c r="K49" s="32"/>
    </row>
    <row r="50" spans="1:11" s="42" customFormat="1" ht="11.25" customHeight="1">
      <c r="A50" s="43" t="s">
        <v>39</v>
      </c>
      <c r="B50" s="37"/>
      <c r="C50" s="38">
        <v>254289</v>
      </c>
      <c r="D50" s="38">
        <v>248524</v>
      </c>
      <c r="E50" s="38">
        <v>266107</v>
      </c>
      <c r="F50" s="39">
        <v>107.07497062657933</v>
      </c>
      <c r="G50" s="40"/>
      <c r="H50" s="119">
        <v>282.646</v>
      </c>
      <c r="I50" s="120">
        <v>255.053</v>
      </c>
      <c r="J50" s="120">
        <v>280.02</v>
      </c>
      <c r="K50" s="41">
        <v>109.78894582694578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999</v>
      </c>
      <c r="D52" s="38">
        <v>999</v>
      </c>
      <c r="E52" s="38">
        <v>1189</v>
      </c>
      <c r="F52" s="39">
        <v>119.01901901901901</v>
      </c>
      <c r="G52" s="40"/>
      <c r="H52" s="119">
        <v>1.134</v>
      </c>
      <c r="I52" s="120">
        <v>1.134</v>
      </c>
      <c r="J52" s="120">
        <v>1.963</v>
      </c>
      <c r="K52" s="41">
        <v>173.1040564373898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3739</v>
      </c>
      <c r="D54" s="30">
        <v>3713</v>
      </c>
      <c r="E54" s="30">
        <v>3313</v>
      </c>
      <c r="F54" s="31"/>
      <c r="G54" s="31"/>
      <c r="H54" s="118">
        <v>4.779</v>
      </c>
      <c r="I54" s="118">
        <v>4.61</v>
      </c>
      <c r="J54" s="118">
        <v>4.515</v>
      </c>
      <c r="K54" s="32"/>
    </row>
    <row r="55" spans="1:11" s="33" customFormat="1" ht="11.25" customHeight="1">
      <c r="A55" s="35" t="s">
        <v>42</v>
      </c>
      <c r="B55" s="29"/>
      <c r="C55" s="30">
        <v>1034</v>
      </c>
      <c r="D55" s="30">
        <v>1022</v>
      </c>
      <c r="E55" s="30">
        <v>897</v>
      </c>
      <c r="F55" s="31"/>
      <c r="G55" s="31"/>
      <c r="H55" s="118">
        <v>0.775</v>
      </c>
      <c r="I55" s="118">
        <v>0.77</v>
      </c>
      <c r="J55" s="118">
        <v>0.675</v>
      </c>
      <c r="K55" s="32"/>
    </row>
    <row r="56" spans="1:11" s="33" customFormat="1" ht="11.25" customHeight="1">
      <c r="A56" s="35" t="s">
        <v>43</v>
      </c>
      <c r="B56" s="29"/>
      <c r="C56" s="30">
        <v>138373</v>
      </c>
      <c r="D56" s="30">
        <v>148000</v>
      </c>
      <c r="E56" s="30">
        <v>145400</v>
      </c>
      <c r="F56" s="31"/>
      <c r="G56" s="31"/>
      <c r="H56" s="118">
        <v>109.539</v>
      </c>
      <c r="I56" s="118">
        <v>105</v>
      </c>
      <c r="J56" s="118">
        <v>98</v>
      </c>
      <c r="K56" s="32"/>
    </row>
    <row r="57" spans="1:11" s="33" customFormat="1" ht="11.25" customHeight="1">
      <c r="A57" s="35" t="s">
        <v>44</v>
      </c>
      <c r="B57" s="29"/>
      <c r="C57" s="30">
        <v>31186</v>
      </c>
      <c r="D57" s="30">
        <v>31152</v>
      </c>
      <c r="E57" s="30">
        <v>29548</v>
      </c>
      <c r="F57" s="31"/>
      <c r="G57" s="31"/>
      <c r="H57" s="118">
        <v>26.629</v>
      </c>
      <c r="I57" s="118">
        <v>37.382400000000004</v>
      </c>
      <c r="J57" s="118">
        <v>44.322</v>
      </c>
      <c r="K57" s="32"/>
    </row>
    <row r="58" spans="1:11" s="33" customFormat="1" ht="11.25" customHeight="1">
      <c r="A58" s="35" t="s">
        <v>45</v>
      </c>
      <c r="B58" s="29"/>
      <c r="C58" s="30">
        <v>2950</v>
      </c>
      <c r="D58" s="30">
        <v>1788</v>
      </c>
      <c r="E58" s="30">
        <v>1463</v>
      </c>
      <c r="F58" s="31"/>
      <c r="G58" s="31"/>
      <c r="H58" s="118">
        <v>1.649</v>
      </c>
      <c r="I58" s="118">
        <v>1.177</v>
      </c>
      <c r="J58" s="118">
        <v>0.99</v>
      </c>
      <c r="K58" s="32"/>
    </row>
    <row r="59" spans="1:11" s="42" customFormat="1" ht="11.25" customHeight="1">
      <c r="A59" s="36" t="s">
        <v>46</v>
      </c>
      <c r="B59" s="37"/>
      <c r="C59" s="38">
        <v>177282</v>
      </c>
      <c r="D59" s="38">
        <v>185675</v>
      </c>
      <c r="E59" s="38">
        <v>180621</v>
      </c>
      <c r="F59" s="39">
        <v>97.2780395852969</v>
      </c>
      <c r="G59" s="40"/>
      <c r="H59" s="119">
        <v>143.371</v>
      </c>
      <c r="I59" s="120">
        <v>148.9394</v>
      </c>
      <c r="J59" s="120">
        <v>148.502</v>
      </c>
      <c r="K59" s="41">
        <v>99.70632351144157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394</v>
      </c>
      <c r="D61" s="30">
        <v>700</v>
      </c>
      <c r="E61" s="30">
        <v>410</v>
      </c>
      <c r="F61" s="31"/>
      <c r="G61" s="31"/>
      <c r="H61" s="118">
        <v>0.355</v>
      </c>
      <c r="I61" s="118">
        <v>0.25</v>
      </c>
      <c r="J61" s="118">
        <v>0.258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/>
      <c r="I62" s="118"/>
      <c r="J62" s="118"/>
      <c r="K62" s="32"/>
    </row>
    <row r="63" spans="1:11" s="33" customFormat="1" ht="11.25" customHeight="1">
      <c r="A63" s="35" t="s">
        <v>49</v>
      </c>
      <c r="B63" s="29"/>
      <c r="C63" s="30">
        <v>465</v>
      </c>
      <c r="D63" s="30">
        <v>419</v>
      </c>
      <c r="E63" s="30">
        <v>1009</v>
      </c>
      <c r="F63" s="31"/>
      <c r="G63" s="31"/>
      <c r="H63" s="118">
        <v>0.499</v>
      </c>
      <c r="I63" s="118">
        <v>0.13408</v>
      </c>
      <c r="J63" s="118">
        <v>0.435</v>
      </c>
      <c r="K63" s="32"/>
    </row>
    <row r="64" spans="1:11" s="42" customFormat="1" ht="11.25" customHeight="1">
      <c r="A64" s="36" t="s">
        <v>50</v>
      </c>
      <c r="B64" s="37"/>
      <c r="C64" s="38">
        <v>859</v>
      </c>
      <c r="D64" s="38">
        <v>1119</v>
      </c>
      <c r="E64" s="38">
        <v>1419</v>
      </c>
      <c r="F64" s="39">
        <v>126.80965147453082</v>
      </c>
      <c r="G64" s="40"/>
      <c r="H64" s="119">
        <v>0.854</v>
      </c>
      <c r="I64" s="120">
        <v>0.38408</v>
      </c>
      <c r="J64" s="120">
        <v>0.6930000000000001</v>
      </c>
      <c r="K64" s="41">
        <v>180.4311601749636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77</v>
      </c>
      <c r="D66" s="38">
        <v>37</v>
      </c>
      <c r="E66" s="38">
        <v>17</v>
      </c>
      <c r="F66" s="39">
        <v>45.945945945945944</v>
      </c>
      <c r="G66" s="40"/>
      <c r="H66" s="119">
        <v>0.077</v>
      </c>
      <c r="I66" s="120">
        <v>0.038</v>
      </c>
      <c r="J66" s="120">
        <v>0.021</v>
      </c>
      <c r="K66" s="41">
        <v>55.26315789473684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19942</v>
      </c>
      <c r="D68" s="30">
        <v>17240</v>
      </c>
      <c r="E68" s="30">
        <v>15150</v>
      </c>
      <c r="F68" s="31"/>
      <c r="G68" s="31"/>
      <c r="H68" s="118">
        <v>19.577</v>
      </c>
      <c r="I68" s="118">
        <v>19</v>
      </c>
      <c r="J68" s="118">
        <v>17</v>
      </c>
      <c r="K68" s="32"/>
    </row>
    <row r="69" spans="1:11" s="33" customFormat="1" ht="11.25" customHeight="1">
      <c r="A69" s="35" t="s">
        <v>53</v>
      </c>
      <c r="B69" s="29"/>
      <c r="C69" s="30">
        <v>932</v>
      </c>
      <c r="D69" s="30">
        <v>1000</v>
      </c>
      <c r="E69" s="30">
        <v>995</v>
      </c>
      <c r="F69" s="31"/>
      <c r="G69" s="31"/>
      <c r="H69" s="118">
        <v>1.968</v>
      </c>
      <c r="I69" s="118">
        <v>2</v>
      </c>
      <c r="J69" s="118">
        <v>3.2</v>
      </c>
      <c r="K69" s="32"/>
    </row>
    <row r="70" spans="1:11" s="42" customFormat="1" ht="11.25" customHeight="1">
      <c r="A70" s="36" t="s">
        <v>54</v>
      </c>
      <c r="B70" s="37"/>
      <c r="C70" s="38">
        <v>20874</v>
      </c>
      <c r="D70" s="38">
        <v>18240</v>
      </c>
      <c r="E70" s="38">
        <v>16145</v>
      </c>
      <c r="F70" s="39">
        <v>88.51425438596492</v>
      </c>
      <c r="G70" s="40"/>
      <c r="H70" s="119">
        <v>21.545</v>
      </c>
      <c r="I70" s="120">
        <v>21</v>
      </c>
      <c r="J70" s="120">
        <v>20.2</v>
      </c>
      <c r="K70" s="41">
        <v>96.19047619047619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>
        <v>60</v>
      </c>
      <c r="E72" s="30">
        <v>2</v>
      </c>
      <c r="F72" s="31"/>
      <c r="G72" s="31"/>
      <c r="H72" s="118"/>
      <c r="I72" s="118">
        <v>0.011</v>
      </c>
      <c r="J72" s="118">
        <v>0.001</v>
      </c>
      <c r="K72" s="32"/>
    </row>
    <row r="73" spans="1:11" s="33" customFormat="1" ht="11.25" customHeight="1">
      <c r="A73" s="35" t="s">
        <v>56</v>
      </c>
      <c r="B73" s="29"/>
      <c r="C73" s="30">
        <v>60682</v>
      </c>
      <c r="D73" s="30">
        <v>60250</v>
      </c>
      <c r="E73" s="30">
        <v>58700</v>
      </c>
      <c r="F73" s="31"/>
      <c r="G73" s="31"/>
      <c r="H73" s="118">
        <v>80.888</v>
      </c>
      <c r="I73" s="118">
        <v>61.1</v>
      </c>
      <c r="J73" s="118">
        <v>60</v>
      </c>
      <c r="K73" s="32"/>
    </row>
    <row r="74" spans="1:11" s="33" customFormat="1" ht="11.25" customHeight="1">
      <c r="A74" s="35" t="s">
        <v>57</v>
      </c>
      <c r="B74" s="29"/>
      <c r="C74" s="30">
        <v>46871</v>
      </c>
      <c r="D74" s="30">
        <v>41600</v>
      </c>
      <c r="E74" s="30">
        <v>37102</v>
      </c>
      <c r="F74" s="31"/>
      <c r="G74" s="31"/>
      <c r="H74" s="118">
        <v>39.811</v>
      </c>
      <c r="I74" s="118">
        <v>20.8</v>
      </c>
      <c r="J74" s="118">
        <v>35.914</v>
      </c>
      <c r="K74" s="32"/>
    </row>
    <row r="75" spans="1:11" s="33" customFormat="1" ht="11.25" customHeight="1">
      <c r="A75" s="35" t="s">
        <v>58</v>
      </c>
      <c r="B75" s="29"/>
      <c r="C75" s="30">
        <v>2193</v>
      </c>
      <c r="D75" s="30">
        <v>1452.213</v>
      </c>
      <c r="E75" s="30">
        <v>1028</v>
      </c>
      <c r="F75" s="31"/>
      <c r="G75" s="31"/>
      <c r="H75" s="118">
        <v>1.334</v>
      </c>
      <c r="I75" s="118">
        <v>0.8831526413581396</v>
      </c>
      <c r="J75" s="118">
        <v>0.708</v>
      </c>
      <c r="K75" s="32"/>
    </row>
    <row r="76" spans="1:11" s="33" customFormat="1" ht="11.25" customHeight="1">
      <c r="A76" s="35" t="s">
        <v>59</v>
      </c>
      <c r="B76" s="29"/>
      <c r="C76" s="30">
        <v>15783</v>
      </c>
      <c r="D76" s="30">
        <v>15290</v>
      </c>
      <c r="E76" s="30">
        <v>15773</v>
      </c>
      <c r="F76" s="31"/>
      <c r="G76" s="31"/>
      <c r="H76" s="118">
        <v>20.202</v>
      </c>
      <c r="I76" s="118">
        <v>25.687</v>
      </c>
      <c r="J76" s="118">
        <v>28.391</v>
      </c>
      <c r="K76" s="32"/>
    </row>
    <row r="77" spans="1:11" s="33" customFormat="1" ht="11.25" customHeight="1">
      <c r="A77" s="35" t="s">
        <v>60</v>
      </c>
      <c r="B77" s="29"/>
      <c r="C77" s="30">
        <v>2116</v>
      </c>
      <c r="D77" s="30">
        <v>1295</v>
      </c>
      <c r="E77" s="30">
        <v>671</v>
      </c>
      <c r="F77" s="31"/>
      <c r="G77" s="31"/>
      <c r="H77" s="118">
        <v>0.926</v>
      </c>
      <c r="I77" s="118">
        <v>0.97</v>
      </c>
      <c r="J77" s="118">
        <v>0.744</v>
      </c>
      <c r="K77" s="32"/>
    </row>
    <row r="78" spans="1:11" s="33" customFormat="1" ht="11.25" customHeight="1">
      <c r="A78" s="35" t="s">
        <v>61</v>
      </c>
      <c r="B78" s="29"/>
      <c r="C78" s="30">
        <v>3613</v>
      </c>
      <c r="D78" s="30">
        <v>2710</v>
      </c>
      <c r="E78" s="30">
        <v>2750</v>
      </c>
      <c r="F78" s="31"/>
      <c r="G78" s="31"/>
      <c r="H78" s="118">
        <v>4.016</v>
      </c>
      <c r="I78" s="118">
        <v>1.762</v>
      </c>
      <c r="J78" s="118">
        <v>1.855</v>
      </c>
      <c r="K78" s="32"/>
    </row>
    <row r="79" spans="1:11" s="33" customFormat="1" ht="11.25" customHeight="1">
      <c r="A79" s="35" t="s">
        <v>62</v>
      </c>
      <c r="B79" s="29"/>
      <c r="C79" s="30">
        <v>131534</v>
      </c>
      <c r="D79" s="30">
        <v>117984</v>
      </c>
      <c r="E79" s="30">
        <v>110741.0421</v>
      </c>
      <c r="F79" s="31"/>
      <c r="G79" s="31"/>
      <c r="H79" s="118">
        <v>138.525</v>
      </c>
      <c r="I79" s="118">
        <v>138.121</v>
      </c>
      <c r="J79" s="118">
        <v>195.6</v>
      </c>
      <c r="K79" s="32"/>
    </row>
    <row r="80" spans="1:11" s="42" customFormat="1" ht="11.25" customHeight="1">
      <c r="A80" s="43" t="s">
        <v>63</v>
      </c>
      <c r="B80" s="37"/>
      <c r="C80" s="38">
        <v>262792</v>
      </c>
      <c r="D80" s="38">
        <v>240641.213</v>
      </c>
      <c r="E80" s="38">
        <v>226767.04210000002</v>
      </c>
      <c r="F80" s="39">
        <v>94.23449926675694</v>
      </c>
      <c r="G80" s="40"/>
      <c r="H80" s="119">
        <v>285.702</v>
      </c>
      <c r="I80" s="120">
        <v>249.33415264135814</v>
      </c>
      <c r="J80" s="120">
        <v>323.21299999999997</v>
      </c>
      <c r="K80" s="41">
        <f>IF(I80&gt;0,100*J80/I80,0)</f>
        <v>129.6304563879418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/>
      <c r="I82" s="118"/>
      <c r="J82" s="118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/>
      <c r="I83" s="118"/>
      <c r="J83" s="118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/>
      <c r="I84" s="120"/>
      <c r="J84" s="12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738851</v>
      </c>
      <c r="D87" s="53">
        <v>719070.9035</v>
      </c>
      <c r="E87" s="53">
        <v>716656.0421</v>
      </c>
      <c r="F87" s="54">
        <f>IF(D87&gt;0,100*E87/D87,0)</f>
        <v>99.66416922333444</v>
      </c>
      <c r="G87" s="40"/>
      <c r="H87" s="123">
        <v>769.195</v>
      </c>
      <c r="I87" s="124">
        <v>713.3106326413581</v>
      </c>
      <c r="J87" s="124">
        <v>811.7909999999999</v>
      </c>
      <c r="K87" s="54">
        <f>IF(I87&gt;0,100*J87/I87,0)</f>
        <v>113.80609833249973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SheetLayoutView="100" zoomScalePageLayoutView="0" workbookViewId="0" topLeftCell="A45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9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/>
      <c r="I22" s="120"/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27</v>
      </c>
      <c r="D24" s="38">
        <v>26</v>
      </c>
      <c r="E24" s="38">
        <v>68</v>
      </c>
      <c r="F24" s="39">
        <v>261.53846153846155</v>
      </c>
      <c r="G24" s="40"/>
      <c r="H24" s="119">
        <v>0.057</v>
      </c>
      <c r="I24" s="120">
        <v>0.055</v>
      </c>
      <c r="J24" s="120">
        <v>0.2</v>
      </c>
      <c r="K24" s="41">
        <v>363.6363636363636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/>
      <c r="I26" s="120"/>
      <c r="J26" s="12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5</v>
      </c>
      <c r="D28" s="30">
        <v>14</v>
      </c>
      <c r="E28" s="30">
        <v>175</v>
      </c>
      <c r="F28" s="31"/>
      <c r="G28" s="31"/>
      <c r="H28" s="118">
        <v>0.015</v>
      </c>
      <c r="I28" s="118">
        <v>0.046</v>
      </c>
      <c r="J28" s="118">
        <v>0.534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83</v>
      </c>
      <c r="E29" s="30">
        <v>43</v>
      </c>
      <c r="F29" s="31"/>
      <c r="G29" s="31"/>
      <c r="H29" s="118"/>
      <c r="I29" s="118">
        <v>0.125</v>
      </c>
      <c r="J29" s="118">
        <v>0.093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>
        <v>59</v>
      </c>
      <c r="F30" s="31"/>
      <c r="G30" s="31"/>
      <c r="H30" s="118"/>
      <c r="I30" s="118"/>
      <c r="J30" s="118">
        <v>0.13</v>
      </c>
      <c r="K30" s="32"/>
    </row>
    <row r="31" spans="1:11" s="42" customFormat="1" ht="11.25" customHeight="1">
      <c r="A31" s="43" t="s">
        <v>23</v>
      </c>
      <c r="B31" s="37"/>
      <c r="C31" s="38">
        <v>5</v>
      </c>
      <c r="D31" s="38">
        <v>97</v>
      </c>
      <c r="E31" s="38">
        <v>277</v>
      </c>
      <c r="F31" s="39">
        <v>285.5670103092784</v>
      </c>
      <c r="G31" s="40"/>
      <c r="H31" s="119">
        <v>0.015</v>
      </c>
      <c r="I31" s="120">
        <v>0.17099999999999999</v>
      </c>
      <c r="J31" s="120">
        <v>0.757</v>
      </c>
      <c r="K31" s="41">
        <v>442.69005847953224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3</v>
      </c>
      <c r="D33" s="30"/>
      <c r="E33" s="30"/>
      <c r="F33" s="31"/>
      <c r="G33" s="31"/>
      <c r="H33" s="118">
        <v>0.01</v>
      </c>
      <c r="I33" s="118"/>
      <c r="J33" s="118"/>
      <c r="K33" s="32"/>
    </row>
    <row r="34" spans="1:11" s="33" customFormat="1" ht="11.25" customHeight="1">
      <c r="A34" s="35" t="s">
        <v>25</v>
      </c>
      <c r="B34" s="29"/>
      <c r="C34" s="30">
        <v>52</v>
      </c>
      <c r="D34" s="30">
        <v>22</v>
      </c>
      <c r="E34" s="30">
        <v>26</v>
      </c>
      <c r="F34" s="31"/>
      <c r="G34" s="31"/>
      <c r="H34" s="118">
        <v>0.1</v>
      </c>
      <c r="I34" s="118">
        <v>0.04</v>
      </c>
      <c r="J34" s="118">
        <v>0.054</v>
      </c>
      <c r="K34" s="32"/>
    </row>
    <row r="35" spans="1:11" s="33" customFormat="1" ht="11.25" customHeight="1">
      <c r="A35" s="35" t="s">
        <v>26</v>
      </c>
      <c r="B35" s="29"/>
      <c r="C35" s="30">
        <v>19</v>
      </c>
      <c r="D35" s="30">
        <v>30</v>
      </c>
      <c r="E35" s="30">
        <v>100</v>
      </c>
      <c r="F35" s="31"/>
      <c r="G35" s="31"/>
      <c r="H35" s="118">
        <v>0.038</v>
      </c>
      <c r="I35" s="118">
        <v>0.045</v>
      </c>
      <c r="J35" s="118">
        <v>0.18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/>
      <c r="I36" s="118"/>
      <c r="J36" s="118"/>
      <c r="K36" s="32"/>
    </row>
    <row r="37" spans="1:11" s="42" customFormat="1" ht="11.25" customHeight="1">
      <c r="A37" s="36" t="s">
        <v>28</v>
      </c>
      <c r="B37" s="37"/>
      <c r="C37" s="38">
        <v>74</v>
      </c>
      <c r="D37" s="38">
        <v>52</v>
      </c>
      <c r="E37" s="38">
        <v>126</v>
      </c>
      <c r="F37" s="39">
        <v>242.30769230769232</v>
      </c>
      <c r="G37" s="40"/>
      <c r="H37" s="119">
        <v>0.148</v>
      </c>
      <c r="I37" s="120">
        <v>0.085</v>
      </c>
      <c r="J37" s="120">
        <v>0.23399999999999999</v>
      </c>
      <c r="K37" s="41">
        <v>275.2941176470588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/>
      <c r="I39" s="120"/>
      <c r="J39" s="12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>
        <v>39</v>
      </c>
      <c r="D41" s="30">
        <v>42</v>
      </c>
      <c r="E41" s="30">
        <v>46</v>
      </c>
      <c r="F41" s="31"/>
      <c r="G41" s="31"/>
      <c r="H41" s="118">
        <v>0.148</v>
      </c>
      <c r="I41" s="118">
        <v>0.13</v>
      </c>
      <c r="J41" s="118">
        <v>0.161</v>
      </c>
      <c r="K41" s="32"/>
    </row>
    <row r="42" spans="1:11" s="33" customFormat="1" ht="11.25" customHeight="1">
      <c r="A42" s="35" t="s">
        <v>31</v>
      </c>
      <c r="B42" s="29"/>
      <c r="C42" s="30">
        <v>9</v>
      </c>
      <c r="D42" s="30">
        <v>21</v>
      </c>
      <c r="E42" s="30">
        <v>36</v>
      </c>
      <c r="F42" s="31"/>
      <c r="G42" s="31"/>
      <c r="H42" s="118">
        <v>0.023</v>
      </c>
      <c r="I42" s="118">
        <v>0.053</v>
      </c>
      <c r="J42" s="118">
        <v>0.09</v>
      </c>
      <c r="K42" s="32"/>
    </row>
    <row r="43" spans="1:11" s="33" customFormat="1" ht="11.25" customHeight="1">
      <c r="A43" s="35" t="s">
        <v>32</v>
      </c>
      <c r="B43" s="29"/>
      <c r="C43" s="30">
        <v>62</v>
      </c>
      <c r="D43" s="30">
        <v>102</v>
      </c>
      <c r="E43" s="30">
        <v>119</v>
      </c>
      <c r="F43" s="31"/>
      <c r="G43" s="31"/>
      <c r="H43" s="118">
        <v>0.186</v>
      </c>
      <c r="I43" s="118">
        <v>0.255</v>
      </c>
      <c r="J43" s="118">
        <v>0.298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>
        <v>67</v>
      </c>
      <c r="D45" s="30">
        <v>75</v>
      </c>
      <c r="E45" s="30">
        <v>27</v>
      </c>
      <c r="F45" s="31"/>
      <c r="G45" s="31"/>
      <c r="H45" s="118">
        <v>0.208</v>
      </c>
      <c r="I45" s="118">
        <v>0.24</v>
      </c>
      <c r="J45" s="118">
        <v>0.081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>
        <v>12</v>
      </c>
      <c r="F46" s="31"/>
      <c r="G46" s="31"/>
      <c r="H46" s="118"/>
      <c r="I46" s="118"/>
      <c r="J46" s="118">
        <v>0.018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>
        <v>22</v>
      </c>
      <c r="D48" s="30">
        <v>16</v>
      </c>
      <c r="E48" s="30">
        <v>50</v>
      </c>
      <c r="F48" s="31"/>
      <c r="G48" s="31"/>
      <c r="H48" s="118">
        <v>0.022</v>
      </c>
      <c r="I48" s="118">
        <v>0.04</v>
      </c>
      <c r="J48" s="118">
        <v>0.125</v>
      </c>
      <c r="K48" s="32"/>
    </row>
    <row r="49" spans="1:11" s="33" customFormat="1" ht="11.25" customHeight="1">
      <c r="A49" s="35" t="s">
        <v>38</v>
      </c>
      <c r="B49" s="29"/>
      <c r="C49" s="30">
        <v>27</v>
      </c>
      <c r="D49" s="30">
        <v>27</v>
      </c>
      <c r="E49" s="30">
        <v>20</v>
      </c>
      <c r="F49" s="31"/>
      <c r="G49" s="31"/>
      <c r="H49" s="118">
        <v>0.086</v>
      </c>
      <c r="I49" s="118">
        <v>0.086</v>
      </c>
      <c r="J49" s="118">
        <v>0.061</v>
      </c>
      <c r="K49" s="32"/>
    </row>
    <row r="50" spans="1:11" s="42" customFormat="1" ht="11.25" customHeight="1">
      <c r="A50" s="43" t="s">
        <v>39</v>
      </c>
      <c r="B50" s="37"/>
      <c r="C50" s="38">
        <v>226</v>
      </c>
      <c r="D50" s="38">
        <v>283</v>
      </c>
      <c r="E50" s="38">
        <v>310</v>
      </c>
      <c r="F50" s="39">
        <v>109.54063604240282</v>
      </c>
      <c r="G50" s="40"/>
      <c r="H50" s="119">
        <v>0.6729999999999999</v>
      </c>
      <c r="I50" s="120">
        <v>0.8039999999999999</v>
      </c>
      <c r="J50" s="120">
        <v>0.8339999999999999</v>
      </c>
      <c r="K50" s="41">
        <v>103.73134328358209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/>
      <c r="I52" s="120"/>
      <c r="J52" s="12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/>
      <c r="I54" s="118"/>
      <c r="J54" s="118"/>
      <c r="K54" s="32"/>
    </row>
    <row r="55" spans="1:11" s="33" customFormat="1" ht="11.25" customHeight="1">
      <c r="A55" s="35" t="s">
        <v>42</v>
      </c>
      <c r="B55" s="29"/>
      <c r="C55" s="30">
        <v>25</v>
      </c>
      <c r="D55" s="30">
        <v>27</v>
      </c>
      <c r="E55" s="30"/>
      <c r="F55" s="31"/>
      <c r="G55" s="31"/>
      <c r="H55" s="118">
        <v>0.057</v>
      </c>
      <c r="I55" s="118">
        <v>0.06</v>
      </c>
      <c r="J55" s="118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/>
      <c r="I56" s="118"/>
      <c r="J56" s="118"/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/>
      <c r="E57" s="30"/>
      <c r="F57" s="31"/>
      <c r="G57" s="31"/>
      <c r="H57" s="118">
        <v>0.008</v>
      </c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>
        <v>13</v>
      </c>
      <c r="D58" s="30">
        <v>4</v>
      </c>
      <c r="E58" s="30"/>
      <c r="F58" s="31"/>
      <c r="G58" s="31"/>
      <c r="H58" s="118">
        <v>0.027</v>
      </c>
      <c r="I58" s="118">
        <v>0.012</v>
      </c>
      <c r="J58" s="118"/>
      <c r="K58" s="32"/>
    </row>
    <row r="59" spans="1:11" s="42" customFormat="1" ht="11.25" customHeight="1">
      <c r="A59" s="36" t="s">
        <v>46</v>
      </c>
      <c r="B59" s="37"/>
      <c r="C59" s="38">
        <v>42</v>
      </c>
      <c r="D59" s="38">
        <v>31</v>
      </c>
      <c r="E59" s="38"/>
      <c r="F59" s="39"/>
      <c r="G59" s="40"/>
      <c r="H59" s="119">
        <v>0.092</v>
      </c>
      <c r="I59" s="120">
        <v>0.072</v>
      </c>
      <c r="J59" s="12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/>
      <c r="I61" s="118"/>
      <c r="J61" s="118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/>
      <c r="I62" s="118"/>
      <c r="J62" s="118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/>
      <c r="I63" s="118"/>
      <c r="J63" s="118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19"/>
      <c r="I64" s="120"/>
      <c r="J64" s="12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19"/>
      <c r="I66" s="120"/>
      <c r="J66" s="12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626</v>
      </c>
      <c r="D68" s="30">
        <v>340</v>
      </c>
      <c r="E68" s="30">
        <v>420</v>
      </c>
      <c r="F68" s="31"/>
      <c r="G68" s="31"/>
      <c r="H68" s="118">
        <v>2.097</v>
      </c>
      <c r="I68" s="118">
        <v>1.3</v>
      </c>
      <c r="J68" s="118">
        <v>1.4</v>
      </c>
      <c r="K68" s="32"/>
    </row>
    <row r="69" spans="1:11" s="33" customFormat="1" ht="11.25" customHeight="1">
      <c r="A69" s="35" t="s">
        <v>53</v>
      </c>
      <c r="B69" s="29"/>
      <c r="C69" s="30">
        <v>299</v>
      </c>
      <c r="D69" s="30">
        <v>190</v>
      </c>
      <c r="E69" s="30">
        <v>420</v>
      </c>
      <c r="F69" s="31"/>
      <c r="G69" s="31"/>
      <c r="H69" s="118">
        <v>1.005</v>
      </c>
      <c r="I69" s="118">
        <v>0.5</v>
      </c>
      <c r="J69" s="118">
        <v>1.3</v>
      </c>
      <c r="K69" s="32"/>
    </row>
    <row r="70" spans="1:11" s="42" customFormat="1" ht="11.25" customHeight="1">
      <c r="A70" s="36" t="s">
        <v>54</v>
      </c>
      <c r="B70" s="37"/>
      <c r="C70" s="38">
        <v>925</v>
      </c>
      <c r="D70" s="38">
        <v>530</v>
      </c>
      <c r="E70" s="38">
        <v>840</v>
      </c>
      <c r="F70" s="39">
        <v>158.49056603773585</v>
      </c>
      <c r="G70" s="40"/>
      <c r="H70" s="119">
        <v>3.102</v>
      </c>
      <c r="I70" s="120">
        <v>1.8</v>
      </c>
      <c r="J70" s="120">
        <v>2.7</v>
      </c>
      <c r="K70" s="41">
        <v>150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/>
      <c r="I72" s="118"/>
      <c r="J72" s="118"/>
      <c r="K72" s="32"/>
    </row>
    <row r="73" spans="1:11" s="33" customFormat="1" ht="11.25" customHeight="1">
      <c r="A73" s="35" t="s">
        <v>56</v>
      </c>
      <c r="B73" s="29"/>
      <c r="C73" s="30">
        <v>6</v>
      </c>
      <c r="D73" s="30">
        <v>7</v>
      </c>
      <c r="E73" s="30"/>
      <c r="F73" s="31"/>
      <c r="G73" s="31"/>
      <c r="H73" s="118">
        <v>0.016</v>
      </c>
      <c r="I73" s="118">
        <v>0.019</v>
      </c>
      <c r="J73" s="118"/>
      <c r="K73" s="32"/>
    </row>
    <row r="74" spans="1:11" s="33" customFormat="1" ht="11.25" customHeight="1">
      <c r="A74" s="35" t="s">
        <v>57</v>
      </c>
      <c r="B74" s="29"/>
      <c r="C74" s="30">
        <v>10</v>
      </c>
      <c r="D74" s="30">
        <v>10</v>
      </c>
      <c r="E74" s="30">
        <v>13</v>
      </c>
      <c r="F74" s="31"/>
      <c r="G74" s="31"/>
      <c r="H74" s="118">
        <v>0.008</v>
      </c>
      <c r="I74" s="118">
        <v>0.009</v>
      </c>
      <c r="J74" s="118">
        <v>0.013</v>
      </c>
      <c r="K74" s="32"/>
    </row>
    <row r="75" spans="1:11" s="33" customFormat="1" ht="11.25" customHeight="1">
      <c r="A75" s="35" t="s">
        <v>58</v>
      </c>
      <c r="B75" s="29"/>
      <c r="C75" s="30"/>
      <c r="D75" s="30">
        <v>1.008</v>
      </c>
      <c r="E75" s="30">
        <v>1</v>
      </c>
      <c r="F75" s="31"/>
      <c r="G75" s="31"/>
      <c r="H75" s="118"/>
      <c r="I75" s="118"/>
      <c r="J75" s="118">
        <v>0.001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18"/>
      <c r="I76" s="118"/>
      <c r="J76" s="118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18"/>
      <c r="I77" s="118"/>
      <c r="J77" s="118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/>
      <c r="I78" s="118"/>
      <c r="J78" s="118"/>
      <c r="K78" s="32"/>
    </row>
    <row r="79" spans="1:11" s="33" customFormat="1" ht="11.25" customHeight="1">
      <c r="A79" s="35" t="s">
        <v>62</v>
      </c>
      <c r="B79" s="29"/>
      <c r="C79" s="30">
        <v>2</v>
      </c>
      <c r="D79" s="30">
        <v>5</v>
      </c>
      <c r="E79" s="30">
        <v>5</v>
      </c>
      <c r="F79" s="31"/>
      <c r="G79" s="31"/>
      <c r="H79" s="118">
        <v>0.01</v>
      </c>
      <c r="I79" s="118">
        <v>0.01</v>
      </c>
      <c r="J79" s="118">
        <v>0.02</v>
      </c>
      <c r="K79" s="32"/>
    </row>
    <row r="80" spans="1:11" s="42" customFormat="1" ht="11.25" customHeight="1">
      <c r="A80" s="43" t="s">
        <v>63</v>
      </c>
      <c r="B80" s="37"/>
      <c r="C80" s="38">
        <v>18</v>
      </c>
      <c r="D80" s="38">
        <v>23.008</v>
      </c>
      <c r="E80" s="38">
        <v>19</v>
      </c>
      <c r="F80" s="39">
        <v>82.57997218358832</v>
      </c>
      <c r="G80" s="40"/>
      <c r="H80" s="119">
        <v>0.034</v>
      </c>
      <c r="I80" s="120">
        <v>0.038</v>
      </c>
      <c r="J80" s="120">
        <v>0.034</v>
      </c>
      <c r="K80" s="41">
        <v>89.47368421052633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/>
      <c r="I82" s="118"/>
      <c r="J82" s="118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/>
      <c r="I83" s="118"/>
      <c r="J83" s="118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/>
      <c r="I84" s="120"/>
      <c r="J84" s="12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1317</v>
      </c>
      <c r="D87" s="53">
        <v>1042.008</v>
      </c>
      <c r="E87" s="53">
        <v>1640</v>
      </c>
      <c r="F87" s="54">
        <f>IF(D87&gt;0,100*E87/D87,0)</f>
        <v>157.38842696025367</v>
      </c>
      <c r="G87" s="40"/>
      <c r="H87" s="123">
        <v>4.1209999999999996</v>
      </c>
      <c r="I87" s="124">
        <v>3.025</v>
      </c>
      <c r="J87" s="124">
        <v>4.7589999999999995</v>
      </c>
      <c r="K87" s="54">
        <f>IF(I87&gt;0,100*J87/I87,0)</f>
        <v>157.32231404958677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SheetLayoutView="100" zoomScalePageLayoutView="0" workbookViewId="0" topLeftCell="A52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9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>
        <v>8</v>
      </c>
      <c r="D19" s="30">
        <v>1</v>
      </c>
      <c r="E19" s="30"/>
      <c r="F19" s="31"/>
      <c r="G19" s="31"/>
      <c r="H19" s="118">
        <v>0.022</v>
      </c>
      <c r="I19" s="118">
        <v>0.001</v>
      </c>
      <c r="J19" s="118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>
        <v>8</v>
      </c>
      <c r="D22" s="38">
        <v>1</v>
      </c>
      <c r="E22" s="38"/>
      <c r="F22" s="39"/>
      <c r="G22" s="40"/>
      <c r="H22" s="119">
        <v>0.022</v>
      </c>
      <c r="I22" s="120">
        <v>0.001</v>
      </c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10</v>
      </c>
      <c r="D24" s="38">
        <v>9</v>
      </c>
      <c r="E24" s="38">
        <v>9</v>
      </c>
      <c r="F24" s="39">
        <v>100</v>
      </c>
      <c r="G24" s="40"/>
      <c r="H24" s="119">
        <v>0.033</v>
      </c>
      <c r="I24" s="120">
        <v>0.029</v>
      </c>
      <c r="J24" s="120">
        <v>0.029</v>
      </c>
      <c r="K24" s="41">
        <v>100.00000000000001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/>
      <c r="I26" s="120"/>
      <c r="J26" s="12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18"/>
      <c r="I28" s="118"/>
      <c r="J28" s="118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/>
      <c r="I29" s="118"/>
      <c r="J29" s="118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18"/>
      <c r="I30" s="118"/>
      <c r="J30" s="118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19"/>
      <c r="I31" s="120"/>
      <c r="J31" s="12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/>
      <c r="I33" s="118"/>
      <c r="J33" s="118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/>
      <c r="I34" s="118"/>
      <c r="J34" s="118"/>
      <c r="K34" s="32"/>
    </row>
    <row r="35" spans="1:11" s="33" customFormat="1" ht="11.25" customHeight="1">
      <c r="A35" s="35" t="s">
        <v>26</v>
      </c>
      <c r="B35" s="29"/>
      <c r="C35" s="30">
        <v>1</v>
      </c>
      <c r="D35" s="30"/>
      <c r="E35" s="30"/>
      <c r="F35" s="31"/>
      <c r="G35" s="31"/>
      <c r="H35" s="118">
        <v>0.002</v>
      </c>
      <c r="I35" s="118"/>
      <c r="J35" s="118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/>
      <c r="I36" s="118"/>
      <c r="J36" s="118"/>
      <c r="K36" s="32"/>
    </row>
    <row r="37" spans="1:11" s="42" customFormat="1" ht="11.25" customHeight="1">
      <c r="A37" s="36" t="s">
        <v>28</v>
      </c>
      <c r="B37" s="37"/>
      <c r="C37" s="38">
        <v>1</v>
      </c>
      <c r="D37" s="38"/>
      <c r="E37" s="38"/>
      <c r="F37" s="39"/>
      <c r="G37" s="40"/>
      <c r="H37" s="119">
        <v>0.002</v>
      </c>
      <c r="I37" s="120"/>
      <c r="J37" s="12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/>
      <c r="I39" s="120"/>
      <c r="J39" s="12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>
        <v>68</v>
      </c>
      <c r="D41" s="30">
        <v>60</v>
      </c>
      <c r="E41" s="30">
        <v>56</v>
      </c>
      <c r="F41" s="31"/>
      <c r="G41" s="31"/>
      <c r="H41" s="118">
        <v>0.218</v>
      </c>
      <c r="I41" s="118">
        <v>0.191</v>
      </c>
      <c r="J41" s="118">
        <v>0.174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/>
      <c r="I43" s="118"/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/>
      <c r="I45" s="118"/>
      <c r="J45" s="118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/>
      <c r="I46" s="118"/>
      <c r="J46" s="118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/>
      <c r="I48" s="118"/>
      <c r="J48" s="118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/>
      <c r="I49" s="118"/>
      <c r="J49" s="118"/>
      <c r="K49" s="32"/>
    </row>
    <row r="50" spans="1:11" s="42" customFormat="1" ht="11.25" customHeight="1">
      <c r="A50" s="43" t="s">
        <v>39</v>
      </c>
      <c r="B50" s="37"/>
      <c r="C50" s="38">
        <v>68</v>
      </c>
      <c r="D50" s="38">
        <v>60</v>
      </c>
      <c r="E50" s="38">
        <v>56</v>
      </c>
      <c r="F50" s="39">
        <v>93.33333333333333</v>
      </c>
      <c r="G50" s="40"/>
      <c r="H50" s="119">
        <v>0.218</v>
      </c>
      <c r="I50" s="120">
        <v>0.191</v>
      </c>
      <c r="J50" s="120">
        <v>0.174</v>
      </c>
      <c r="K50" s="41">
        <v>91.09947643979056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/>
      <c r="I52" s="120"/>
      <c r="J52" s="12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/>
      <c r="I54" s="118"/>
      <c r="J54" s="118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/>
      <c r="I55" s="118"/>
      <c r="J55" s="118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/>
      <c r="I56" s="118"/>
      <c r="J56" s="118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>
        <v>55</v>
      </c>
      <c r="D58" s="30">
        <v>48</v>
      </c>
      <c r="E58" s="30">
        <v>48</v>
      </c>
      <c r="F58" s="31"/>
      <c r="G58" s="31"/>
      <c r="H58" s="118">
        <v>0.171</v>
      </c>
      <c r="I58" s="118">
        <v>0.149</v>
      </c>
      <c r="J58" s="118">
        <v>0.144</v>
      </c>
      <c r="K58" s="32"/>
    </row>
    <row r="59" spans="1:11" s="42" customFormat="1" ht="11.25" customHeight="1">
      <c r="A59" s="36" t="s">
        <v>46</v>
      </c>
      <c r="B59" s="37"/>
      <c r="C59" s="38">
        <v>55</v>
      </c>
      <c r="D59" s="38">
        <v>48</v>
      </c>
      <c r="E59" s="38">
        <v>48</v>
      </c>
      <c r="F59" s="39">
        <v>100</v>
      </c>
      <c r="G59" s="40"/>
      <c r="H59" s="119">
        <v>0.171</v>
      </c>
      <c r="I59" s="120">
        <v>0.149</v>
      </c>
      <c r="J59" s="120">
        <v>0.144</v>
      </c>
      <c r="K59" s="41">
        <v>96.64429530201342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/>
      <c r="I61" s="118"/>
      <c r="J61" s="118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/>
      <c r="I62" s="118"/>
      <c r="J62" s="118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/>
      <c r="I63" s="118"/>
      <c r="J63" s="118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19"/>
      <c r="I64" s="120"/>
      <c r="J64" s="12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19"/>
      <c r="I66" s="120"/>
      <c r="J66" s="12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52</v>
      </c>
      <c r="D68" s="30">
        <v>10</v>
      </c>
      <c r="E68" s="30">
        <v>6</v>
      </c>
      <c r="F68" s="31"/>
      <c r="G68" s="31"/>
      <c r="H68" s="118">
        <v>0.149</v>
      </c>
      <c r="I68" s="118">
        <v>0.03</v>
      </c>
      <c r="J68" s="118">
        <v>0.02</v>
      </c>
      <c r="K68" s="32"/>
    </row>
    <row r="69" spans="1:11" s="33" customFormat="1" ht="11.25" customHeight="1">
      <c r="A69" s="35" t="s">
        <v>53</v>
      </c>
      <c r="B69" s="29"/>
      <c r="C69" s="30">
        <v>8617</v>
      </c>
      <c r="D69" s="30">
        <v>8700</v>
      </c>
      <c r="E69" s="30">
        <v>8520</v>
      </c>
      <c r="F69" s="31"/>
      <c r="G69" s="31"/>
      <c r="H69" s="118">
        <v>28.195</v>
      </c>
      <c r="I69" s="118">
        <v>28</v>
      </c>
      <c r="J69" s="118">
        <v>28</v>
      </c>
      <c r="K69" s="32"/>
    </row>
    <row r="70" spans="1:11" s="42" customFormat="1" ht="11.25" customHeight="1">
      <c r="A70" s="36" t="s">
        <v>54</v>
      </c>
      <c r="B70" s="37"/>
      <c r="C70" s="38">
        <v>8669</v>
      </c>
      <c r="D70" s="38">
        <v>8710</v>
      </c>
      <c r="E70" s="38">
        <v>8526</v>
      </c>
      <c r="F70" s="39">
        <v>97.88748564867967</v>
      </c>
      <c r="G70" s="40"/>
      <c r="H70" s="119">
        <v>28.344</v>
      </c>
      <c r="I70" s="120">
        <v>28.03</v>
      </c>
      <c r="J70" s="120">
        <v>28.02</v>
      </c>
      <c r="K70" s="41">
        <v>99.96432393863716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/>
      <c r="I72" s="118"/>
      <c r="J72" s="118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18"/>
      <c r="I73" s="118"/>
      <c r="J73" s="118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/>
      <c r="I74" s="118"/>
      <c r="J74" s="118"/>
      <c r="K74" s="32"/>
    </row>
    <row r="75" spans="1:11" s="33" customFormat="1" ht="11.25" customHeight="1">
      <c r="A75" s="35" t="s">
        <v>58</v>
      </c>
      <c r="B75" s="29"/>
      <c r="C75" s="30">
        <v>209</v>
      </c>
      <c r="D75" s="30">
        <v>127.68</v>
      </c>
      <c r="E75" s="30">
        <v>120</v>
      </c>
      <c r="F75" s="31"/>
      <c r="G75" s="31"/>
      <c r="H75" s="118">
        <v>0.74</v>
      </c>
      <c r="I75" s="118">
        <v>0.581</v>
      </c>
      <c r="J75" s="118">
        <v>0.453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18"/>
      <c r="I76" s="118"/>
      <c r="J76" s="118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18"/>
      <c r="I77" s="118"/>
      <c r="J77" s="118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/>
      <c r="I78" s="118"/>
      <c r="J78" s="118"/>
      <c r="K78" s="32"/>
    </row>
    <row r="79" spans="1:11" s="33" customFormat="1" ht="11.25" customHeight="1">
      <c r="A79" s="35" t="s">
        <v>62</v>
      </c>
      <c r="B79" s="29"/>
      <c r="C79" s="30">
        <v>1</v>
      </c>
      <c r="D79" s="30">
        <v>1</v>
      </c>
      <c r="E79" s="30">
        <v>1</v>
      </c>
      <c r="F79" s="31"/>
      <c r="G79" s="31"/>
      <c r="H79" s="118">
        <v>0.003</v>
      </c>
      <c r="I79" s="118">
        <v>0.002</v>
      </c>
      <c r="J79" s="118">
        <v>0.002</v>
      </c>
      <c r="K79" s="32"/>
    </row>
    <row r="80" spans="1:11" s="42" customFormat="1" ht="11.25" customHeight="1">
      <c r="A80" s="43" t="s">
        <v>63</v>
      </c>
      <c r="B80" s="37"/>
      <c r="C80" s="38">
        <v>210</v>
      </c>
      <c r="D80" s="38">
        <v>128.68</v>
      </c>
      <c r="E80" s="38">
        <v>121</v>
      </c>
      <c r="F80" s="39">
        <v>94.03170655890581</v>
      </c>
      <c r="G80" s="40"/>
      <c r="H80" s="119">
        <v>0.743</v>
      </c>
      <c r="I80" s="120">
        <v>0.583</v>
      </c>
      <c r="J80" s="120">
        <v>0.455</v>
      </c>
      <c r="K80" s="41">
        <v>78.04459691252144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/>
      <c r="I82" s="118"/>
      <c r="J82" s="118"/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18">
        <v>0.001</v>
      </c>
      <c r="I83" s="118"/>
      <c r="J83" s="118"/>
      <c r="K83" s="32"/>
    </row>
    <row r="84" spans="1:11" s="42" customFormat="1" ht="11.25" customHeight="1">
      <c r="A84" s="36" t="s">
        <v>66</v>
      </c>
      <c r="B84" s="37"/>
      <c r="C84" s="38">
        <v>1</v>
      </c>
      <c r="D84" s="38"/>
      <c r="E84" s="38"/>
      <c r="F84" s="39"/>
      <c r="G84" s="40"/>
      <c r="H84" s="119">
        <v>0.001</v>
      </c>
      <c r="I84" s="120"/>
      <c r="J84" s="12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9022</v>
      </c>
      <c r="D87" s="53">
        <v>8956.68</v>
      </c>
      <c r="E87" s="53">
        <v>8760</v>
      </c>
      <c r="F87" s="54">
        <f>IF(D87&gt;0,100*E87/D87,0)</f>
        <v>97.80409705381905</v>
      </c>
      <c r="G87" s="40"/>
      <c r="H87" s="123">
        <v>29.534000000000002</v>
      </c>
      <c r="I87" s="124">
        <v>28.983</v>
      </c>
      <c r="J87" s="124">
        <v>28.822</v>
      </c>
      <c r="K87" s="54">
        <f>IF(I87&gt;0,100*J87/I87,0)</f>
        <v>99.44450194941862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SheetLayoutView="100" zoomScalePageLayoutView="0" workbookViewId="0" topLeftCell="A58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9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/>
      <c r="I22" s="120"/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19"/>
      <c r="I24" s="120"/>
      <c r="J24" s="12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2</v>
      </c>
      <c r="D26" s="38">
        <v>2</v>
      </c>
      <c r="E26" s="38">
        <v>2</v>
      </c>
      <c r="F26" s="39">
        <v>100</v>
      </c>
      <c r="G26" s="40"/>
      <c r="H26" s="119">
        <v>0.036</v>
      </c>
      <c r="I26" s="120">
        <v>0.036</v>
      </c>
      <c r="J26" s="120">
        <v>0.03</v>
      </c>
      <c r="K26" s="41">
        <v>83.33333333333334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1</v>
      </c>
      <c r="E28" s="30">
        <v>1</v>
      </c>
      <c r="F28" s="31"/>
      <c r="G28" s="31"/>
      <c r="H28" s="118">
        <v>0.12</v>
      </c>
      <c r="I28" s="118">
        <v>0.04</v>
      </c>
      <c r="J28" s="118">
        <v>0.035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>
        <v>1</v>
      </c>
      <c r="F29" s="31"/>
      <c r="G29" s="31"/>
      <c r="H29" s="118"/>
      <c r="I29" s="118"/>
      <c r="J29" s="118">
        <v>0.02</v>
      </c>
      <c r="K29" s="32"/>
    </row>
    <row r="30" spans="1:11" s="33" customFormat="1" ht="11.25" customHeight="1">
      <c r="A30" s="35" t="s">
        <v>22</v>
      </c>
      <c r="B30" s="29"/>
      <c r="C30" s="30">
        <v>13</v>
      </c>
      <c r="D30" s="30">
        <v>13</v>
      </c>
      <c r="E30" s="30">
        <v>14</v>
      </c>
      <c r="F30" s="31"/>
      <c r="G30" s="31"/>
      <c r="H30" s="118">
        <v>0.488</v>
      </c>
      <c r="I30" s="118">
        <v>0.4</v>
      </c>
      <c r="J30" s="118">
        <v>0.4</v>
      </c>
      <c r="K30" s="32"/>
    </row>
    <row r="31" spans="1:11" s="42" customFormat="1" ht="11.25" customHeight="1">
      <c r="A31" s="43" t="s">
        <v>23</v>
      </c>
      <c r="B31" s="37"/>
      <c r="C31" s="38">
        <v>16</v>
      </c>
      <c r="D31" s="38">
        <v>14</v>
      </c>
      <c r="E31" s="38">
        <v>16</v>
      </c>
      <c r="F31" s="39">
        <v>114.28571428571429</v>
      </c>
      <c r="G31" s="40"/>
      <c r="H31" s="119">
        <v>0.608</v>
      </c>
      <c r="I31" s="120">
        <v>0.44</v>
      </c>
      <c r="J31" s="120">
        <v>0.455</v>
      </c>
      <c r="K31" s="41">
        <v>103.4090909090909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13</v>
      </c>
      <c r="D33" s="30">
        <v>15</v>
      </c>
      <c r="E33" s="30">
        <v>25</v>
      </c>
      <c r="F33" s="31"/>
      <c r="G33" s="31"/>
      <c r="H33" s="118">
        <v>0.417</v>
      </c>
      <c r="I33" s="118">
        <v>0.42</v>
      </c>
      <c r="J33" s="118">
        <v>0.78</v>
      </c>
      <c r="K33" s="32"/>
    </row>
    <row r="34" spans="1:11" s="33" customFormat="1" ht="11.25" customHeight="1">
      <c r="A34" s="35" t="s">
        <v>25</v>
      </c>
      <c r="B34" s="29"/>
      <c r="C34" s="30">
        <v>7</v>
      </c>
      <c r="D34" s="30">
        <v>8</v>
      </c>
      <c r="E34" s="30">
        <v>14</v>
      </c>
      <c r="F34" s="31"/>
      <c r="G34" s="31"/>
      <c r="H34" s="118">
        <v>0.21</v>
      </c>
      <c r="I34" s="118">
        <v>0.24</v>
      </c>
      <c r="J34" s="118">
        <v>0.42</v>
      </c>
      <c r="K34" s="32"/>
    </row>
    <row r="35" spans="1:11" s="33" customFormat="1" ht="11.25" customHeight="1">
      <c r="A35" s="35" t="s">
        <v>26</v>
      </c>
      <c r="B35" s="29"/>
      <c r="C35" s="30">
        <v>28</v>
      </c>
      <c r="D35" s="30">
        <v>30</v>
      </c>
      <c r="E35" s="30">
        <v>35</v>
      </c>
      <c r="F35" s="31"/>
      <c r="G35" s="31"/>
      <c r="H35" s="118">
        <v>0.638</v>
      </c>
      <c r="I35" s="118">
        <v>0.72</v>
      </c>
      <c r="J35" s="118">
        <v>0.84</v>
      </c>
      <c r="K35" s="32"/>
    </row>
    <row r="36" spans="1:11" s="33" customFormat="1" ht="11.25" customHeight="1">
      <c r="A36" s="35" t="s">
        <v>27</v>
      </c>
      <c r="B36" s="29"/>
      <c r="C36" s="30">
        <v>199</v>
      </c>
      <c r="D36" s="30">
        <v>150</v>
      </c>
      <c r="E36" s="30">
        <v>175</v>
      </c>
      <c r="F36" s="31"/>
      <c r="G36" s="31"/>
      <c r="H36" s="118">
        <v>5.97</v>
      </c>
      <c r="I36" s="118">
        <v>4.5</v>
      </c>
      <c r="J36" s="118">
        <v>5.25</v>
      </c>
      <c r="K36" s="32"/>
    </row>
    <row r="37" spans="1:11" s="42" customFormat="1" ht="11.25" customHeight="1">
      <c r="A37" s="36" t="s">
        <v>28</v>
      </c>
      <c r="B37" s="37"/>
      <c r="C37" s="38">
        <v>247</v>
      </c>
      <c r="D37" s="38">
        <v>203</v>
      </c>
      <c r="E37" s="38">
        <v>249</v>
      </c>
      <c r="F37" s="39">
        <v>122.66009852216749</v>
      </c>
      <c r="G37" s="40"/>
      <c r="H37" s="119">
        <v>7.235</v>
      </c>
      <c r="I37" s="120">
        <v>5.88</v>
      </c>
      <c r="J37" s="120">
        <v>7.29</v>
      </c>
      <c r="K37" s="41">
        <v>123.9795918367347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312</v>
      </c>
      <c r="D39" s="38">
        <v>300</v>
      </c>
      <c r="E39" s="38">
        <v>340</v>
      </c>
      <c r="F39" s="39">
        <v>113.33333333333333</v>
      </c>
      <c r="G39" s="40"/>
      <c r="H39" s="119">
        <v>10.877</v>
      </c>
      <c r="I39" s="120">
        <v>10.8</v>
      </c>
      <c r="J39" s="120">
        <v>12.3</v>
      </c>
      <c r="K39" s="41">
        <v>113.88888888888889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>
        <v>25</v>
      </c>
      <c r="D41" s="30">
        <v>26</v>
      </c>
      <c r="E41" s="30">
        <v>26</v>
      </c>
      <c r="F41" s="31"/>
      <c r="G41" s="31"/>
      <c r="H41" s="118">
        <v>0.344</v>
      </c>
      <c r="I41" s="118">
        <v>0.35</v>
      </c>
      <c r="J41" s="118">
        <v>0.305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1</v>
      </c>
      <c r="E43" s="30">
        <v>1</v>
      </c>
      <c r="F43" s="31"/>
      <c r="G43" s="31"/>
      <c r="H43" s="118">
        <v>0.036</v>
      </c>
      <c r="I43" s="118">
        <v>0.036</v>
      </c>
      <c r="J43" s="118">
        <v>0.036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>
        <v>9</v>
      </c>
      <c r="D45" s="30">
        <v>9</v>
      </c>
      <c r="E45" s="30">
        <v>6</v>
      </c>
      <c r="F45" s="31"/>
      <c r="G45" s="31"/>
      <c r="H45" s="118">
        <v>0.225</v>
      </c>
      <c r="I45" s="118">
        <v>0.234</v>
      </c>
      <c r="J45" s="118">
        <v>0.15</v>
      </c>
      <c r="K45" s="32"/>
    </row>
    <row r="46" spans="1:11" s="33" customFormat="1" ht="11.25" customHeight="1">
      <c r="A46" s="35" t="s">
        <v>35</v>
      </c>
      <c r="B46" s="29"/>
      <c r="C46" s="30">
        <v>15</v>
      </c>
      <c r="D46" s="30">
        <v>14</v>
      </c>
      <c r="E46" s="30">
        <v>12</v>
      </c>
      <c r="F46" s="31"/>
      <c r="G46" s="31"/>
      <c r="H46" s="118">
        <v>0.45</v>
      </c>
      <c r="I46" s="118">
        <v>0.42</v>
      </c>
      <c r="J46" s="118">
        <v>0.36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1</v>
      </c>
      <c r="E48" s="30">
        <v>1</v>
      </c>
      <c r="F48" s="31"/>
      <c r="G48" s="31"/>
      <c r="H48" s="118">
        <v>0.061</v>
      </c>
      <c r="I48" s="118">
        <v>0.061</v>
      </c>
      <c r="J48" s="118">
        <v>0.061</v>
      </c>
      <c r="K48" s="32"/>
    </row>
    <row r="49" spans="1:11" s="33" customFormat="1" ht="11.25" customHeight="1">
      <c r="A49" s="35" t="s">
        <v>38</v>
      </c>
      <c r="B49" s="29"/>
      <c r="C49" s="30">
        <v>4</v>
      </c>
      <c r="D49" s="30">
        <v>4</v>
      </c>
      <c r="E49" s="30">
        <v>3</v>
      </c>
      <c r="F49" s="31"/>
      <c r="G49" s="31"/>
      <c r="H49" s="118">
        <v>0.085</v>
      </c>
      <c r="I49" s="118">
        <v>0.085</v>
      </c>
      <c r="J49" s="118">
        <v>0.045</v>
      </c>
      <c r="K49" s="32"/>
    </row>
    <row r="50" spans="1:11" s="42" customFormat="1" ht="11.25" customHeight="1">
      <c r="A50" s="43" t="s">
        <v>39</v>
      </c>
      <c r="B50" s="37"/>
      <c r="C50" s="38">
        <v>55</v>
      </c>
      <c r="D50" s="38">
        <v>55</v>
      </c>
      <c r="E50" s="38">
        <v>49</v>
      </c>
      <c r="F50" s="39">
        <v>89.0909090909091</v>
      </c>
      <c r="G50" s="40"/>
      <c r="H50" s="119">
        <v>1.2009999999999998</v>
      </c>
      <c r="I50" s="120">
        <v>1.186</v>
      </c>
      <c r="J50" s="120">
        <v>0.957</v>
      </c>
      <c r="K50" s="41">
        <v>80.69139966273188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50</v>
      </c>
      <c r="D52" s="38">
        <v>50</v>
      </c>
      <c r="E52" s="38">
        <v>30</v>
      </c>
      <c r="F52" s="39">
        <v>60</v>
      </c>
      <c r="G52" s="40"/>
      <c r="H52" s="119">
        <v>1.75</v>
      </c>
      <c r="I52" s="120">
        <v>1.75</v>
      </c>
      <c r="J52" s="120">
        <v>1.11</v>
      </c>
      <c r="K52" s="41">
        <v>63.42857142857144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70</v>
      </c>
      <c r="D54" s="30">
        <v>102</v>
      </c>
      <c r="E54" s="30">
        <v>125</v>
      </c>
      <c r="F54" s="31"/>
      <c r="G54" s="31"/>
      <c r="H54" s="118">
        <v>2.8</v>
      </c>
      <c r="I54" s="118">
        <v>4.284</v>
      </c>
      <c r="J54" s="118">
        <v>5.125</v>
      </c>
      <c r="K54" s="32"/>
    </row>
    <row r="55" spans="1:11" s="33" customFormat="1" ht="11.25" customHeight="1">
      <c r="A55" s="35" t="s">
        <v>42</v>
      </c>
      <c r="B55" s="29"/>
      <c r="C55" s="30">
        <v>1940</v>
      </c>
      <c r="D55" s="30">
        <v>2150</v>
      </c>
      <c r="E55" s="30">
        <v>2515</v>
      </c>
      <c r="F55" s="31"/>
      <c r="G55" s="31"/>
      <c r="H55" s="118">
        <v>77.6</v>
      </c>
      <c r="I55" s="118">
        <v>86</v>
      </c>
      <c r="J55" s="118">
        <v>100.6</v>
      </c>
      <c r="K55" s="32"/>
    </row>
    <row r="56" spans="1:11" s="33" customFormat="1" ht="11.25" customHeight="1">
      <c r="A56" s="35" t="s">
        <v>43</v>
      </c>
      <c r="B56" s="29"/>
      <c r="C56" s="30">
        <v>13</v>
      </c>
      <c r="D56" s="30">
        <v>15</v>
      </c>
      <c r="E56" s="30">
        <v>3</v>
      </c>
      <c r="F56" s="31"/>
      <c r="G56" s="31"/>
      <c r="H56" s="118">
        <v>0.201</v>
      </c>
      <c r="I56" s="118">
        <v>0.6</v>
      </c>
      <c r="J56" s="118">
        <v>0.126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>
        <v>792</v>
      </c>
      <c r="D58" s="30">
        <v>453</v>
      </c>
      <c r="E58" s="30">
        <v>314</v>
      </c>
      <c r="F58" s="31"/>
      <c r="G58" s="31"/>
      <c r="H58" s="118">
        <v>31.374</v>
      </c>
      <c r="I58" s="118">
        <v>18.076</v>
      </c>
      <c r="J58" s="118">
        <v>7.756</v>
      </c>
      <c r="K58" s="32"/>
    </row>
    <row r="59" spans="1:11" s="42" customFormat="1" ht="11.25" customHeight="1">
      <c r="A59" s="36" t="s">
        <v>46</v>
      </c>
      <c r="B59" s="37"/>
      <c r="C59" s="38">
        <v>2815</v>
      </c>
      <c r="D59" s="38">
        <v>2720</v>
      </c>
      <c r="E59" s="38">
        <v>2957</v>
      </c>
      <c r="F59" s="39">
        <v>108.71323529411765</v>
      </c>
      <c r="G59" s="40"/>
      <c r="H59" s="119">
        <v>111.975</v>
      </c>
      <c r="I59" s="120">
        <v>108.96</v>
      </c>
      <c r="J59" s="120">
        <v>113.607</v>
      </c>
      <c r="K59" s="41">
        <v>104.26486784140971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203</v>
      </c>
      <c r="D61" s="30">
        <v>250</v>
      </c>
      <c r="E61" s="30">
        <v>275</v>
      </c>
      <c r="F61" s="31"/>
      <c r="G61" s="31"/>
      <c r="H61" s="118">
        <v>11.415</v>
      </c>
      <c r="I61" s="118">
        <v>12.5</v>
      </c>
      <c r="J61" s="118">
        <v>15.125</v>
      </c>
      <c r="K61" s="32"/>
    </row>
    <row r="62" spans="1:11" s="33" customFormat="1" ht="11.25" customHeight="1">
      <c r="A62" s="35" t="s">
        <v>48</v>
      </c>
      <c r="B62" s="29"/>
      <c r="C62" s="30">
        <v>510</v>
      </c>
      <c r="D62" s="30">
        <v>500</v>
      </c>
      <c r="E62" s="30">
        <v>486</v>
      </c>
      <c r="F62" s="31"/>
      <c r="G62" s="31"/>
      <c r="H62" s="118">
        <v>13.59</v>
      </c>
      <c r="I62" s="118">
        <v>14.153</v>
      </c>
      <c r="J62" s="118">
        <v>11.847</v>
      </c>
      <c r="K62" s="32"/>
    </row>
    <row r="63" spans="1:11" s="33" customFormat="1" ht="11.25" customHeight="1">
      <c r="A63" s="35" t="s">
        <v>49</v>
      </c>
      <c r="B63" s="29"/>
      <c r="C63" s="30">
        <v>1034</v>
      </c>
      <c r="D63" s="30">
        <v>1011</v>
      </c>
      <c r="E63" s="30">
        <v>956</v>
      </c>
      <c r="F63" s="31"/>
      <c r="G63" s="31"/>
      <c r="H63" s="118">
        <v>40.843</v>
      </c>
      <c r="I63" s="118">
        <v>52.3</v>
      </c>
      <c r="J63" s="118">
        <v>48.182</v>
      </c>
      <c r="K63" s="32"/>
    </row>
    <row r="64" spans="1:11" s="42" customFormat="1" ht="11.25" customHeight="1">
      <c r="A64" s="36" t="s">
        <v>50</v>
      </c>
      <c r="B64" s="37"/>
      <c r="C64" s="38">
        <v>1747</v>
      </c>
      <c r="D64" s="38">
        <v>1761</v>
      </c>
      <c r="E64" s="38">
        <v>1717</v>
      </c>
      <c r="F64" s="39">
        <v>97.50141964792732</v>
      </c>
      <c r="G64" s="40"/>
      <c r="H64" s="119">
        <v>65.848</v>
      </c>
      <c r="I64" s="120">
        <v>78.953</v>
      </c>
      <c r="J64" s="120">
        <v>75.154</v>
      </c>
      <c r="K64" s="41">
        <v>95.1882765696047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2407</v>
      </c>
      <c r="D66" s="38">
        <v>3173</v>
      </c>
      <c r="E66" s="38">
        <v>2930</v>
      </c>
      <c r="F66" s="39">
        <v>92.34163252442484</v>
      </c>
      <c r="G66" s="40"/>
      <c r="H66" s="119">
        <v>172.01</v>
      </c>
      <c r="I66" s="120">
        <v>206.245</v>
      </c>
      <c r="J66" s="120">
        <v>221.789</v>
      </c>
      <c r="K66" s="41">
        <v>107.5366675555771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327</v>
      </c>
      <c r="D68" s="30">
        <v>200</v>
      </c>
      <c r="E68" s="30">
        <v>200</v>
      </c>
      <c r="F68" s="31"/>
      <c r="G68" s="31"/>
      <c r="H68" s="118">
        <v>15.091</v>
      </c>
      <c r="I68" s="118">
        <v>9</v>
      </c>
      <c r="J68" s="118">
        <v>8</v>
      </c>
      <c r="K68" s="32"/>
    </row>
    <row r="69" spans="1:11" s="33" customFormat="1" ht="11.25" customHeight="1">
      <c r="A69" s="35" t="s">
        <v>53</v>
      </c>
      <c r="B69" s="29"/>
      <c r="C69" s="30">
        <v>128</v>
      </c>
      <c r="D69" s="30">
        <v>100</v>
      </c>
      <c r="E69" s="30">
        <v>90</v>
      </c>
      <c r="F69" s="31"/>
      <c r="G69" s="31"/>
      <c r="H69" s="118">
        <v>5.327</v>
      </c>
      <c r="I69" s="118">
        <v>4</v>
      </c>
      <c r="J69" s="118">
        <v>4</v>
      </c>
      <c r="K69" s="32"/>
    </row>
    <row r="70" spans="1:11" s="42" customFormat="1" ht="11.25" customHeight="1">
      <c r="A70" s="36" t="s">
        <v>54</v>
      </c>
      <c r="B70" s="37"/>
      <c r="C70" s="38">
        <v>455</v>
      </c>
      <c r="D70" s="38">
        <v>300</v>
      </c>
      <c r="E70" s="38">
        <v>290</v>
      </c>
      <c r="F70" s="39">
        <v>96.66666666666667</v>
      </c>
      <c r="G70" s="40"/>
      <c r="H70" s="119">
        <v>20.418</v>
      </c>
      <c r="I70" s="120">
        <v>13</v>
      </c>
      <c r="J70" s="120">
        <v>12</v>
      </c>
      <c r="K70" s="41">
        <v>92.3076923076923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8378</v>
      </c>
      <c r="D72" s="30">
        <v>8590</v>
      </c>
      <c r="E72" s="30">
        <v>8940</v>
      </c>
      <c r="F72" s="31"/>
      <c r="G72" s="31"/>
      <c r="H72" s="118">
        <v>525.671</v>
      </c>
      <c r="I72" s="118">
        <v>532.288</v>
      </c>
      <c r="J72" s="118">
        <v>558.223</v>
      </c>
      <c r="K72" s="32"/>
    </row>
    <row r="73" spans="1:11" s="33" customFormat="1" ht="11.25" customHeight="1">
      <c r="A73" s="35" t="s">
        <v>56</v>
      </c>
      <c r="B73" s="29"/>
      <c r="C73" s="30">
        <v>160</v>
      </c>
      <c r="D73" s="30">
        <v>160</v>
      </c>
      <c r="E73" s="30">
        <v>160</v>
      </c>
      <c r="F73" s="31"/>
      <c r="G73" s="31"/>
      <c r="H73" s="118">
        <v>7.36</v>
      </c>
      <c r="I73" s="118">
        <v>6.1</v>
      </c>
      <c r="J73" s="118">
        <v>6.4</v>
      </c>
      <c r="K73" s="32"/>
    </row>
    <row r="74" spans="1:11" s="33" customFormat="1" ht="11.25" customHeight="1">
      <c r="A74" s="35" t="s">
        <v>57</v>
      </c>
      <c r="B74" s="29"/>
      <c r="C74" s="30">
        <v>423</v>
      </c>
      <c r="D74" s="30">
        <v>425</v>
      </c>
      <c r="E74" s="30">
        <v>390</v>
      </c>
      <c r="F74" s="31"/>
      <c r="G74" s="31"/>
      <c r="H74" s="118">
        <v>11.152</v>
      </c>
      <c r="I74" s="118">
        <v>12.75</v>
      </c>
      <c r="J74" s="118">
        <v>11.7</v>
      </c>
      <c r="K74" s="32"/>
    </row>
    <row r="75" spans="1:11" s="33" customFormat="1" ht="11.25" customHeight="1">
      <c r="A75" s="35" t="s">
        <v>58</v>
      </c>
      <c r="B75" s="29"/>
      <c r="C75" s="30">
        <v>354</v>
      </c>
      <c r="D75" s="30">
        <v>354</v>
      </c>
      <c r="E75" s="30">
        <v>448</v>
      </c>
      <c r="F75" s="31"/>
      <c r="G75" s="31"/>
      <c r="H75" s="118">
        <v>17.075</v>
      </c>
      <c r="I75" s="118">
        <v>17.066599999999998</v>
      </c>
      <c r="J75" s="118">
        <v>20.486</v>
      </c>
      <c r="K75" s="32"/>
    </row>
    <row r="76" spans="1:11" s="33" customFormat="1" ht="11.25" customHeight="1">
      <c r="A76" s="35" t="s">
        <v>59</v>
      </c>
      <c r="B76" s="29"/>
      <c r="C76" s="30">
        <v>250</v>
      </c>
      <c r="D76" s="30">
        <v>200</v>
      </c>
      <c r="E76" s="30">
        <v>190</v>
      </c>
      <c r="F76" s="31"/>
      <c r="G76" s="31"/>
      <c r="H76" s="118">
        <v>8.75</v>
      </c>
      <c r="I76" s="118">
        <v>6.4</v>
      </c>
      <c r="J76" s="118">
        <v>6.514</v>
      </c>
      <c r="K76" s="32"/>
    </row>
    <row r="77" spans="1:11" s="33" customFormat="1" ht="11.25" customHeight="1">
      <c r="A77" s="35" t="s">
        <v>60</v>
      </c>
      <c r="B77" s="29"/>
      <c r="C77" s="30">
        <v>63</v>
      </c>
      <c r="D77" s="30">
        <v>3</v>
      </c>
      <c r="E77" s="30">
        <v>17</v>
      </c>
      <c r="F77" s="31"/>
      <c r="G77" s="31"/>
      <c r="H77" s="118">
        <v>1.8</v>
      </c>
      <c r="I77" s="118">
        <v>0.06</v>
      </c>
      <c r="J77" s="118">
        <v>0.425</v>
      </c>
      <c r="K77" s="32"/>
    </row>
    <row r="78" spans="1:11" s="33" customFormat="1" ht="11.25" customHeight="1">
      <c r="A78" s="35" t="s">
        <v>61</v>
      </c>
      <c r="B78" s="29"/>
      <c r="C78" s="30">
        <v>121</v>
      </c>
      <c r="D78" s="30">
        <v>120</v>
      </c>
      <c r="E78" s="30">
        <v>100</v>
      </c>
      <c r="F78" s="31"/>
      <c r="G78" s="31"/>
      <c r="H78" s="118">
        <v>5.325</v>
      </c>
      <c r="I78" s="118">
        <v>5.28</v>
      </c>
      <c r="J78" s="118">
        <v>3.9</v>
      </c>
      <c r="K78" s="32"/>
    </row>
    <row r="79" spans="1:11" s="33" customFormat="1" ht="11.25" customHeight="1">
      <c r="A79" s="35" t="s">
        <v>62</v>
      </c>
      <c r="B79" s="29"/>
      <c r="C79" s="30">
        <v>1000</v>
      </c>
      <c r="D79" s="30">
        <v>953</v>
      </c>
      <c r="E79" s="30">
        <v>889</v>
      </c>
      <c r="F79" s="31"/>
      <c r="G79" s="31"/>
      <c r="H79" s="118">
        <v>60</v>
      </c>
      <c r="I79" s="118">
        <v>57.18</v>
      </c>
      <c r="J79" s="118">
        <v>54.709</v>
      </c>
      <c r="K79" s="32"/>
    </row>
    <row r="80" spans="1:11" s="42" customFormat="1" ht="11.25" customHeight="1">
      <c r="A80" s="43" t="s">
        <v>63</v>
      </c>
      <c r="B80" s="37"/>
      <c r="C80" s="38">
        <v>10749</v>
      </c>
      <c r="D80" s="38">
        <v>10805</v>
      </c>
      <c r="E80" s="38">
        <v>11134</v>
      </c>
      <c r="F80" s="39">
        <v>103.04488662656178</v>
      </c>
      <c r="G80" s="40"/>
      <c r="H80" s="119">
        <v>637.1330000000002</v>
      </c>
      <c r="I80" s="120">
        <v>637.1245999999999</v>
      </c>
      <c r="J80" s="120">
        <v>662.357</v>
      </c>
      <c r="K80" s="41">
        <v>103.96035563530275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223</v>
      </c>
      <c r="D82" s="30">
        <v>223</v>
      </c>
      <c r="E82" s="30">
        <v>213</v>
      </c>
      <c r="F82" s="31"/>
      <c r="G82" s="31"/>
      <c r="H82" s="118">
        <v>8.271</v>
      </c>
      <c r="I82" s="118">
        <v>8.271</v>
      </c>
      <c r="J82" s="118">
        <v>7.679</v>
      </c>
      <c r="K82" s="32"/>
    </row>
    <row r="83" spans="1:11" s="33" customFormat="1" ht="11.25" customHeight="1">
      <c r="A83" s="35" t="s">
        <v>65</v>
      </c>
      <c r="B83" s="29"/>
      <c r="C83" s="30">
        <v>69</v>
      </c>
      <c r="D83" s="30">
        <v>70</v>
      </c>
      <c r="E83" s="30">
        <v>75</v>
      </c>
      <c r="F83" s="31"/>
      <c r="G83" s="31"/>
      <c r="H83" s="118">
        <v>2.336</v>
      </c>
      <c r="I83" s="118">
        <v>2.4</v>
      </c>
      <c r="J83" s="118">
        <v>2.544</v>
      </c>
      <c r="K83" s="32"/>
    </row>
    <row r="84" spans="1:11" s="42" customFormat="1" ht="11.25" customHeight="1">
      <c r="A84" s="36" t="s">
        <v>66</v>
      </c>
      <c r="B84" s="37"/>
      <c r="C84" s="38">
        <v>292</v>
      </c>
      <c r="D84" s="38">
        <v>293</v>
      </c>
      <c r="E84" s="38">
        <v>288</v>
      </c>
      <c r="F84" s="39">
        <v>98.29351535836177</v>
      </c>
      <c r="G84" s="40"/>
      <c r="H84" s="119">
        <v>10.607000000000001</v>
      </c>
      <c r="I84" s="120">
        <v>10.671000000000001</v>
      </c>
      <c r="J84" s="120">
        <v>10.223</v>
      </c>
      <c r="K84" s="41">
        <v>95.80170555711742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19147</v>
      </c>
      <c r="D87" s="53">
        <v>19676</v>
      </c>
      <c r="E87" s="53">
        <v>20002</v>
      </c>
      <c r="F87" s="54">
        <f>IF(D87&gt;0,100*E87/D87,0)</f>
        <v>101.65684082130514</v>
      </c>
      <c r="G87" s="40"/>
      <c r="H87" s="123">
        <v>1039.698</v>
      </c>
      <c r="I87" s="124">
        <v>1075.0456</v>
      </c>
      <c r="J87" s="124">
        <v>1117.272</v>
      </c>
      <c r="K87" s="54">
        <f>IF(I87&gt;0,100*J87/I87,0)</f>
        <v>103.92787059451246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SheetLayoutView="100" zoomScalePageLayoutView="0" workbookViewId="0" topLeftCell="A52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9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/>
      <c r="I22" s="120"/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6</v>
      </c>
      <c r="D24" s="38">
        <v>6</v>
      </c>
      <c r="E24" s="38">
        <v>4</v>
      </c>
      <c r="F24" s="39">
        <v>66.66666666666667</v>
      </c>
      <c r="G24" s="40"/>
      <c r="H24" s="119">
        <v>0.201</v>
      </c>
      <c r="I24" s="120">
        <v>0.18</v>
      </c>
      <c r="J24" s="120">
        <v>0.12</v>
      </c>
      <c r="K24" s="41">
        <v>66.66666666666667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8</v>
      </c>
      <c r="D26" s="38">
        <v>8</v>
      </c>
      <c r="E26" s="38">
        <v>10</v>
      </c>
      <c r="F26" s="39">
        <v>125</v>
      </c>
      <c r="G26" s="40"/>
      <c r="H26" s="119">
        <v>0.12</v>
      </c>
      <c r="I26" s="120">
        <v>0.12</v>
      </c>
      <c r="J26" s="120">
        <v>0.12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9</v>
      </c>
      <c r="D28" s="30">
        <v>3</v>
      </c>
      <c r="E28" s="30">
        <v>5</v>
      </c>
      <c r="F28" s="31"/>
      <c r="G28" s="31"/>
      <c r="H28" s="118">
        <v>0.27</v>
      </c>
      <c r="I28" s="118">
        <v>0.09</v>
      </c>
      <c r="J28" s="118">
        <v>0.15</v>
      </c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>
        <v>1</v>
      </c>
      <c r="E29" s="30"/>
      <c r="F29" s="31"/>
      <c r="G29" s="31"/>
      <c r="H29" s="118">
        <v>0.02</v>
      </c>
      <c r="I29" s="118">
        <v>0.02</v>
      </c>
      <c r="J29" s="118"/>
      <c r="K29" s="32"/>
    </row>
    <row r="30" spans="1:11" s="33" customFormat="1" ht="11.25" customHeight="1">
      <c r="A30" s="35" t="s">
        <v>22</v>
      </c>
      <c r="B30" s="29"/>
      <c r="C30" s="30">
        <v>28</v>
      </c>
      <c r="D30" s="30">
        <v>28</v>
      </c>
      <c r="E30" s="30">
        <v>26</v>
      </c>
      <c r="F30" s="31"/>
      <c r="G30" s="31"/>
      <c r="H30" s="118">
        <v>0.631</v>
      </c>
      <c r="I30" s="118">
        <v>0.69</v>
      </c>
      <c r="J30" s="118">
        <v>0.69</v>
      </c>
      <c r="K30" s="32"/>
    </row>
    <row r="31" spans="1:11" s="42" customFormat="1" ht="11.25" customHeight="1">
      <c r="A31" s="43" t="s">
        <v>23</v>
      </c>
      <c r="B31" s="37"/>
      <c r="C31" s="38">
        <v>38</v>
      </c>
      <c r="D31" s="38">
        <v>32</v>
      </c>
      <c r="E31" s="38">
        <v>31</v>
      </c>
      <c r="F31" s="39">
        <v>96.875</v>
      </c>
      <c r="G31" s="40"/>
      <c r="H31" s="119">
        <v>0.921</v>
      </c>
      <c r="I31" s="120">
        <v>0.8</v>
      </c>
      <c r="J31" s="120">
        <v>0.84</v>
      </c>
      <c r="K31" s="41">
        <v>105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62</v>
      </c>
      <c r="D33" s="30">
        <v>60</v>
      </c>
      <c r="E33" s="30">
        <v>64</v>
      </c>
      <c r="F33" s="31"/>
      <c r="G33" s="31"/>
      <c r="H33" s="118">
        <v>0.753</v>
      </c>
      <c r="I33" s="118">
        <v>0.86</v>
      </c>
      <c r="J33" s="118">
        <v>0.8</v>
      </c>
      <c r="K33" s="32"/>
    </row>
    <row r="34" spans="1:11" s="33" customFormat="1" ht="11.25" customHeight="1">
      <c r="A34" s="35" t="s">
        <v>25</v>
      </c>
      <c r="B34" s="29"/>
      <c r="C34" s="30">
        <v>7</v>
      </c>
      <c r="D34" s="30">
        <v>8</v>
      </c>
      <c r="E34" s="30">
        <v>16</v>
      </c>
      <c r="F34" s="31"/>
      <c r="G34" s="31"/>
      <c r="H34" s="118">
        <v>0.154</v>
      </c>
      <c r="I34" s="118">
        <v>0.16</v>
      </c>
      <c r="J34" s="118">
        <v>0.35</v>
      </c>
      <c r="K34" s="32"/>
    </row>
    <row r="35" spans="1:11" s="33" customFormat="1" ht="11.25" customHeight="1">
      <c r="A35" s="35" t="s">
        <v>26</v>
      </c>
      <c r="B35" s="29"/>
      <c r="C35" s="30">
        <v>79</v>
      </c>
      <c r="D35" s="30">
        <v>80</v>
      </c>
      <c r="E35" s="30">
        <v>80</v>
      </c>
      <c r="F35" s="31"/>
      <c r="G35" s="31"/>
      <c r="H35" s="118">
        <v>1.496</v>
      </c>
      <c r="I35" s="118">
        <v>1.8</v>
      </c>
      <c r="J35" s="118">
        <v>1.8</v>
      </c>
      <c r="K35" s="32"/>
    </row>
    <row r="36" spans="1:11" s="33" customFormat="1" ht="11.25" customHeight="1">
      <c r="A36" s="35" t="s">
        <v>27</v>
      </c>
      <c r="B36" s="29"/>
      <c r="C36" s="30">
        <v>121</v>
      </c>
      <c r="D36" s="30">
        <v>121</v>
      </c>
      <c r="E36" s="30">
        <v>127</v>
      </c>
      <c r="F36" s="31"/>
      <c r="G36" s="31"/>
      <c r="H36" s="118">
        <v>2.42</v>
      </c>
      <c r="I36" s="118">
        <v>2.541</v>
      </c>
      <c r="J36" s="118">
        <v>2.54</v>
      </c>
      <c r="K36" s="32"/>
    </row>
    <row r="37" spans="1:11" s="42" customFormat="1" ht="11.25" customHeight="1">
      <c r="A37" s="36" t="s">
        <v>28</v>
      </c>
      <c r="B37" s="37"/>
      <c r="C37" s="38">
        <v>269</v>
      </c>
      <c r="D37" s="38">
        <v>269</v>
      </c>
      <c r="E37" s="38">
        <v>287</v>
      </c>
      <c r="F37" s="39">
        <v>106.6914498141264</v>
      </c>
      <c r="G37" s="40"/>
      <c r="H37" s="119">
        <v>4.823</v>
      </c>
      <c r="I37" s="120">
        <v>5.361000000000001</v>
      </c>
      <c r="J37" s="120">
        <v>5.49</v>
      </c>
      <c r="K37" s="41">
        <v>102.40626748740905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210</v>
      </c>
      <c r="D39" s="38">
        <v>200</v>
      </c>
      <c r="E39" s="38">
        <v>200</v>
      </c>
      <c r="F39" s="39">
        <v>100</v>
      </c>
      <c r="G39" s="40"/>
      <c r="H39" s="119">
        <v>4.685</v>
      </c>
      <c r="I39" s="120">
        <v>4.6</v>
      </c>
      <c r="J39" s="120">
        <v>5.3</v>
      </c>
      <c r="K39" s="41">
        <v>115.21739130434783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>
        <v>22</v>
      </c>
      <c r="D41" s="30">
        <v>23</v>
      </c>
      <c r="E41" s="30">
        <v>23</v>
      </c>
      <c r="F41" s="31"/>
      <c r="G41" s="31"/>
      <c r="H41" s="118">
        <v>0.219</v>
      </c>
      <c r="I41" s="118">
        <v>0.24</v>
      </c>
      <c r="J41" s="118">
        <v>0.24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/>
      <c r="I43" s="118"/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>
        <v>11</v>
      </c>
      <c r="D45" s="30">
        <v>11</v>
      </c>
      <c r="E45" s="30">
        <v>7</v>
      </c>
      <c r="F45" s="31"/>
      <c r="G45" s="31"/>
      <c r="H45" s="118">
        <v>0.264</v>
      </c>
      <c r="I45" s="118">
        <v>0.275</v>
      </c>
      <c r="J45" s="118">
        <v>0.168</v>
      </c>
      <c r="K45" s="32"/>
    </row>
    <row r="46" spans="1:11" s="33" customFormat="1" ht="11.25" customHeight="1">
      <c r="A46" s="35" t="s">
        <v>35</v>
      </c>
      <c r="B46" s="29"/>
      <c r="C46" s="30">
        <v>35</v>
      </c>
      <c r="D46" s="30">
        <v>26</v>
      </c>
      <c r="E46" s="30">
        <v>25</v>
      </c>
      <c r="F46" s="31"/>
      <c r="G46" s="31"/>
      <c r="H46" s="118">
        <v>1.05</v>
      </c>
      <c r="I46" s="118">
        <v>0.78</v>
      </c>
      <c r="J46" s="118">
        <v>0.75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>
        <v>11</v>
      </c>
      <c r="D48" s="30">
        <v>12</v>
      </c>
      <c r="E48" s="30">
        <v>10</v>
      </c>
      <c r="F48" s="31"/>
      <c r="G48" s="31"/>
      <c r="H48" s="118">
        <v>0.253</v>
      </c>
      <c r="I48" s="118">
        <v>0.276</v>
      </c>
      <c r="J48" s="118">
        <v>0.23</v>
      </c>
      <c r="K48" s="32"/>
    </row>
    <row r="49" spans="1:11" s="33" customFormat="1" ht="11.25" customHeight="1">
      <c r="A49" s="35" t="s">
        <v>38</v>
      </c>
      <c r="B49" s="29"/>
      <c r="C49" s="30">
        <v>35</v>
      </c>
      <c r="D49" s="30">
        <v>35</v>
      </c>
      <c r="E49" s="30">
        <v>29</v>
      </c>
      <c r="F49" s="31"/>
      <c r="G49" s="31"/>
      <c r="H49" s="118">
        <v>0.419</v>
      </c>
      <c r="I49" s="118">
        <v>0.419</v>
      </c>
      <c r="J49" s="118">
        <v>0.391</v>
      </c>
      <c r="K49" s="32"/>
    </row>
    <row r="50" spans="1:11" s="42" customFormat="1" ht="11.25" customHeight="1">
      <c r="A50" s="43" t="s">
        <v>39</v>
      </c>
      <c r="B50" s="37"/>
      <c r="C50" s="38">
        <v>114</v>
      </c>
      <c r="D50" s="38">
        <v>107</v>
      </c>
      <c r="E50" s="38">
        <v>94</v>
      </c>
      <c r="F50" s="39">
        <v>87.85046728971963</v>
      </c>
      <c r="G50" s="40"/>
      <c r="H50" s="119">
        <v>2.205</v>
      </c>
      <c r="I50" s="120">
        <v>1.99</v>
      </c>
      <c r="J50" s="120">
        <v>1.779</v>
      </c>
      <c r="K50" s="41">
        <v>89.3969849246231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360</v>
      </c>
      <c r="D52" s="38">
        <v>360</v>
      </c>
      <c r="E52" s="38">
        <v>450</v>
      </c>
      <c r="F52" s="39">
        <v>125</v>
      </c>
      <c r="G52" s="40"/>
      <c r="H52" s="119">
        <v>5.16</v>
      </c>
      <c r="I52" s="120">
        <v>5.16</v>
      </c>
      <c r="J52" s="120">
        <v>7.598</v>
      </c>
      <c r="K52" s="41">
        <v>147.24806201550388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272</v>
      </c>
      <c r="D54" s="30">
        <v>330</v>
      </c>
      <c r="E54" s="30">
        <v>425</v>
      </c>
      <c r="F54" s="31"/>
      <c r="G54" s="31"/>
      <c r="H54" s="118">
        <v>11.571</v>
      </c>
      <c r="I54" s="118">
        <v>13.05</v>
      </c>
      <c r="J54" s="118">
        <v>16.038</v>
      </c>
      <c r="K54" s="32"/>
    </row>
    <row r="55" spans="1:11" s="33" customFormat="1" ht="11.25" customHeight="1">
      <c r="A55" s="35" t="s">
        <v>42</v>
      </c>
      <c r="B55" s="29"/>
      <c r="C55" s="30">
        <v>6250</v>
      </c>
      <c r="D55" s="30">
        <v>6150</v>
      </c>
      <c r="E55" s="30">
        <v>5800</v>
      </c>
      <c r="F55" s="31"/>
      <c r="G55" s="31"/>
      <c r="H55" s="118">
        <v>187.5</v>
      </c>
      <c r="I55" s="118">
        <v>184.5</v>
      </c>
      <c r="J55" s="118">
        <v>174</v>
      </c>
      <c r="K55" s="32"/>
    </row>
    <row r="56" spans="1:11" s="33" customFormat="1" ht="11.25" customHeight="1">
      <c r="A56" s="35" t="s">
        <v>43</v>
      </c>
      <c r="B56" s="29"/>
      <c r="C56" s="30">
        <v>76</v>
      </c>
      <c r="D56" s="30">
        <v>139</v>
      </c>
      <c r="E56" s="30">
        <v>132</v>
      </c>
      <c r="F56" s="31"/>
      <c r="G56" s="31"/>
      <c r="H56" s="118">
        <v>0.824</v>
      </c>
      <c r="I56" s="118">
        <v>2</v>
      </c>
      <c r="J56" s="118">
        <v>1.742</v>
      </c>
      <c r="K56" s="32"/>
    </row>
    <row r="57" spans="1:11" s="33" customFormat="1" ht="11.25" customHeight="1">
      <c r="A57" s="35" t="s">
        <v>44</v>
      </c>
      <c r="B57" s="29"/>
      <c r="C57" s="30">
        <v>19</v>
      </c>
      <c r="D57" s="30">
        <v>29</v>
      </c>
      <c r="E57" s="30">
        <v>29</v>
      </c>
      <c r="F57" s="31"/>
      <c r="G57" s="31"/>
      <c r="H57" s="118">
        <v>0.295</v>
      </c>
      <c r="I57" s="118">
        <v>0.87</v>
      </c>
      <c r="J57" s="118">
        <v>0.87</v>
      </c>
      <c r="K57" s="32"/>
    </row>
    <row r="58" spans="1:11" s="33" customFormat="1" ht="11.25" customHeight="1">
      <c r="A58" s="35" t="s">
        <v>45</v>
      </c>
      <c r="B58" s="29"/>
      <c r="C58" s="30">
        <v>863</v>
      </c>
      <c r="D58" s="30">
        <v>810</v>
      </c>
      <c r="E58" s="30">
        <v>702</v>
      </c>
      <c r="F58" s="31"/>
      <c r="G58" s="31"/>
      <c r="H58" s="118">
        <v>24.631</v>
      </c>
      <c r="I58" s="118">
        <v>22.059</v>
      </c>
      <c r="J58" s="118">
        <v>9.858</v>
      </c>
      <c r="K58" s="32"/>
    </row>
    <row r="59" spans="1:11" s="42" customFormat="1" ht="11.25" customHeight="1">
      <c r="A59" s="36" t="s">
        <v>46</v>
      </c>
      <c r="B59" s="37"/>
      <c r="C59" s="38">
        <v>7480</v>
      </c>
      <c r="D59" s="38">
        <v>7458</v>
      </c>
      <c r="E59" s="38">
        <v>7088</v>
      </c>
      <c r="F59" s="39">
        <v>95.0388844194154</v>
      </c>
      <c r="G59" s="40"/>
      <c r="H59" s="119">
        <v>224.821</v>
      </c>
      <c r="I59" s="120">
        <v>222.479</v>
      </c>
      <c r="J59" s="120">
        <v>202.508</v>
      </c>
      <c r="K59" s="41">
        <v>91.02342243537592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1094</v>
      </c>
      <c r="D61" s="30">
        <v>850</v>
      </c>
      <c r="E61" s="30">
        <v>890</v>
      </c>
      <c r="F61" s="31"/>
      <c r="G61" s="31"/>
      <c r="H61" s="118">
        <v>29.071</v>
      </c>
      <c r="I61" s="118">
        <v>25.5</v>
      </c>
      <c r="J61" s="118">
        <v>26.7</v>
      </c>
      <c r="K61" s="32"/>
    </row>
    <row r="62" spans="1:11" s="33" customFormat="1" ht="11.25" customHeight="1">
      <c r="A62" s="35" t="s">
        <v>48</v>
      </c>
      <c r="B62" s="29"/>
      <c r="C62" s="30">
        <v>472</v>
      </c>
      <c r="D62" s="30">
        <v>430</v>
      </c>
      <c r="E62" s="30">
        <v>339</v>
      </c>
      <c r="F62" s="31"/>
      <c r="G62" s="31"/>
      <c r="H62" s="118">
        <v>11.471</v>
      </c>
      <c r="I62" s="118">
        <v>10.228</v>
      </c>
      <c r="J62" s="118">
        <v>7.409</v>
      </c>
      <c r="K62" s="32"/>
    </row>
    <row r="63" spans="1:11" s="33" customFormat="1" ht="11.25" customHeight="1">
      <c r="A63" s="35" t="s">
        <v>49</v>
      </c>
      <c r="B63" s="29"/>
      <c r="C63" s="30">
        <v>126</v>
      </c>
      <c r="D63" s="30">
        <v>126</v>
      </c>
      <c r="E63" s="30">
        <v>114</v>
      </c>
      <c r="F63" s="31"/>
      <c r="G63" s="31"/>
      <c r="H63" s="118">
        <v>3.244</v>
      </c>
      <c r="I63" s="118">
        <v>4.54</v>
      </c>
      <c r="J63" s="118">
        <v>4.104</v>
      </c>
      <c r="K63" s="32"/>
    </row>
    <row r="64" spans="1:11" s="42" customFormat="1" ht="11.25" customHeight="1">
      <c r="A64" s="36" t="s">
        <v>50</v>
      </c>
      <c r="B64" s="37"/>
      <c r="C64" s="38">
        <v>1692</v>
      </c>
      <c r="D64" s="38">
        <v>1406</v>
      </c>
      <c r="E64" s="38">
        <v>1343</v>
      </c>
      <c r="F64" s="39">
        <v>95.51920341394026</v>
      </c>
      <c r="G64" s="40"/>
      <c r="H64" s="119">
        <v>43.786</v>
      </c>
      <c r="I64" s="120">
        <v>40.268</v>
      </c>
      <c r="J64" s="120">
        <v>38.213</v>
      </c>
      <c r="K64" s="41">
        <v>94.89669216251117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5521</v>
      </c>
      <c r="D66" s="38">
        <v>6457</v>
      </c>
      <c r="E66" s="38">
        <v>5152</v>
      </c>
      <c r="F66" s="39">
        <v>79.7893758711476</v>
      </c>
      <c r="G66" s="40"/>
      <c r="H66" s="119">
        <v>189.013</v>
      </c>
      <c r="I66" s="120">
        <v>227.196</v>
      </c>
      <c r="J66" s="120">
        <v>179.523</v>
      </c>
      <c r="K66" s="41">
        <v>79.01679607035335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1130</v>
      </c>
      <c r="D68" s="30">
        <v>600</v>
      </c>
      <c r="E68" s="30">
        <v>630</v>
      </c>
      <c r="F68" s="31"/>
      <c r="G68" s="31"/>
      <c r="H68" s="118">
        <v>36.79</v>
      </c>
      <c r="I68" s="118">
        <v>21</v>
      </c>
      <c r="J68" s="118">
        <v>15</v>
      </c>
      <c r="K68" s="32"/>
    </row>
    <row r="69" spans="1:11" s="33" customFormat="1" ht="11.25" customHeight="1">
      <c r="A69" s="35" t="s">
        <v>53</v>
      </c>
      <c r="B69" s="29"/>
      <c r="C69" s="30">
        <v>188</v>
      </c>
      <c r="D69" s="30">
        <v>100</v>
      </c>
      <c r="E69" s="30">
        <v>75</v>
      </c>
      <c r="F69" s="31"/>
      <c r="G69" s="31"/>
      <c r="H69" s="118">
        <v>5.302</v>
      </c>
      <c r="I69" s="118">
        <v>3.5</v>
      </c>
      <c r="J69" s="118">
        <v>2.5</v>
      </c>
      <c r="K69" s="32"/>
    </row>
    <row r="70" spans="1:11" s="42" customFormat="1" ht="11.25" customHeight="1">
      <c r="A70" s="36" t="s">
        <v>54</v>
      </c>
      <c r="B70" s="37"/>
      <c r="C70" s="38">
        <v>1318</v>
      </c>
      <c r="D70" s="38">
        <v>700</v>
      </c>
      <c r="E70" s="38">
        <v>705</v>
      </c>
      <c r="F70" s="39">
        <v>100.71428571428571</v>
      </c>
      <c r="G70" s="40"/>
      <c r="H70" s="119">
        <v>42.092</v>
      </c>
      <c r="I70" s="120">
        <v>24.5</v>
      </c>
      <c r="J70" s="120">
        <v>17.5</v>
      </c>
      <c r="K70" s="41">
        <v>71.42857142857143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2946</v>
      </c>
      <c r="D72" s="30">
        <v>2467</v>
      </c>
      <c r="E72" s="30">
        <v>2220</v>
      </c>
      <c r="F72" s="31"/>
      <c r="G72" s="31"/>
      <c r="H72" s="118">
        <v>114.855</v>
      </c>
      <c r="I72" s="118">
        <v>96.418</v>
      </c>
      <c r="J72" s="118">
        <v>93.527</v>
      </c>
      <c r="K72" s="32"/>
    </row>
    <row r="73" spans="1:11" s="33" customFormat="1" ht="11.25" customHeight="1">
      <c r="A73" s="35" t="s">
        <v>56</v>
      </c>
      <c r="B73" s="29"/>
      <c r="C73" s="30">
        <v>193</v>
      </c>
      <c r="D73" s="30">
        <v>193</v>
      </c>
      <c r="E73" s="30">
        <v>195</v>
      </c>
      <c r="F73" s="31"/>
      <c r="G73" s="31"/>
      <c r="H73" s="118">
        <v>6.551</v>
      </c>
      <c r="I73" s="118">
        <v>5.4</v>
      </c>
      <c r="J73" s="118">
        <v>6.1</v>
      </c>
      <c r="K73" s="32"/>
    </row>
    <row r="74" spans="1:11" s="33" customFormat="1" ht="11.25" customHeight="1">
      <c r="A74" s="35" t="s">
        <v>57</v>
      </c>
      <c r="B74" s="29"/>
      <c r="C74" s="30">
        <v>372</v>
      </c>
      <c r="D74" s="30">
        <v>355</v>
      </c>
      <c r="E74" s="30">
        <v>355</v>
      </c>
      <c r="F74" s="31"/>
      <c r="G74" s="31"/>
      <c r="H74" s="118">
        <v>8.064</v>
      </c>
      <c r="I74" s="118">
        <v>8.165</v>
      </c>
      <c r="J74" s="118">
        <v>8.165</v>
      </c>
      <c r="K74" s="32"/>
    </row>
    <row r="75" spans="1:11" s="33" customFormat="1" ht="11.25" customHeight="1">
      <c r="A75" s="35" t="s">
        <v>58</v>
      </c>
      <c r="B75" s="29"/>
      <c r="C75" s="30">
        <v>229</v>
      </c>
      <c r="D75" s="30">
        <v>229</v>
      </c>
      <c r="E75" s="30">
        <v>237</v>
      </c>
      <c r="F75" s="31"/>
      <c r="G75" s="31"/>
      <c r="H75" s="118">
        <v>7.548</v>
      </c>
      <c r="I75" s="118">
        <v>7.547497000000001</v>
      </c>
      <c r="J75" s="118">
        <v>7.439</v>
      </c>
      <c r="K75" s="32"/>
    </row>
    <row r="76" spans="1:11" s="33" customFormat="1" ht="11.25" customHeight="1">
      <c r="A76" s="35" t="s">
        <v>59</v>
      </c>
      <c r="B76" s="29"/>
      <c r="C76" s="30">
        <v>200</v>
      </c>
      <c r="D76" s="30">
        <v>170</v>
      </c>
      <c r="E76" s="30">
        <v>160</v>
      </c>
      <c r="F76" s="31"/>
      <c r="G76" s="31"/>
      <c r="H76" s="118">
        <v>5.8</v>
      </c>
      <c r="I76" s="118">
        <v>5.132</v>
      </c>
      <c r="J76" s="118">
        <v>4.816</v>
      </c>
      <c r="K76" s="32"/>
    </row>
    <row r="77" spans="1:11" s="33" customFormat="1" ht="11.25" customHeight="1">
      <c r="A77" s="35" t="s">
        <v>60</v>
      </c>
      <c r="B77" s="29"/>
      <c r="C77" s="30">
        <v>89</v>
      </c>
      <c r="D77" s="30">
        <v>7</v>
      </c>
      <c r="E77" s="30">
        <v>18</v>
      </c>
      <c r="F77" s="31"/>
      <c r="G77" s="31"/>
      <c r="H77" s="118">
        <v>1.66</v>
      </c>
      <c r="I77" s="118">
        <v>0.105</v>
      </c>
      <c r="J77" s="118">
        <v>0.306</v>
      </c>
      <c r="K77" s="32"/>
    </row>
    <row r="78" spans="1:11" s="33" customFormat="1" ht="11.25" customHeight="1">
      <c r="A78" s="35" t="s">
        <v>61</v>
      </c>
      <c r="B78" s="29"/>
      <c r="C78" s="30">
        <v>564</v>
      </c>
      <c r="D78" s="30">
        <v>560</v>
      </c>
      <c r="E78" s="30">
        <v>470</v>
      </c>
      <c r="F78" s="31"/>
      <c r="G78" s="31"/>
      <c r="H78" s="118">
        <v>15.798</v>
      </c>
      <c r="I78" s="118">
        <v>16.24</v>
      </c>
      <c r="J78" s="118">
        <v>13.7</v>
      </c>
      <c r="K78" s="32"/>
    </row>
    <row r="79" spans="1:11" s="33" customFormat="1" ht="11.25" customHeight="1">
      <c r="A79" s="35" t="s">
        <v>62</v>
      </c>
      <c r="B79" s="29"/>
      <c r="C79" s="30">
        <v>350</v>
      </c>
      <c r="D79" s="30">
        <v>330</v>
      </c>
      <c r="E79" s="30">
        <v>322</v>
      </c>
      <c r="F79" s="31"/>
      <c r="G79" s="31"/>
      <c r="H79" s="118">
        <v>9</v>
      </c>
      <c r="I79" s="118">
        <v>8.486</v>
      </c>
      <c r="J79" s="118">
        <v>13.265</v>
      </c>
      <c r="K79" s="32"/>
    </row>
    <row r="80" spans="1:11" s="42" customFormat="1" ht="11.25" customHeight="1">
      <c r="A80" s="43" t="s">
        <v>63</v>
      </c>
      <c r="B80" s="37"/>
      <c r="C80" s="38">
        <v>4943</v>
      </c>
      <c r="D80" s="38">
        <v>4311</v>
      </c>
      <c r="E80" s="38">
        <v>3977</v>
      </c>
      <c r="F80" s="39">
        <v>92.25237763859893</v>
      </c>
      <c r="G80" s="40"/>
      <c r="H80" s="119">
        <v>169.276</v>
      </c>
      <c r="I80" s="120">
        <v>147.49349700000002</v>
      </c>
      <c r="J80" s="120">
        <v>147.31799999999998</v>
      </c>
      <c r="K80" s="41">
        <v>99.88101373716835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135</v>
      </c>
      <c r="D82" s="30">
        <v>135</v>
      </c>
      <c r="E82" s="30">
        <v>136</v>
      </c>
      <c r="F82" s="31"/>
      <c r="G82" s="31"/>
      <c r="H82" s="118">
        <v>3.293</v>
      </c>
      <c r="I82" s="118">
        <v>3.278</v>
      </c>
      <c r="J82" s="118">
        <v>3.424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54</v>
      </c>
      <c r="E83" s="30">
        <v>55</v>
      </c>
      <c r="F83" s="31"/>
      <c r="G83" s="31"/>
      <c r="H83" s="118">
        <v>1.66</v>
      </c>
      <c r="I83" s="118">
        <v>1.8</v>
      </c>
      <c r="J83" s="118">
        <v>1.803</v>
      </c>
      <c r="K83" s="32"/>
    </row>
    <row r="84" spans="1:11" s="42" customFormat="1" ht="11.25" customHeight="1">
      <c r="A84" s="36" t="s">
        <v>66</v>
      </c>
      <c r="B84" s="37"/>
      <c r="C84" s="38">
        <v>185</v>
      </c>
      <c r="D84" s="38">
        <v>189</v>
      </c>
      <c r="E84" s="38">
        <v>191</v>
      </c>
      <c r="F84" s="39">
        <v>101.05820105820106</v>
      </c>
      <c r="G84" s="40"/>
      <c r="H84" s="119">
        <v>4.953</v>
      </c>
      <c r="I84" s="120">
        <v>5.078</v>
      </c>
      <c r="J84" s="120">
        <v>5.227</v>
      </c>
      <c r="K84" s="41">
        <v>102.9342260732572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22144</v>
      </c>
      <c r="D87" s="53">
        <v>21503</v>
      </c>
      <c r="E87" s="53">
        <v>19532</v>
      </c>
      <c r="F87" s="54">
        <f>IF(D87&gt;0,100*E87/D87,0)</f>
        <v>90.83383713900386</v>
      </c>
      <c r="G87" s="40"/>
      <c r="H87" s="123">
        <v>692.056</v>
      </c>
      <c r="I87" s="124">
        <v>685.225497</v>
      </c>
      <c r="J87" s="124">
        <v>611.536</v>
      </c>
      <c r="K87" s="54">
        <f>IF(I87&gt;0,100*J87/I87,0)</f>
        <v>89.24594935205685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SheetLayoutView="100" zoomScalePageLayoutView="0" workbookViewId="0" topLeftCell="A1">
      <selection activeCell="D10" sqref="D10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8</v>
      </c>
      <c r="D9" s="30">
        <v>8</v>
      </c>
      <c r="E9" s="30">
        <v>8</v>
      </c>
      <c r="F9" s="31"/>
      <c r="G9" s="31"/>
      <c r="H9" s="118">
        <v>0.555</v>
      </c>
      <c r="I9" s="118">
        <v>0.565</v>
      </c>
      <c r="J9" s="118"/>
      <c r="K9" s="32"/>
    </row>
    <row r="10" spans="1:11" s="33" customFormat="1" ht="11.25" customHeight="1">
      <c r="A10" s="35" t="s">
        <v>8</v>
      </c>
      <c r="B10" s="29"/>
      <c r="C10" s="30">
        <v>4</v>
      </c>
      <c r="D10" s="30">
        <v>4</v>
      </c>
      <c r="E10" s="30">
        <v>4</v>
      </c>
      <c r="F10" s="31"/>
      <c r="G10" s="31"/>
      <c r="H10" s="118">
        <v>0.208</v>
      </c>
      <c r="I10" s="118">
        <v>0.32</v>
      </c>
      <c r="J10" s="118"/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4</v>
      </c>
      <c r="E11" s="30">
        <v>4</v>
      </c>
      <c r="F11" s="31"/>
      <c r="G11" s="31"/>
      <c r="H11" s="118">
        <v>0.331</v>
      </c>
      <c r="I11" s="118">
        <v>0.351</v>
      </c>
      <c r="J11" s="118"/>
      <c r="K11" s="32"/>
    </row>
    <row r="12" spans="1:11" s="33" customFormat="1" ht="11.25" customHeight="1">
      <c r="A12" s="35" t="s">
        <v>10</v>
      </c>
      <c r="B12" s="29"/>
      <c r="C12" s="30">
        <v>10</v>
      </c>
      <c r="D12" s="30">
        <v>10</v>
      </c>
      <c r="E12" s="30">
        <v>10</v>
      </c>
      <c r="F12" s="31"/>
      <c r="G12" s="31"/>
      <c r="H12" s="118">
        <v>0.81</v>
      </c>
      <c r="I12" s="118">
        <v>0.924</v>
      </c>
      <c r="J12" s="118"/>
      <c r="K12" s="32"/>
    </row>
    <row r="13" spans="1:11" s="42" customFormat="1" ht="11.25" customHeight="1">
      <c r="A13" s="36" t="s">
        <v>11</v>
      </c>
      <c r="B13" s="37"/>
      <c r="C13" s="38">
        <v>26</v>
      </c>
      <c r="D13" s="38">
        <v>26</v>
      </c>
      <c r="E13" s="38">
        <v>26</v>
      </c>
      <c r="F13" s="39">
        <v>100</v>
      </c>
      <c r="G13" s="40"/>
      <c r="H13" s="119">
        <v>1.9040000000000001</v>
      </c>
      <c r="I13" s="120">
        <v>2.16</v>
      </c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>
        <v>1</v>
      </c>
      <c r="E17" s="38"/>
      <c r="F17" s="39"/>
      <c r="G17" s="40"/>
      <c r="H17" s="119"/>
      <c r="I17" s="120">
        <v>0.035</v>
      </c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>
        <v>5</v>
      </c>
      <c r="D20" s="30">
        <v>5</v>
      </c>
      <c r="E20" s="30"/>
      <c r="F20" s="31"/>
      <c r="G20" s="31"/>
      <c r="H20" s="118">
        <v>0.283</v>
      </c>
      <c r="I20" s="118">
        <v>0.283</v>
      </c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>
        <v>5</v>
      </c>
      <c r="D22" s="38">
        <v>5</v>
      </c>
      <c r="E22" s="38"/>
      <c r="F22" s="39"/>
      <c r="G22" s="40"/>
      <c r="H22" s="119">
        <v>0.283</v>
      </c>
      <c r="I22" s="120">
        <v>0.283</v>
      </c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19"/>
      <c r="I24" s="120"/>
      <c r="J24" s="12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/>
      <c r="I26" s="120"/>
      <c r="J26" s="12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18"/>
      <c r="I28" s="118"/>
      <c r="J28" s="118"/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>
        <v>2</v>
      </c>
      <c r="E29" s="30">
        <v>2</v>
      </c>
      <c r="F29" s="31"/>
      <c r="G29" s="31"/>
      <c r="H29" s="118">
        <v>0.069</v>
      </c>
      <c r="I29" s="118">
        <v>0.11</v>
      </c>
      <c r="J29" s="118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18"/>
      <c r="I30" s="118"/>
      <c r="J30" s="118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>
        <v>2</v>
      </c>
      <c r="E31" s="38">
        <v>2</v>
      </c>
      <c r="F31" s="39">
        <v>100</v>
      </c>
      <c r="G31" s="40"/>
      <c r="H31" s="119">
        <v>0.069</v>
      </c>
      <c r="I31" s="120">
        <v>0.11</v>
      </c>
      <c r="J31" s="12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18">
        <v>1.6</v>
      </c>
      <c r="I33" s="118">
        <v>1.6</v>
      </c>
      <c r="J33" s="118"/>
      <c r="K33" s="32"/>
    </row>
    <row r="34" spans="1:11" s="33" customFormat="1" ht="11.25" customHeight="1">
      <c r="A34" s="35" t="s">
        <v>25</v>
      </c>
      <c r="B34" s="29"/>
      <c r="C34" s="30">
        <v>28</v>
      </c>
      <c r="D34" s="30">
        <v>25</v>
      </c>
      <c r="E34" s="30">
        <v>25</v>
      </c>
      <c r="F34" s="31"/>
      <c r="G34" s="31"/>
      <c r="H34" s="118">
        <v>0.975</v>
      </c>
      <c r="I34" s="118">
        <v>0.8</v>
      </c>
      <c r="J34" s="118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/>
      <c r="I35" s="118"/>
      <c r="J35" s="118"/>
      <c r="K35" s="32"/>
    </row>
    <row r="36" spans="1:11" s="33" customFormat="1" ht="11.25" customHeight="1">
      <c r="A36" s="35" t="s">
        <v>27</v>
      </c>
      <c r="B36" s="29"/>
      <c r="C36" s="30">
        <v>8</v>
      </c>
      <c r="D36" s="30">
        <v>8</v>
      </c>
      <c r="E36" s="30"/>
      <c r="F36" s="31"/>
      <c r="G36" s="31"/>
      <c r="H36" s="118">
        <v>0.288</v>
      </c>
      <c r="I36" s="118">
        <v>0.28</v>
      </c>
      <c r="J36" s="118"/>
      <c r="K36" s="32"/>
    </row>
    <row r="37" spans="1:11" s="42" customFormat="1" ht="11.25" customHeight="1">
      <c r="A37" s="36" t="s">
        <v>28</v>
      </c>
      <c r="B37" s="37"/>
      <c r="C37" s="38">
        <v>66</v>
      </c>
      <c r="D37" s="38">
        <v>63</v>
      </c>
      <c r="E37" s="38"/>
      <c r="F37" s="39"/>
      <c r="G37" s="40"/>
      <c r="H37" s="119">
        <v>2.863</v>
      </c>
      <c r="I37" s="120">
        <v>2.68</v>
      </c>
      <c r="J37" s="12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54</v>
      </c>
      <c r="D39" s="38">
        <v>74</v>
      </c>
      <c r="E39" s="38">
        <v>74</v>
      </c>
      <c r="F39" s="39">
        <v>100</v>
      </c>
      <c r="G39" s="40"/>
      <c r="H39" s="119">
        <v>2</v>
      </c>
      <c r="I39" s="120">
        <v>2.75</v>
      </c>
      <c r="J39" s="12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/>
      <c r="I41" s="118"/>
      <c r="J41" s="118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/>
      <c r="I43" s="118"/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/>
      <c r="I45" s="118"/>
      <c r="J45" s="118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/>
      <c r="I46" s="118"/>
      <c r="J46" s="118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/>
      <c r="I48" s="118"/>
      <c r="J48" s="118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/>
      <c r="I49" s="118"/>
      <c r="J49" s="118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19"/>
      <c r="I50" s="120"/>
      <c r="J50" s="12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19">
        <v>0.093</v>
      </c>
      <c r="I52" s="120">
        <v>0.093</v>
      </c>
      <c r="J52" s="12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/>
      <c r="I54" s="118"/>
      <c r="J54" s="118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/>
      <c r="I55" s="118"/>
      <c r="J55" s="118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/>
      <c r="I56" s="118"/>
      <c r="J56" s="118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18"/>
      <c r="I58" s="118"/>
      <c r="J58" s="118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19"/>
      <c r="I59" s="120"/>
      <c r="J59" s="12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140</v>
      </c>
      <c r="D61" s="30">
        <v>140</v>
      </c>
      <c r="E61" s="30">
        <v>140</v>
      </c>
      <c r="F61" s="31"/>
      <c r="G61" s="31"/>
      <c r="H61" s="118">
        <v>12.5</v>
      </c>
      <c r="I61" s="118">
        <v>12.5</v>
      </c>
      <c r="J61" s="118"/>
      <c r="K61" s="32"/>
    </row>
    <row r="62" spans="1:11" s="33" customFormat="1" ht="11.25" customHeight="1">
      <c r="A62" s="35" t="s">
        <v>48</v>
      </c>
      <c r="B62" s="29"/>
      <c r="C62" s="30">
        <v>60</v>
      </c>
      <c r="D62" s="30">
        <v>90</v>
      </c>
      <c r="E62" s="30">
        <v>90</v>
      </c>
      <c r="F62" s="31"/>
      <c r="G62" s="31"/>
      <c r="H62" s="118">
        <v>1.882</v>
      </c>
      <c r="I62" s="118">
        <v>2.782</v>
      </c>
      <c r="J62" s="118"/>
      <c r="K62" s="32"/>
    </row>
    <row r="63" spans="1:11" s="33" customFormat="1" ht="11.25" customHeight="1">
      <c r="A63" s="35" t="s">
        <v>49</v>
      </c>
      <c r="B63" s="29"/>
      <c r="C63" s="30">
        <v>19</v>
      </c>
      <c r="D63" s="30">
        <v>19</v>
      </c>
      <c r="E63" s="30">
        <v>19</v>
      </c>
      <c r="F63" s="31"/>
      <c r="G63" s="31"/>
      <c r="H63" s="118">
        <v>0.85</v>
      </c>
      <c r="I63" s="118">
        <v>0.798</v>
      </c>
      <c r="J63" s="118"/>
      <c r="K63" s="32"/>
    </row>
    <row r="64" spans="1:11" s="42" customFormat="1" ht="11.25" customHeight="1">
      <c r="A64" s="36" t="s">
        <v>50</v>
      </c>
      <c r="B64" s="37"/>
      <c r="C64" s="38">
        <v>219</v>
      </c>
      <c r="D64" s="38">
        <v>249</v>
      </c>
      <c r="E64" s="38">
        <v>249</v>
      </c>
      <c r="F64" s="39">
        <v>100</v>
      </c>
      <c r="G64" s="40"/>
      <c r="H64" s="119">
        <v>15.232</v>
      </c>
      <c r="I64" s="120">
        <v>16.08</v>
      </c>
      <c r="J64" s="12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958</v>
      </c>
      <c r="D66" s="38">
        <v>921</v>
      </c>
      <c r="E66" s="38">
        <v>958</v>
      </c>
      <c r="F66" s="39">
        <v>104.01737242128121</v>
      </c>
      <c r="G66" s="40"/>
      <c r="H66" s="119">
        <v>129.261</v>
      </c>
      <c r="I66" s="120">
        <v>111.441</v>
      </c>
      <c r="J66" s="12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/>
      <c r="I68" s="118"/>
      <c r="J68" s="118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/>
      <c r="I69" s="118"/>
      <c r="J69" s="118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/>
      <c r="I70" s="120"/>
      <c r="J70" s="12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7450</v>
      </c>
      <c r="D72" s="30">
        <v>7450</v>
      </c>
      <c r="E72" s="30">
        <v>7200</v>
      </c>
      <c r="F72" s="31"/>
      <c r="G72" s="31"/>
      <c r="H72" s="118">
        <v>711.583</v>
      </c>
      <c r="I72" s="118">
        <v>643.758</v>
      </c>
      <c r="J72" s="118"/>
      <c r="K72" s="32"/>
    </row>
    <row r="73" spans="1:11" s="33" customFormat="1" ht="11.25" customHeight="1">
      <c r="A73" s="35" t="s">
        <v>56</v>
      </c>
      <c r="B73" s="29"/>
      <c r="C73" s="30">
        <v>385</v>
      </c>
      <c r="D73" s="30">
        <v>385</v>
      </c>
      <c r="E73" s="30">
        <v>385</v>
      </c>
      <c r="F73" s="31"/>
      <c r="G73" s="31"/>
      <c r="H73" s="118">
        <v>11.925</v>
      </c>
      <c r="I73" s="118">
        <v>11.925</v>
      </c>
      <c r="J73" s="118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/>
      <c r="I74" s="118"/>
      <c r="J74" s="118"/>
      <c r="K74" s="32"/>
    </row>
    <row r="75" spans="1:11" s="33" customFormat="1" ht="11.25" customHeight="1">
      <c r="A75" s="35" t="s">
        <v>58</v>
      </c>
      <c r="B75" s="29"/>
      <c r="C75" s="30">
        <v>1324</v>
      </c>
      <c r="D75" s="30">
        <v>1382</v>
      </c>
      <c r="E75" s="30">
        <v>1382</v>
      </c>
      <c r="F75" s="31"/>
      <c r="G75" s="31"/>
      <c r="H75" s="118">
        <v>134.33695799999998</v>
      </c>
      <c r="I75" s="118">
        <v>140.979</v>
      </c>
      <c r="J75" s="118"/>
      <c r="K75" s="32"/>
    </row>
    <row r="76" spans="1:11" s="33" customFormat="1" ht="11.25" customHeight="1">
      <c r="A76" s="35" t="s">
        <v>59</v>
      </c>
      <c r="B76" s="29"/>
      <c r="C76" s="30">
        <v>17</v>
      </c>
      <c r="D76" s="30">
        <v>10</v>
      </c>
      <c r="E76" s="30">
        <v>10</v>
      </c>
      <c r="F76" s="31"/>
      <c r="G76" s="31"/>
      <c r="H76" s="118">
        <v>0.595</v>
      </c>
      <c r="I76" s="118">
        <v>0.3</v>
      </c>
      <c r="J76" s="118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18"/>
      <c r="I77" s="118"/>
      <c r="J77" s="118"/>
      <c r="K77" s="32"/>
    </row>
    <row r="78" spans="1:11" s="33" customFormat="1" ht="11.25" customHeight="1">
      <c r="A78" s="35" t="s">
        <v>61</v>
      </c>
      <c r="B78" s="29"/>
      <c r="C78" s="30">
        <v>400</v>
      </c>
      <c r="D78" s="30">
        <v>370</v>
      </c>
      <c r="E78" s="30">
        <v>350</v>
      </c>
      <c r="F78" s="31"/>
      <c r="G78" s="31"/>
      <c r="H78" s="118">
        <v>29.232</v>
      </c>
      <c r="I78" s="118">
        <v>25.9</v>
      </c>
      <c r="J78" s="118"/>
      <c r="K78" s="32"/>
    </row>
    <row r="79" spans="1:11" s="33" customFormat="1" ht="11.25" customHeight="1">
      <c r="A79" s="35" t="s">
        <v>62</v>
      </c>
      <c r="B79" s="29"/>
      <c r="C79" s="30">
        <v>45</v>
      </c>
      <c r="D79" s="30">
        <v>42</v>
      </c>
      <c r="E79" s="30">
        <v>42</v>
      </c>
      <c r="F79" s="31"/>
      <c r="G79" s="31"/>
      <c r="H79" s="118">
        <v>4.25</v>
      </c>
      <c r="I79" s="118">
        <v>3.559</v>
      </c>
      <c r="J79" s="118"/>
      <c r="K79" s="32"/>
    </row>
    <row r="80" spans="1:11" s="42" customFormat="1" ht="11.25" customHeight="1">
      <c r="A80" s="43" t="s">
        <v>63</v>
      </c>
      <c r="B80" s="37"/>
      <c r="C80" s="38">
        <v>9621</v>
      </c>
      <c r="D80" s="38">
        <v>9639</v>
      </c>
      <c r="E80" s="38">
        <v>9369</v>
      </c>
      <c r="F80" s="39">
        <v>97.19887955182072</v>
      </c>
      <c r="G80" s="40"/>
      <c r="H80" s="119">
        <v>891.9219579999999</v>
      </c>
      <c r="I80" s="120">
        <v>826.4209999999999</v>
      </c>
      <c r="J80" s="12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319</v>
      </c>
      <c r="D82" s="30">
        <v>309</v>
      </c>
      <c r="E82" s="30">
        <v>309</v>
      </c>
      <c r="F82" s="31"/>
      <c r="G82" s="31"/>
      <c r="H82" s="118">
        <v>35.042</v>
      </c>
      <c r="I82" s="118">
        <v>33.395</v>
      </c>
      <c r="J82" s="118"/>
      <c r="K82" s="32"/>
    </row>
    <row r="83" spans="1:11" s="33" customFormat="1" ht="11.25" customHeight="1">
      <c r="A83" s="35" t="s">
        <v>65</v>
      </c>
      <c r="B83" s="29"/>
      <c r="C83" s="30">
        <v>87</v>
      </c>
      <c r="D83" s="30">
        <v>93</v>
      </c>
      <c r="E83" s="30">
        <v>78</v>
      </c>
      <c r="F83" s="31"/>
      <c r="G83" s="31"/>
      <c r="H83" s="118">
        <v>5.9</v>
      </c>
      <c r="I83" s="118">
        <v>7.331</v>
      </c>
      <c r="J83" s="118"/>
      <c r="K83" s="32"/>
    </row>
    <row r="84" spans="1:11" s="42" customFormat="1" ht="11.25" customHeight="1">
      <c r="A84" s="36" t="s">
        <v>66</v>
      </c>
      <c r="B84" s="37"/>
      <c r="C84" s="38">
        <v>406</v>
      </c>
      <c r="D84" s="38">
        <v>402</v>
      </c>
      <c r="E84" s="38">
        <v>387</v>
      </c>
      <c r="F84" s="39">
        <v>96.26865671641791</v>
      </c>
      <c r="G84" s="40"/>
      <c r="H84" s="119">
        <v>40.942</v>
      </c>
      <c r="I84" s="120">
        <v>40.726000000000006</v>
      </c>
      <c r="J84" s="12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>
        <v>1084.5689579999998</v>
      </c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11357</v>
      </c>
      <c r="D87" s="53">
        <v>11383</v>
      </c>
      <c r="E87" s="53">
        <v>11121</v>
      </c>
      <c r="F87" s="54">
        <f>IF(D87&gt;0,100*E87/D87,0)</f>
        <v>97.69832205921111</v>
      </c>
      <c r="G87" s="40"/>
      <c r="H87" s="123">
        <v>1084.5689579999998</v>
      </c>
      <c r="I87" s="124">
        <v>1002.7789999999999</v>
      </c>
      <c r="J87" s="12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SheetLayoutView="100" zoomScalePageLayoutView="0" workbookViewId="0" topLeftCell="A55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9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261</v>
      </c>
      <c r="D9" s="30">
        <v>261</v>
      </c>
      <c r="E9" s="30">
        <v>261</v>
      </c>
      <c r="F9" s="31"/>
      <c r="G9" s="31"/>
      <c r="H9" s="118">
        <v>20.875</v>
      </c>
      <c r="I9" s="118">
        <v>22.359</v>
      </c>
      <c r="J9" s="118">
        <v>22.362</v>
      </c>
      <c r="K9" s="32"/>
    </row>
    <row r="10" spans="1:11" s="33" customFormat="1" ht="11.25" customHeight="1">
      <c r="A10" s="35" t="s">
        <v>8</v>
      </c>
      <c r="B10" s="29"/>
      <c r="C10" s="30">
        <v>175</v>
      </c>
      <c r="D10" s="30">
        <v>165</v>
      </c>
      <c r="E10" s="30">
        <v>166</v>
      </c>
      <c r="F10" s="31"/>
      <c r="G10" s="31"/>
      <c r="H10" s="118">
        <v>14.816</v>
      </c>
      <c r="I10" s="118">
        <v>14.94</v>
      </c>
      <c r="J10" s="118">
        <v>14.942</v>
      </c>
      <c r="K10" s="32"/>
    </row>
    <row r="11" spans="1:11" s="33" customFormat="1" ht="11.25" customHeight="1">
      <c r="A11" s="28" t="s">
        <v>9</v>
      </c>
      <c r="B11" s="29"/>
      <c r="C11" s="30">
        <v>221</v>
      </c>
      <c r="D11" s="30">
        <v>220</v>
      </c>
      <c r="E11" s="30">
        <v>220</v>
      </c>
      <c r="F11" s="31"/>
      <c r="G11" s="31"/>
      <c r="H11" s="118">
        <v>21.929</v>
      </c>
      <c r="I11" s="118">
        <v>24.21</v>
      </c>
      <c r="J11" s="118">
        <v>24.215</v>
      </c>
      <c r="K11" s="32"/>
    </row>
    <row r="12" spans="1:11" s="33" customFormat="1" ht="11.25" customHeight="1">
      <c r="A12" s="35" t="s">
        <v>10</v>
      </c>
      <c r="B12" s="29"/>
      <c r="C12" s="30">
        <v>376</v>
      </c>
      <c r="D12" s="30">
        <v>342</v>
      </c>
      <c r="E12" s="30">
        <v>343</v>
      </c>
      <c r="F12" s="31"/>
      <c r="G12" s="31"/>
      <c r="H12" s="118">
        <v>29.758</v>
      </c>
      <c r="I12" s="118">
        <v>27.75</v>
      </c>
      <c r="J12" s="118">
        <v>27.754</v>
      </c>
      <c r="K12" s="32"/>
    </row>
    <row r="13" spans="1:11" s="42" customFormat="1" ht="11.25" customHeight="1">
      <c r="A13" s="36" t="s">
        <v>11</v>
      </c>
      <c r="B13" s="37"/>
      <c r="C13" s="38">
        <v>1033</v>
      </c>
      <c r="D13" s="38">
        <v>988</v>
      </c>
      <c r="E13" s="38">
        <v>990</v>
      </c>
      <c r="F13" s="39">
        <v>100.20242914979757</v>
      </c>
      <c r="G13" s="40"/>
      <c r="H13" s="119">
        <v>87.378</v>
      </c>
      <c r="I13" s="120">
        <v>89.259</v>
      </c>
      <c r="J13" s="120">
        <v>89.27300000000001</v>
      </c>
      <c r="K13" s="41">
        <v>100.01568469286012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>
        <v>96</v>
      </c>
      <c r="D15" s="38">
        <v>96</v>
      </c>
      <c r="E15" s="38">
        <v>115</v>
      </c>
      <c r="F15" s="39">
        <v>119.79166666666667</v>
      </c>
      <c r="G15" s="40"/>
      <c r="H15" s="119">
        <v>2.36</v>
      </c>
      <c r="I15" s="120">
        <v>2.3</v>
      </c>
      <c r="J15" s="120">
        <v>3</v>
      </c>
      <c r="K15" s="41">
        <v>130.43478260869566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>
        <v>16</v>
      </c>
      <c r="D17" s="38">
        <v>16</v>
      </c>
      <c r="E17" s="38">
        <v>16</v>
      </c>
      <c r="F17" s="39">
        <v>100</v>
      </c>
      <c r="G17" s="40"/>
      <c r="H17" s="119">
        <v>0.324</v>
      </c>
      <c r="I17" s="120">
        <v>1.165</v>
      </c>
      <c r="J17" s="120">
        <v>0.282</v>
      </c>
      <c r="K17" s="41">
        <v>24.206008583690984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>
        <v>54</v>
      </c>
      <c r="D19" s="30">
        <v>55</v>
      </c>
      <c r="E19" s="30">
        <v>55</v>
      </c>
      <c r="F19" s="31"/>
      <c r="G19" s="31"/>
      <c r="H19" s="118">
        <v>1.51</v>
      </c>
      <c r="I19" s="118">
        <v>1.441</v>
      </c>
      <c r="J19" s="118">
        <v>1.43</v>
      </c>
      <c r="K19" s="32"/>
    </row>
    <row r="20" spans="1:11" s="33" customFormat="1" ht="11.25" customHeight="1">
      <c r="A20" s="35" t="s">
        <v>15</v>
      </c>
      <c r="B20" s="29"/>
      <c r="C20" s="30">
        <v>66</v>
      </c>
      <c r="D20" s="30">
        <v>66</v>
      </c>
      <c r="E20" s="30">
        <v>70</v>
      </c>
      <c r="F20" s="31"/>
      <c r="G20" s="31"/>
      <c r="H20" s="118">
        <v>1.434</v>
      </c>
      <c r="I20" s="118">
        <v>1.344</v>
      </c>
      <c r="J20" s="118">
        <v>1.68</v>
      </c>
      <c r="K20" s="32"/>
    </row>
    <row r="21" spans="1:11" s="33" customFormat="1" ht="11.25" customHeight="1">
      <c r="A21" s="35" t="s">
        <v>16</v>
      </c>
      <c r="B21" s="29"/>
      <c r="C21" s="30">
        <v>164</v>
      </c>
      <c r="D21" s="30">
        <v>164</v>
      </c>
      <c r="E21" s="30">
        <v>164</v>
      </c>
      <c r="F21" s="31"/>
      <c r="G21" s="31"/>
      <c r="H21" s="118">
        <v>4.047</v>
      </c>
      <c r="I21" s="118">
        <v>3.936</v>
      </c>
      <c r="J21" s="118">
        <v>3.936</v>
      </c>
      <c r="K21" s="32"/>
    </row>
    <row r="22" spans="1:11" s="42" customFormat="1" ht="11.25" customHeight="1">
      <c r="A22" s="36" t="s">
        <v>17</v>
      </c>
      <c r="B22" s="37"/>
      <c r="C22" s="38">
        <v>284</v>
      </c>
      <c r="D22" s="38">
        <v>285</v>
      </c>
      <c r="E22" s="38">
        <v>289</v>
      </c>
      <c r="F22" s="39">
        <v>101.40350877192982</v>
      </c>
      <c r="G22" s="40"/>
      <c r="H22" s="119">
        <v>6.991</v>
      </c>
      <c r="I22" s="120">
        <v>6.721</v>
      </c>
      <c r="J22" s="120">
        <v>7.045999999999999</v>
      </c>
      <c r="K22" s="41">
        <v>104.83558994197291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2056</v>
      </c>
      <c r="D24" s="38">
        <v>2212</v>
      </c>
      <c r="E24" s="38">
        <v>2102</v>
      </c>
      <c r="F24" s="39">
        <v>95.02712477396021</v>
      </c>
      <c r="G24" s="40"/>
      <c r="H24" s="119">
        <v>163.305</v>
      </c>
      <c r="I24" s="120">
        <v>180.169</v>
      </c>
      <c r="J24" s="120">
        <v>152.038</v>
      </c>
      <c r="K24" s="41">
        <v>84.38632617153894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170</v>
      </c>
      <c r="D26" s="38">
        <v>150</v>
      </c>
      <c r="E26" s="38">
        <v>200</v>
      </c>
      <c r="F26" s="39">
        <v>133.33333333333334</v>
      </c>
      <c r="G26" s="40"/>
      <c r="H26" s="119">
        <v>12.986</v>
      </c>
      <c r="I26" s="120">
        <v>10</v>
      </c>
      <c r="J26" s="120">
        <v>13.6</v>
      </c>
      <c r="K26" s="41">
        <v>136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42</v>
      </c>
      <c r="D28" s="30">
        <v>31</v>
      </c>
      <c r="E28" s="30">
        <v>19</v>
      </c>
      <c r="F28" s="31"/>
      <c r="G28" s="31"/>
      <c r="H28" s="118">
        <v>3.048</v>
      </c>
      <c r="I28" s="118">
        <v>2.35</v>
      </c>
      <c r="J28" s="118">
        <v>2.375</v>
      </c>
      <c r="K28" s="32"/>
    </row>
    <row r="29" spans="1:11" s="33" customFormat="1" ht="11.25" customHeight="1">
      <c r="A29" s="35" t="s">
        <v>21</v>
      </c>
      <c r="B29" s="29"/>
      <c r="C29" s="30">
        <v>6</v>
      </c>
      <c r="D29" s="30">
        <v>9</v>
      </c>
      <c r="E29" s="30">
        <v>6</v>
      </c>
      <c r="F29" s="31"/>
      <c r="G29" s="31"/>
      <c r="H29" s="118">
        <v>0.39</v>
      </c>
      <c r="I29" s="118">
        <v>0.457</v>
      </c>
      <c r="J29" s="118">
        <v>0.24</v>
      </c>
      <c r="K29" s="32"/>
    </row>
    <row r="30" spans="1:11" s="33" customFormat="1" ht="11.25" customHeight="1">
      <c r="A30" s="35" t="s">
        <v>22</v>
      </c>
      <c r="B30" s="29"/>
      <c r="C30" s="30">
        <v>602</v>
      </c>
      <c r="D30" s="30">
        <v>631</v>
      </c>
      <c r="E30" s="30">
        <v>656</v>
      </c>
      <c r="F30" s="31"/>
      <c r="G30" s="31"/>
      <c r="H30" s="118">
        <v>44.28</v>
      </c>
      <c r="I30" s="118">
        <v>52.1</v>
      </c>
      <c r="J30" s="118">
        <v>50.949</v>
      </c>
      <c r="K30" s="32"/>
    </row>
    <row r="31" spans="1:11" s="42" customFormat="1" ht="11.25" customHeight="1">
      <c r="A31" s="43" t="s">
        <v>23</v>
      </c>
      <c r="B31" s="37"/>
      <c r="C31" s="38">
        <v>650</v>
      </c>
      <c r="D31" s="38">
        <v>671</v>
      </c>
      <c r="E31" s="38">
        <v>681</v>
      </c>
      <c r="F31" s="39">
        <v>101.49031296572281</v>
      </c>
      <c r="G31" s="40"/>
      <c r="H31" s="119">
        <v>47.718</v>
      </c>
      <c r="I31" s="120">
        <v>54.907000000000004</v>
      </c>
      <c r="J31" s="120">
        <v>53.564</v>
      </c>
      <c r="K31" s="41">
        <v>97.55404593221263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270</v>
      </c>
      <c r="D33" s="30">
        <v>275</v>
      </c>
      <c r="E33" s="30">
        <v>270</v>
      </c>
      <c r="F33" s="31"/>
      <c r="G33" s="31"/>
      <c r="H33" s="118">
        <v>15.003</v>
      </c>
      <c r="I33" s="118">
        <v>16</v>
      </c>
      <c r="J33" s="118">
        <v>16</v>
      </c>
      <c r="K33" s="32"/>
    </row>
    <row r="34" spans="1:11" s="33" customFormat="1" ht="11.25" customHeight="1">
      <c r="A34" s="35" t="s">
        <v>25</v>
      </c>
      <c r="B34" s="29"/>
      <c r="C34" s="30">
        <v>240</v>
      </c>
      <c r="D34" s="30">
        <v>238</v>
      </c>
      <c r="E34" s="30">
        <v>240</v>
      </c>
      <c r="F34" s="31"/>
      <c r="G34" s="31"/>
      <c r="H34" s="118">
        <v>8.686</v>
      </c>
      <c r="I34" s="118">
        <v>8.7</v>
      </c>
      <c r="J34" s="118">
        <v>8.4</v>
      </c>
      <c r="K34" s="32"/>
    </row>
    <row r="35" spans="1:11" s="33" customFormat="1" ht="11.25" customHeight="1">
      <c r="A35" s="35" t="s">
        <v>26</v>
      </c>
      <c r="B35" s="29"/>
      <c r="C35" s="30">
        <v>163</v>
      </c>
      <c r="D35" s="30">
        <v>160</v>
      </c>
      <c r="E35" s="30">
        <v>150</v>
      </c>
      <c r="F35" s="31"/>
      <c r="G35" s="31"/>
      <c r="H35" s="118">
        <v>5.651</v>
      </c>
      <c r="I35" s="118">
        <v>5.5</v>
      </c>
      <c r="J35" s="118">
        <v>5.3</v>
      </c>
      <c r="K35" s="32"/>
    </row>
    <row r="36" spans="1:11" s="33" customFormat="1" ht="11.25" customHeight="1">
      <c r="A36" s="35" t="s">
        <v>27</v>
      </c>
      <c r="B36" s="29"/>
      <c r="C36" s="30">
        <v>331</v>
      </c>
      <c r="D36" s="30">
        <v>331</v>
      </c>
      <c r="E36" s="30">
        <v>315</v>
      </c>
      <c r="F36" s="31"/>
      <c r="G36" s="31"/>
      <c r="H36" s="118">
        <v>12.53</v>
      </c>
      <c r="I36" s="118">
        <v>11.585</v>
      </c>
      <c r="J36" s="118">
        <v>10.5</v>
      </c>
      <c r="K36" s="32"/>
    </row>
    <row r="37" spans="1:11" s="42" customFormat="1" ht="11.25" customHeight="1">
      <c r="A37" s="36" t="s">
        <v>28</v>
      </c>
      <c r="B37" s="37"/>
      <c r="C37" s="38">
        <v>1004</v>
      </c>
      <c r="D37" s="38">
        <v>1004</v>
      </c>
      <c r="E37" s="38">
        <v>975</v>
      </c>
      <c r="F37" s="39">
        <v>97.11155378486056</v>
      </c>
      <c r="G37" s="40"/>
      <c r="H37" s="119">
        <v>41.87</v>
      </c>
      <c r="I37" s="120">
        <v>41.785</v>
      </c>
      <c r="J37" s="120">
        <v>40.2</v>
      </c>
      <c r="K37" s="41">
        <v>96.20677276534643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191</v>
      </c>
      <c r="D39" s="38">
        <v>190</v>
      </c>
      <c r="E39" s="38">
        <v>250</v>
      </c>
      <c r="F39" s="39">
        <v>131.57894736842104</v>
      </c>
      <c r="G39" s="40"/>
      <c r="H39" s="119">
        <v>7.162</v>
      </c>
      <c r="I39" s="120">
        <v>7.1</v>
      </c>
      <c r="J39" s="120">
        <v>9.31</v>
      </c>
      <c r="K39" s="41">
        <v>131.1267605633803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>
        <v>16</v>
      </c>
      <c r="D41" s="30">
        <v>15</v>
      </c>
      <c r="E41" s="30">
        <v>14</v>
      </c>
      <c r="F41" s="31"/>
      <c r="G41" s="31"/>
      <c r="H41" s="118">
        <v>1.04</v>
      </c>
      <c r="I41" s="118">
        <v>0.923</v>
      </c>
      <c r="J41" s="118">
        <v>0.847</v>
      </c>
      <c r="K41" s="32"/>
    </row>
    <row r="42" spans="1:11" s="33" customFormat="1" ht="11.25" customHeight="1">
      <c r="A42" s="35" t="s">
        <v>31</v>
      </c>
      <c r="B42" s="29"/>
      <c r="C42" s="30">
        <v>3</v>
      </c>
      <c r="D42" s="30">
        <v>1</v>
      </c>
      <c r="E42" s="30">
        <v>1</v>
      </c>
      <c r="F42" s="31"/>
      <c r="G42" s="31"/>
      <c r="H42" s="118">
        <v>0.15</v>
      </c>
      <c r="I42" s="118">
        <v>0.05</v>
      </c>
      <c r="J42" s="118">
        <v>0.05</v>
      </c>
      <c r="K42" s="32"/>
    </row>
    <row r="43" spans="1:11" s="33" customFormat="1" ht="11.25" customHeight="1">
      <c r="A43" s="35" t="s">
        <v>32</v>
      </c>
      <c r="B43" s="29"/>
      <c r="C43" s="30">
        <v>25</v>
      </c>
      <c r="D43" s="30">
        <v>22</v>
      </c>
      <c r="E43" s="30">
        <v>25</v>
      </c>
      <c r="F43" s="31"/>
      <c r="G43" s="31"/>
      <c r="H43" s="118">
        <v>1.25</v>
      </c>
      <c r="I43" s="118">
        <v>1.1</v>
      </c>
      <c r="J43" s="118">
        <v>1.25</v>
      </c>
      <c r="K43" s="32"/>
    </row>
    <row r="44" spans="1:11" s="33" customFormat="1" ht="11.25" customHeight="1">
      <c r="A44" s="35" t="s">
        <v>33</v>
      </c>
      <c r="B44" s="29"/>
      <c r="C44" s="30">
        <v>10</v>
      </c>
      <c r="D44" s="30">
        <v>5</v>
      </c>
      <c r="E44" s="30">
        <v>5</v>
      </c>
      <c r="F44" s="31"/>
      <c r="G44" s="31"/>
      <c r="H44" s="118">
        <v>0.45</v>
      </c>
      <c r="I44" s="118">
        <v>0.225</v>
      </c>
      <c r="J44" s="118">
        <v>0.215</v>
      </c>
      <c r="K44" s="32"/>
    </row>
    <row r="45" spans="1:11" s="33" customFormat="1" ht="11.25" customHeight="1">
      <c r="A45" s="35" t="s">
        <v>34</v>
      </c>
      <c r="B45" s="29"/>
      <c r="C45" s="30">
        <v>32</v>
      </c>
      <c r="D45" s="30">
        <v>32</v>
      </c>
      <c r="E45" s="30">
        <v>25</v>
      </c>
      <c r="F45" s="31"/>
      <c r="G45" s="31"/>
      <c r="H45" s="118">
        <v>1.006</v>
      </c>
      <c r="I45" s="118">
        <v>0.992</v>
      </c>
      <c r="J45" s="118">
        <v>0.75</v>
      </c>
      <c r="K45" s="32"/>
    </row>
    <row r="46" spans="1:11" s="33" customFormat="1" ht="11.25" customHeight="1">
      <c r="A46" s="35" t="s">
        <v>35</v>
      </c>
      <c r="B46" s="29"/>
      <c r="C46" s="30">
        <v>40</v>
      </c>
      <c r="D46" s="30">
        <v>34</v>
      </c>
      <c r="E46" s="30">
        <v>26</v>
      </c>
      <c r="F46" s="31"/>
      <c r="G46" s="31"/>
      <c r="H46" s="118">
        <v>1.6</v>
      </c>
      <c r="I46" s="118">
        <v>1.36</v>
      </c>
      <c r="J46" s="118">
        <v>1.04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>
        <v>11</v>
      </c>
      <c r="D48" s="30">
        <v>11</v>
      </c>
      <c r="E48" s="30">
        <v>10</v>
      </c>
      <c r="F48" s="31"/>
      <c r="G48" s="31"/>
      <c r="H48" s="118">
        <v>0.561</v>
      </c>
      <c r="I48" s="118">
        <v>0.418</v>
      </c>
      <c r="J48" s="118">
        <v>0.38</v>
      </c>
      <c r="K48" s="32"/>
    </row>
    <row r="49" spans="1:11" s="33" customFormat="1" ht="11.25" customHeight="1">
      <c r="A49" s="35" t="s">
        <v>38</v>
      </c>
      <c r="B49" s="29"/>
      <c r="C49" s="30">
        <v>9</v>
      </c>
      <c r="D49" s="30">
        <v>9</v>
      </c>
      <c r="E49" s="30">
        <v>7</v>
      </c>
      <c r="F49" s="31"/>
      <c r="G49" s="31"/>
      <c r="H49" s="118">
        <v>0.522</v>
      </c>
      <c r="I49" s="118">
        <v>0.522</v>
      </c>
      <c r="J49" s="118">
        <v>0.29</v>
      </c>
      <c r="K49" s="32"/>
    </row>
    <row r="50" spans="1:11" s="42" customFormat="1" ht="11.25" customHeight="1">
      <c r="A50" s="43" t="s">
        <v>39</v>
      </c>
      <c r="B50" s="37"/>
      <c r="C50" s="38">
        <v>146</v>
      </c>
      <c r="D50" s="38">
        <v>129</v>
      </c>
      <c r="E50" s="38">
        <v>113</v>
      </c>
      <c r="F50" s="39">
        <v>87.59689922480621</v>
      </c>
      <c r="G50" s="40"/>
      <c r="H50" s="119">
        <v>6.579000000000001</v>
      </c>
      <c r="I50" s="120">
        <v>5.59</v>
      </c>
      <c r="J50" s="120">
        <v>4.822</v>
      </c>
      <c r="K50" s="41">
        <v>86.26118067978533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50</v>
      </c>
      <c r="D52" s="38">
        <v>50</v>
      </c>
      <c r="E52" s="38">
        <v>48</v>
      </c>
      <c r="F52" s="39">
        <v>96</v>
      </c>
      <c r="G52" s="40"/>
      <c r="H52" s="119">
        <v>4.625</v>
      </c>
      <c r="I52" s="120">
        <v>4.625</v>
      </c>
      <c r="J52" s="120">
        <v>4.491</v>
      </c>
      <c r="K52" s="41">
        <v>97.1027027027027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263</v>
      </c>
      <c r="D54" s="30">
        <v>223</v>
      </c>
      <c r="E54" s="30">
        <v>207</v>
      </c>
      <c r="F54" s="31"/>
      <c r="G54" s="31"/>
      <c r="H54" s="118">
        <v>24.955</v>
      </c>
      <c r="I54" s="118">
        <v>21.583</v>
      </c>
      <c r="J54" s="118">
        <v>16.96</v>
      </c>
      <c r="K54" s="32"/>
    </row>
    <row r="55" spans="1:11" s="33" customFormat="1" ht="11.25" customHeight="1">
      <c r="A55" s="35" t="s">
        <v>42</v>
      </c>
      <c r="B55" s="29"/>
      <c r="C55" s="30">
        <v>285</v>
      </c>
      <c r="D55" s="30">
        <v>340</v>
      </c>
      <c r="E55" s="30">
        <v>275</v>
      </c>
      <c r="F55" s="31"/>
      <c r="G55" s="31"/>
      <c r="H55" s="118">
        <v>22.35</v>
      </c>
      <c r="I55" s="118">
        <v>26.05</v>
      </c>
      <c r="J55" s="118">
        <v>21.5</v>
      </c>
      <c r="K55" s="32"/>
    </row>
    <row r="56" spans="1:11" s="33" customFormat="1" ht="11.25" customHeight="1">
      <c r="A56" s="35" t="s">
        <v>43</v>
      </c>
      <c r="B56" s="29"/>
      <c r="C56" s="30">
        <v>9</v>
      </c>
      <c r="D56" s="30">
        <v>8</v>
      </c>
      <c r="E56" s="30">
        <v>58</v>
      </c>
      <c r="F56" s="31"/>
      <c r="G56" s="31"/>
      <c r="H56" s="118">
        <v>0.405</v>
      </c>
      <c r="I56" s="118">
        <v>0.475</v>
      </c>
      <c r="J56" s="118">
        <v>1.465</v>
      </c>
      <c r="K56" s="32"/>
    </row>
    <row r="57" spans="1:11" s="33" customFormat="1" ht="11.25" customHeight="1">
      <c r="A57" s="35" t="s">
        <v>44</v>
      </c>
      <c r="B57" s="29"/>
      <c r="C57" s="30">
        <v>5</v>
      </c>
      <c r="D57" s="30">
        <v>34</v>
      </c>
      <c r="E57" s="30">
        <v>19</v>
      </c>
      <c r="F57" s="31"/>
      <c r="G57" s="31"/>
      <c r="H57" s="118">
        <v>0.085</v>
      </c>
      <c r="I57" s="118">
        <v>0.714</v>
      </c>
      <c r="J57" s="118">
        <v>0.399</v>
      </c>
      <c r="K57" s="32"/>
    </row>
    <row r="58" spans="1:11" s="33" customFormat="1" ht="11.25" customHeight="1">
      <c r="A58" s="35" t="s">
        <v>45</v>
      </c>
      <c r="B58" s="29"/>
      <c r="C58" s="30">
        <v>566</v>
      </c>
      <c r="D58" s="30">
        <v>635</v>
      </c>
      <c r="E58" s="30">
        <v>574</v>
      </c>
      <c r="F58" s="31"/>
      <c r="G58" s="31"/>
      <c r="H58" s="118">
        <v>44.19</v>
      </c>
      <c r="I58" s="118">
        <v>43.748</v>
      </c>
      <c r="J58" s="118">
        <v>42.646</v>
      </c>
      <c r="K58" s="32"/>
    </row>
    <row r="59" spans="1:11" s="42" customFormat="1" ht="11.25" customHeight="1">
      <c r="A59" s="36" t="s">
        <v>46</v>
      </c>
      <c r="B59" s="37"/>
      <c r="C59" s="38">
        <v>1128</v>
      </c>
      <c r="D59" s="38">
        <v>1240</v>
      </c>
      <c r="E59" s="38">
        <v>1133</v>
      </c>
      <c r="F59" s="39">
        <v>91.37096774193549</v>
      </c>
      <c r="G59" s="40"/>
      <c r="H59" s="119">
        <v>91.985</v>
      </c>
      <c r="I59" s="120">
        <v>92.57</v>
      </c>
      <c r="J59" s="120">
        <v>82.97</v>
      </c>
      <c r="K59" s="41">
        <v>89.62946959058011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130</v>
      </c>
      <c r="D61" s="30">
        <v>130</v>
      </c>
      <c r="E61" s="30">
        <v>130</v>
      </c>
      <c r="F61" s="31"/>
      <c r="G61" s="31"/>
      <c r="H61" s="118">
        <v>4.55</v>
      </c>
      <c r="I61" s="118">
        <v>5.2</v>
      </c>
      <c r="J61" s="118">
        <v>5.2</v>
      </c>
      <c r="K61" s="32"/>
    </row>
    <row r="62" spans="1:11" s="33" customFormat="1" ht="11.25" customHeight="1">
      <c r="A62" s="35" t="s">
        <v>48</v>
      </c>
      <c r="B62" s="29"/>
      <c r="C62" s="30">
        <v>425</v>
      </c>
      <c r="D62" s="30">
        <v>414</v>
      </c>
      <c r="E62" s="30">
        <v>334</v>
      </c>
      <c r="F62" s="31"/>
      <c r="G62" s="31"/>
      <c r="H62" s="118">
        <v>15.289</v>
      </c>
      <c r="I62" s="118">
        <v>14.858</v>
      </c>
      <c r="J62" s="118">
        <v>11.625</v>
      </c>
      <c r="K62" s="32"/>
    </row>
    <row r="63" spans="1:11" s="33" customFormat="1" ht="11.25" customHeight="1">
      <c r="A63" s="35" t="s">
        <v>49</v>
      </c>
      <c r="B63" s="29"/>
      <c r="C63" s="30">
        <v>47</v>
      </c>
      <c r="D63" s="30">
        <v>131</v>
      </c>
      <c r="E63" s="30">
        <v>155</v>
      </c>
      <c r="F63" s="31"/>
      <c r="G63" s="31"/>
      <c r="H63" s="118">
        <v>2.681</v>
      </c>
      <c r="I63" s="118">
        <v>5.329</v>
      </c>
      <c r="J63" s="118">
        <v>6.386</v>
      </c>
      <c r="K63" s="32"/>
    </row>
    <row r="64" spans="1:11" s="42" customFormat="1" ht="11.25" customHeight="1">
      <c r="A64" s="36" t="s">
        <v>50</v>
      </c>
      <c r="B64" s="37"/>
      <c r="C64" s="38">
        <v>602</v>
      </c>
      <c r="D64" s="38">
        <v>675</v>
      </c>
      <c r="E64" s="38">
        <v>619</v>
      </c>
      <c r="F64" s="39">
        <v>91.70370370370371</v>
      </c>
      <c r="G64" s="40"/>
      <c r="H64" s="119">
        <v>22.52</v>
      </c>
      <c r="I64" s="120">
        <v>25.387</v>
      </c>
      <c r="J64" s="120">
        <v>23.211</v>
      </c>
      <c r="K64" s="41">
        <v>91.4286839721117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574</v>
      </c>
      <c r="D66" s="38">
        <v>667</v>
      </c>
      <c r="E66" s="38">
        <v>484</v>
      </c>
      <c r="F66" s="39">
        <v>72.56371814092954</v>
      </c>
      <c r="G66" s="40"/>
      <c r="H66" s="119">
        <v>33.65</v>
      </c>
      <c r="I66" s="120">
        <v>41.621</v>
      </c>
      <c r="J66" s="120">
        <v>39.102</v>
      </c>
      <c r="K66" s="41">
        <v>93.94776675236058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19823</v>
      </c>
      <c r="D68" s="30">
        <v>21500</v>
      </c>
      <c r="E68" s="30">
        <v>21400</v>
      </c>
      <c r="F68" s="31"/>
      <c r="G68" s="31"/>
      <c r="H68" s="118">
        <v>1727.297</v>
      </c>
      <c r="I68" s="118">
        <v>1569.3</v>
      </c>
      <c r="J68" s="118">
        <v>1845</v>
      </c>
      <c r="K68" s="32"/>
    </row>
    <row r="69" spans="1:11" s="33" customFormat="1" ht="11.25" customHeight="1">
      <c r="A69" s="35" t="s">
        <v>53</v>
      </c>
      <c r="B69" s="29"/>
      <c r="C69" s="30">
        <v>2630</v>
      </c>
      <c r="D69" s="30">
        <v>2800</v>
      </c>
      <c r="E69" s="30">
        <v>2700</v>
      </c>
      <c r="F69" s="31"/>
      <c r="G69" s="31"/>
      <c r="H69" s="118">
        <v>226.633</v>
      </c>
      <c r="I69" s="118">
        <v>203</v>
      </c>
      <c r="J69" s="118">
        <v>230</v>
      </c>
      <c r="K69" s="32"/>
    </row>
    <row r="70" spans="1:11" s="42" customFormat="1" ht="11.25" customHeight="1">
      <c r="A70" s="36" t="s">
        <v>54</v>
      </c>
      <c r="B70" s="37"/>
      <c r="C70" s="38">
        <v>22453</v>
      </c>
      <c r="D70" s="38">
        <v>24300</v>
      </c>
      <c r="E70" s="38">
        <v>24100</v>
      </c>
      <c r="F70" s="39">
        <v>99.17695473251028</v>
      </c>
      <c r="G70" s="40"/>
      <c r="H70" s="119">
        <v>1953.93</v>
      </c>
      <c r="I70" s="120">
        <v>1772.3</v>
      </c>
      <c r="J70" s="120">
        <v>2075</v>
      </c>
      <c r="K70" s="41">
        <v>117.0795012131129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1200</v>
      </c>
      <c r="D72" s="30">
        <v>1300</v>
      </c>
      <c r="E72" s="30">
        <v>1050</v>
      </c>
      <c r="F72" s="31"/>
      <c r="G72" s="31"/>
      <c r="H72" s="118">
        <v>78.781</v>
      </c>
      <c r="I72" s="118">
        <v>154.193</v>
      </c>
      <c r="J72" s="118">
        <v>104.62</v>
      </c>
      <c r="K72" s="32"/>
    </row>
    <row r="73" spans="1:11" s="33" customFormat="1" ht="11.25" customHeight="1">
      <c r="A73" s="35" t="s">
        <v>56</v>
      </c>
      <c r="B73" s="29"/>
      <c r="C73" s="30">
        <v>570</v>
      </c>
      <c r="D73" s="30">
        <v>1184</v>
      </c>
      <c r="E73" s="30">
        <v>1184</v>
      </c>
      <c r="F73" s="31"/>
      <c r="G73" s="31"/>
      <c r="H73" s="118">
        <v>34.087</v>
      </c>
      <c r="I73" s="118">
        <v>32.337</v>
      </c>
      <c r="J73" s="118">
        <v>33.81</v>
      </c>
      <c r="K73" s="32"/>
    </row>
    <row r="74" spans="1:11" s="33" customFormat="1" ht="11.25" customHeight="1">
      <c r="A74" s="35" t="s">
        <v>57</v>
      </c>
      <c r="B74" s="29"/>
      <c r="C74" s="30">
        <v>295</v>
      </c>
      <c r="D74" s="30">
        <v>300</v>
      </c>
      <c r="E74" s="30">
        <v>250</v>
      </c>
      <c r="F74" s="31"/>
      <c r="G74" s="31"/>
      <c r="H74" s="118">
        <v>10.483</v>
      </c>
      <c r="I74" s="118">
        <v>10.5</v>
      </c>
      <c r="J74" s="118">
        <v>8.75</v>
      </c>
      <c r="K74" s="32"/>
    </row>
    <row r="75" spans="1:11" s="33" customFormat="1" ht="11.25" customHeight="1">
      <c r="A75" s="35" t="s">
        <v>58</v>
      </c>
      <c r="B75" s="29"/>
      <c r="C75" s="30">
        <v>1919</v>
      </c>
      <c r="D75" s="30">
        <v>1919</v>
      </c>
      <c r="E75" s="30">
        <v>2445</v>
      </c>
      <c r="F75" s="31"/>
      <c r="G75" s="31"/>
      <c r="H75" s="118">
        <v>147.275</v>
      </c>
      <c r="I75" s="118">
        <v>147.274359</v>
      </c>
      <c r="J75" s="118">
        <v>204.059</v>
      </c>
      <c r="K75" s="32"/>
    </row>
    <row r="76" spans="1:11" s="33" customFormat="1" ht="11.25" customHeight="1">
      <c r="A76" s="35" t="s">
        <v>59</v>
      </c>
      <c r="B76" s="29"/>
      <c r="C76" s="30">
        <v>152</v>
      </c>
      <c r="D76" s="30">
        <v>155</v>
      </c>
      <c r="E76" s="30">
        <v>150</v>
      </c>
      <c r="F76" s="31"/>
      <c r="G76" s="31"/>
      <c r="H76" s="118">
        <v>6.416</v>
      </c>
      <c r="I76" s="118">
        <v>4.65</v>
      </c>
      <c r="J76" s="118">
        <v>3.825</v>
      </c>
      <c r="K76" s="32"/>
    </row>
    <row r="77" spans="1:11" s="33" customFormat="1" ht="11.25" customHeight="1">
      <c r="A77" s="35" t="s">
        <v>60</v>
      </c>
      <c r="B77" s="29"/>
      <c r="C77" s="30">
        <v>182</v>
      </c>
      <c r="D77" s="30">
        <v>46</v>
      </c>
      <c r="E77" s="30">
        <v>38</v>
      </c>
      <c r="F77" s="31"/>
      <c r="G77" s="31"/>
      <c r="H77" s="118">
        <v>7.5</v>
      </c>
      <c r="I77" s="118">
        <v>2.703</v>
      </c>
      <c r="J77" s="118">
        <v>0.3</v>
      </c>
      <c r="K77" s="32"/>
    </row>
    <row r="78" spans="1:11" s="33" customFormat="1" ht="11.25" customHeight="1">
      <c r="A78" s="35" t="s">
        <v>61</v>
      </c>
      <c r="B78" s="29"/>
      <c r="C78" s="30">
        <v>345</v>
      </c>
      <c r="D78" s="30">
        <v>340</v>
      </c>
      <c r="E78" s="30">
        <v>340</v>
      </c>
      <c r="F78" s="31"/>
      <c r="G78" s="31"/>
      <c r="H78" s="118">
        <v>23.184</v>
      </c>
      <c r="I78" s="118">
        <v>22.1</v>
      </c>
      <c r="J78" s="118">
        <v>23.12</v>
      </c>
      <c r="K78" s="32"/>
    </row>
    <row r="79" spans="1:11" s="33" customFormat="1" ht="11.25" customHeight="1">
      <c r="A79" s="35" t="s">
        <v>62</v>
      </c>
      <c r="B79" s="29"/>
      <c r="C79" s="30">
        <v>6450</v>
      </c>
      <c r="D79" s="30">
        <v>8219</v>
      </c>
      <c r="E79" s="30">
        <v>7613</v>
      </c>
      <c r="F79" s="31"/>
      <c r="G79" s="31"/>
      <c r="H79" s="118">
        <v>500</v>
      </c>
      <c r="I79" s="118">
        <v>809.832</v>
      </c>
      <c r="J79" s="118">
        <v>795.749</v>
      </c>
      <c r="K79" s="32"/>
    </row>
    <row r="80" spans="1:11" s="42" customFormat="1" ht="11.25" customHeight="1">
      <c r="A80" s="43" t="s">
        <v>63</v>
      </c>
      <c r="B80" s="37"/>
      <c r="C80" s="38">
        <v>11113</v>
      </c>
      <c r="D80" s="38">
        <v>13463</v>
      </c>
      <c r="E80" s="38">
        <v>13070</v>
      </c>
      <c r="F80" s="39">
        <v>97.08088836069227</v>
      </c>
      <c r="G80" s="40"/>
      <c r="H80" s="119">
        <v>807.7260000000001</v>
      </c>
      <c r="I80" s="120">
        <v>1183.589359</v>
      </c>
      <c r="J80" s="120">
        <v>1174.2330000000002</v>
      </c>
      <c r="K80" s="41">
        <v>99.20949280856117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152</v>
      </c>
      <c r="D82" s="30">
        <v>152</v>
      </c>
      <c r="E82" s="30">
        <v>168</v>
      </c>
      <c r="F82" s="31"/>
      <c r="G82" s="31"/>
      <c r="H82" s="118">
        <v>14.155</v>
      </c>
      <c r="I82" s="118">
        <v>14.141</v>
      </c>
      <c r="J82" s="118">
        <v>14.689</v>
      </c>
      <c r="K82" s="32"/>
    </row>
    <row r="83" spans="1:11" s="33" customFormat="1" ht="11.25" customHeight="1">
      <c r="A83" s="35" t="s">
        <v>65</v>
      </c>
      <c r="B83" s="29"/>
      <c r="C83" s="30">
        <v>193</v>
      </c>
      <c r="D83" s="30">
        <v>200</v>
      </c>
      <c r="E83" s="30">
        <v>164</v>
      </c>
      <c r="F83" s="31"/>
      <c r="G83" s="31"/>
      <c r="H83" s="118">
        <v>14.496</v>
      </c>
      <c r="I83" s="118">
        <v>14.5</v>
      </c>
      <c r="J83" s="118">
        <v>10.9</v>
      </c>
      <c r="K83" s="32"/>
    </row>
    <row r="84" spans="1:11" s="42" customFormat="1" ht="11.25" customHeight="1">
      <c r="A84" s="36" t="s">
        <v>66</v>
      </c>
      <c r="B84" s="37"/>
      <c r="C84" s="38">
        <v>345</v>
      </c>
      <c r="D84" s="38">
        <v>352</v>
      </c>
      <c r="E84" s="38">
        <v>332</v>
      </c>
      <c r="F84" s="39">
        <v>94.31818181818181</v>
      </c>
      <c r="G84" s="40"/>
      <c r="H84" s="119">
        <v>28.651</v>
      </c>
      <c r="I84" s="120">
        <v>28.641</v>
      </c>
      <c r="J84" s="120">
        <v>25.589</v>
      </c>
      <c r="K84" s="41">
        <v>89.34394748786704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41911</v>
      </c>
      <c r="D87" s="53">
        <v>46488</v>
      </c>
      <c r="E87" s="53">
        <v>45517</v>
      </c>
      <c r="F87" s="54">
        <f>IF(D87&gt;0,100*E87/D87,0)</f>
        <v>97.91128893477887</v>
      </c>
      <c r="G87" s="40"/>
      <c r="H87" s="123">
        <v>3319.76</v>
      </c>
      <c r="I87" s="124">
        <v>3547.729359</v>
      </c>
      <c r="J87" s="124">
        <v>3797.731</v>
      </c>
      <c r="K87" s="54">
        <f>IF(I87&gt;0,100*J87/I87,0)</f>
        <v>107.04680700532548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SheetLayoutView="100" zoomScalePageLayoutView="0" workbookViewId="0" topLeftCell="A54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9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</v>
      </c>
      <c r="D9" s="30">
        <v>5</v>
      </c>
      <c r="E9" s="30">
        <v>7</v>
      </c>
      <c r="F9" s="31"/>
      <c r="G9" s="31"/>
      <c r="H9" s="118">
        <v>0.576</v>
      </c>
      <c r="I9" s="118">
        <v>0.257</v>
      </c>
      <c r="J9" s="118">
        <v>0.257</v>
      </c>
      <c r="K9" s="32"/>
    </row>
    <row r="10" spans="1:11" s="33" customFormat="1" ht="11.25" customHeight="1">
      <c r="A10" s="35" t="s">
        <v>8</v>
      </c>
      <c r="B10" s="29"/>
      <c r="C10" s="30">
        <v>2</v>
      </c>
      <c r="D10" s="30">
        <v>5</v>
      </c>
      <c r="E10" s="30">
        <v>5</v>
      </c>
      <c r="F10" s="31"/>
      <c r="G10" s="31"/>
      <c r="H10" s="118">
        <v>0.178</v>
      </c>
      <c r="I10" s="118">
        <v>0.353</v>
      </c>
      <c r="J10" s="118">
        <v>0.353</v>
      </c>
      <c r="K10" s="32"/>
    </row>
    <row r="11" spans="1:11" s="33" customFormat="1" ht="11.25" customHeight="1">
      <c r="A11" s="28" t="s">
        <v>9</v>
      </c>
      <c r="B11" s="29"/>
      <c r="C11" s="30">
        <v>3</v>
      </c>
      <c r="D11" s="30">
        <v>3</v>
      </c>
      <c r="E11" s="30">
        <v>3</v>
      </c>
      <c r="F11" s="31"/>
      <c r="G11" s="31"/>
      <c r="H11" s="118">
        <v>0.3</v>
      </c>
      <c r="I11" s="118">
        <v>0.181</v>
      </c>
      <c r="J11" s="118">
        <v>0.145</v>
      </c>
      <c r="K11" s="32"/>
    </row>
    <row r="12" spans="1:11" s="33" customFormat="1" ht="11.25" customHeight="1">
      <c r="A12" s="35" t="s">
        <v>10</v>
      </c>
      <c r="B12" s="29"/>
      <c r="C12" s="30">
        <v>8</v>
      </c>
      <c r="D12" s="30">
        <v>15</v>
      </c>
      <c r="E12" s="30">
        <v>15</v>
      </c>
      <c r="F12" s="31"/>
      <c r="G12" s="31"/>
      <c r="H12" s="118">
        <v>0.669</v>
      </c>
      <c r="I12" s="118">
        <v>0.932</v>
      </c>
      <c r="J12" s="118">
        <v>0.933</v>
      </c>
      <c r="K12" s="32"/>
    </row>
    <row r="13" spans="1:11" s="42" customFormat="1" ht="11.25" customHeight="1">
      <c r="A13" s="36" t="s">
        <v>11</v>
      </c>
      <c r="B13" s="37"/>
      <c r="C13" s="38">
        <v>20</v>
      </c>
      <c r="D13" s="38">
        <v>28</v>
      </c>
      <c r="E13" s="38">
        <v>30</v>
      </c>
      <c r="F13" s="39">
        <v>107.14285714285714</v>
      </c>
      <c r="G13" s="40"/>
      <c r="H13" s="119">
        <v>1.723</v>
      </c>
      <c r="I13" s="120">
        <v>1.7229999999999999</v>
      </c>
      <c r="J13" s="120">
        <v>1.6880000000000002</v>
      </c>
      <c r="K13" s="41">
        <v>97.96865931514802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4</v>
      </c>
      <c r="F17" s="39"/>
      <c r="G17" s="40"/>
      <c r="H17" s="119"/>
      <c r="I17" s="120"/>
      <c r="J17" s="120">
        <v>0.071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>
        <v>4</v>
      </c>
      <c r="D20" s="30">
        <v>4</v>
      </c>
      <c r="E20" s="30"/>
      <c r="F20" s="31"/>
      <c r="G20" s="31"/>
      <c r="H20" s="118">
        <v>0.229</v>
      </c>
      <c r="I20" s="118">
        <v>0.226</v>
      </c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>
        <v>4</v>
      </c>
      <c r="D22" s="38">
        <v>4</v>
      </c>
      <c r="E22" s="38"/>
      <c r="F22" s="39"/>
      <c r="G22" s="40"/>
      <c r="H22" s="119">
        <v>0.229</v>
      </c>
      <c r="I22" s="120">
        <v>0.226</v>
      </c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19"/>
      <c r="I24" s="120"/>
      <c r="J24" s="12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/>
      <c r="I26" s="120"/>
      <c r="J26" s="12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9</v>
      </c>
      <c r="D28" s="30"/>
      <c r="E28" s="30"/>
      <c r="F28" s="31"/>
      <c r="G28" s="31"/>
      <c r="H28" s="118">
        <v>0.653</v>
      </c>
      <c r="I28" s="118"/>
      <c r="J28" s="118"/>
      <c r="K28" s="32"/>
    </row>
    <row r="29" spans="1:11" s="33" customFormat="1" ht="11.25" customHeight="1">
      <c r="A29" s="35" t="s">
        <v>21</v>
      </c>
      <c r="B29" s="29"/>
      <c r="C29" s="30"/>
      <c r="D29" s="30">
        <v>2</v>
      </c>
      <c r="E29" s="30">
        <v>2</v>
      </c>
      <c r="F29" s="31"/>
      <c r="G29" s="31"/>
      <c r="H29" s="118"/>
      <c r="I29" s="118">
        <v>0.103</v>
      </c>
      <c r="J29" s="118">
        <v>0.1</v>
      </c>
      <c r="K29" s="32"/>
    </row>
    <row r="30" spans="1:11" s="33" customFormat="1" ht="11.25" customHeight="1">
      <c r="A30" s="35" t="s">
        <v>22</v>
      </c>
      <c r="B30" s="29"/>
      <c r="C30" s="30">
        <v>39</v>
      </c>
      <c r="D30" s="30"/>
      <c r="E30" s="30"/>
      <c r="F30" s="31"/>
      <c r="G30" s="31"/>
      <c r="H30" s="118">
        <v>3.172</v>
      </c>
      <c r="I30" s="118"/>
      <c r="J30" s="118"/>
      <c r="K30" s="32"/>
    </row>
    <row r="31" spans="1:11" s="42" customFormat="1" ht="11.25" customHeight="1">
      <c r="A31" s="43" t="s">
        <v>23</v>
      </c>
      <c r="B31" s="37"/>
      <c r="C31" s="38">
        <v>48</v>
      </c>
      <c r="D31" s="38">
        <v>2</v>
      </c>
      <c r="E31" s="38">
        <v>2</v>
      </c>
      <c r="F31" s="39">
        <v>100</v>
      </c>
      <c r="G31" s="40"/>
      <c r="H31" s="119">
        <v>3.825</v>
      </c>
      <c r="I31" s="120">
        <v>0.103</v>
      </c>
      <c r="J31" s="120">
        <v>0.1</v>
      </c>
      <c r="K31" s="41">
        <v>97.0873786407767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40</v>
      </c>
      <c r="D33" s="30">
        <v>40</v>
      </c>
      <c r="E33" s="30">
        <v>40</v>
      </c>
      <c r="F33" s="31"/>
      <c r="G33" s="31"/>
      <c r="H33" s="118">
        <v>2.223</v>
      </c>
      <c r="I33" s="118">
        <v>2</v>
      </c>
      <c r="J33" s="118">
        <v>2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/>
      <c r="I34" s="118"/>
      <c r="J34" s="118"/>
      <c r="K34" s="32"/>
    </row>
    <row r="35" spans="1:11" s="33" customFormat="1" ht="11.25" customHeight="1">
      <c r="A35" s="35" t="s">
        <v>26</v>
      </c>
      <c r="B35" s="29"/>
      <c r="C35" s="30">
        <v>38</v>
      </c>
      <c r="D35" s="30">
        <v>35</v>
      </c>
      <c r="E35" s="30">
        <v>40</v>
      </c>
      <c r="F35" s="31"/>
      <c r="G35" s="31"/>
      <c r="H35" s="118">
        <v>1.413</v>
      </c>
      <c r="I35" s="118">
        <v>1.225</v>
      </c>
      <c r="J35" s="118">
        <v>1.4</v>
      </c>
      <c r="K35" s="32"/>
    </row>
    <row r="36" spans="1:11" s="33" customFormat="1" ht="11.25" customHeight="1">
      <c r="A36" s="35" t="s">
        <v>27</v>
      </c>
      <c r="B36" s="29"/>
      <c r="C36" s="30">
        <v>37</v>
      </c>
      <c r="D36" s="30">
        <v>28</v>
      </c>
      <c r="E36" s="30">
        <v>90</v>
      </c>
      <c r="F36" s="31"/>
      <c r="G36" s="31"/>
      <c r="H36" s="118">
        <v>1.295</v>
      </c>
      <c r="I36" s="118">
        <v>0.98</v>
      </c>
      <c r="J36" s="118">
        <v>2.9</v>
      </c>
      <c r="K36" s="32"/>
    </row>
    <row r="37" spans="1:11" s="42" customFormat="1" ht="11.25" customHeight="1">
      <c r="A37" s="36" t="s">
        <v>28</v>
      </c>
      <c r="B37" s="37"/>
      <c r="C37" s="38">
        <v>115</v>
      </c>
      <c r="D37" s="38">
        <v>103</v>
      </c>
      <c r="E37" s="38">
        <v>170</v>
      </c>
      <c r="F37" s="39">
        <v>165.04854368932038</v>
      </c>
      <c r="G37" s="40"/>
      <c r="H37" s="119">
        <v>4.931</v>
      </c>
      <c r="I37" s="120">
        <v>4.205</v>
      </c>
      <c r="J37" s="120">
        <v>6.3</v>
      </c>
      <c r="K37" s="41">
        <v>149.82164090368607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51</v>
      </c>
      <c r="D39" s="38">
        <v>50</v>
      </c>
      <c r="E39" s="38">
        <v>55</v>
      </c>
      <c r="F39" s="39">
        <v>110</v>
      </c>
      <c r="G39" s="40"/>
      <c r="H39" s="119">
        <v>1.924</v>
      </c>
      <c r="I39" s="120">
        <v>1.9</v>
      </c>
      <c r="J39" s="120">
        <v>2.03</v>
      </c>
      <c r="K39" s="41">
        <v>106.84210526315789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/>
      <c r="I41" s="118"/>
      <c r="J41" s="118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/>
      <c r="I43" s="118"/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>
        <v>3</v>
      </c>
      <c r="E45" s="30">
        <v>3</v>
      </c>
      <c r="F45" s="31"/>
      <c r="G45" s="31"/>
      <c r="H45" s="118">
        <v>0.114</v>
      </c>
      <c r="I45" s="118">
        <v>0.114</v>
      </c>
      <c r="J45" s="118">
        <v>0.114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/>
      <c r="I46" s="118"/>
      <c r="J46" s="118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/>
      <c r="I48" s="118"/>
      <c r="J48" s="118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/>
      <c r="I49" s="118"/>
      <c r="J49" s="118"/>
      <c r="K49" s="32"/>
    </row>
    <row r="50" spans="1:11" s="42" customFormat="1" ht="11.25" customHeight="1">
      <c r="A50" s="43" t="s">
        <v>39</v>
      </c>
      <c r="B50" s="37"/>
      <c r="C50" s="38">
        <v>3</v>
      </c>
      <c r="D50" s="38">
        <v>3</v>
      </c>
      <c r="E50" s="38">
        <v>3</v>
      </c>
      <c r="F50" s="39">
        <v>100</v>
      </c>
      <c r="G50" s="40"/>
      <c r="H50" s="119">
        <v>0.114</v>
      </c>
      <c r="I50" s="120">
        <v>0.114</v>
      </c>
      <c r="J50" s="120">
        <v>0.114</v>
      </c>
      <c r="K50" s="41">
        <v>100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5</v>
      </c>
      <c r="D52" s="38">
        <v>5</v>
      </c>
      <c r="E52" s="38">
        <v>5</v>
      </c>
      <c r="F52" s="39">
        <v>100</v>
      </c>
      <c r="G52" s="40"/>
      <c r="H52" s="119">
        <v>0.462</v>
      </c>
      <c r="I52" s="120">
        <v>0.462</v>
      </c>
      <c r="J52" s="120">
        <v>0.468</v>
      </c>
      <c r="K52" s="41">
        <v>101.2987012987013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/>
      <c r="I54" s="118"/>
      <c r="J54" s="118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/>
      <c r="I55" s="118"/>
      <c r="J55" s="118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3</v>
      </c>
      <c r="F56" s="31"/>
      <c r="G56" s="31"/>
      <c r="H56" s="118"/>
      <c r="I56" s="118"/>
      <c r="J56" s="118">
        <v>0.019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18"/>
      <c r="I58" s="118"/>
      <c r="J58" s="118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>
        <v>3</v>
      </c>
      <c r="F59" s="39"/>
      <c r="G59" s="40"/>
      <c r="H59" s="119"/>
      <c r="I59" s="120"/>
      <c r="J59" s="120">
        <v>0.019</v>
      </c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267</v>
      </c>
      <c r="D61" s="30">
        <v>270</v>
      </c>
      <c r="E61" s="30">
        <v>270</v>
      </c>
      <c r="F61" s="31"/>
      <c r="G61" s="31"/>
      <c r="H61" s="118">
        <v>34.71</v>
      </c>
      <c r="I61" s="118">
        <v>29.7</v>
      </c>
      <c r="J61" s="118">
        <v>32.4</v>
      </c>
      <c r="K61" s="32"/>
    </row>
    <row r="62" spans="1:11" s="33" customFormat="1" ht="11.25" customHeight="1">
      <c r="A62" s="35" t="s">
        <v>48</v>
      </c>
      <c r="B62" s="29"/>
      <c r="C62" s="30">
        <v>70</v>
      </c>
      <c r="D62" s="30">
        <v>75</v>
      </c>
      <c r="E62" s="30">
        <v>75</v>
      </c>
      <c r="F62" s="31"/>
      <c r="G62" s="31"/>
      <c r="H62" s="118">
        <v>2.044</v>
      </c>
      <c r="I62" s="118">
        <v>2.179</v>
      </c>
      <c r="J62" s="118"/>
      <c r="K62" s="32"/>
    </row>
    <row r="63" spans="1:11" s="33" customFormat="1" ht="11.25" customHeight="1">
      <c r="A63" s="35" t="s">
        <v>49</v>
      </c>
      <c r="B63" s="29"/>
      <c r="C63" s="30">
        <v>93</v>
      </c>
      <c r="D63" s="30"/>
      <c r="E63" s="30"/>
      <c r="F63" s="31"/>
      <c r="G63" s="31"/>
      <c r="H63" s="118">
        <v>3.767</v>
      </c>
      <c r="I63" s="118"/>
      <c r="J63" s="118"/>
      <c r="K63" s="32"/>
    </row>
    <row r="64" spans="1:11" s="42" customFormat="1" ht="11.25" customHeight="1">
      <c r="A64" s="36" t="s">
        <v>50</v>
      </c>
      <c r="B64" s="37"/>
      <c r="C64" s="38">
        <v>430</v>
      </c>
      <c r="D64" s="38">
        <v>345</v>
      </c>
      <c r="E64" s="38">
        <v>345</v>
      </c>
      <c r="F64" s="39">
        <v>100</v>
      </c>
      <c r="G64" s="40"/>
      <c r="H64" s="119">
        <v>40.521</v>
      </c>
      <c r="I64" s="120">
        <v>31.878999999999998</v>
      </c>
      <c r="J64" s="120">
        <v>32.4</v>
      </c>
      <c r="K64" s="41">
        <v>101.63430471470248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902</v>
      </c>
      <c r="D66" s="38">
        <v>1420</v>
      </c>
      <c r="E66" s="38">
        <v>1483</v>
      </c>
      <c r="F66" s="39">
        <v>104.43661971830986</v>
      </c>
      <c r="G66" s="40"/>
      <c r="H66" s="119">
        <v>41.782</v>
      </c>
      <c r="I66" s="120">
        <v>65.777</v>
      </c>
      <c r="J66" s="120">
        <v>62.882</v>
      </c>
      <c r="K66" s="41">
        <v>95.59876552594372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/>
      <c r="I68" s="118"/>
      <c r="J68" s="118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/>
      <c r="I69" s="118"/>
      <c r="J69" s="118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/>
      <c r="I70" s="120"/>
      <c r="J70" s="12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2145</v>
      </c>
      <c r="D72" s="30">
        <v>2250</v>
      </c>
      <c r="E72" s="30">
        <v>2198</v>
      </c>
      <c r="F72" s="31"/>
      <c r="G72" s="31"/>
      <c r="H72" s="118">
        <v>246.189</v>
      </c>
      <c r="I72" s="118">
        <v>266.625</v>
      </c>
      <c r="J72" s="118">
        <v>260.489</v>
      </c>
      <c r="K72" s="32"/>
    </row>
    <row r="73" spans="1:11" s="33" customFormat="1" ht="11.25" customHeight="1">
      <c r="A73" s="35" t="s">
        <v>56</v>
      </c>
      <c r="B73" s="29"/>
      <c r="C73" s="30">
        <v>185</v>
      </c>
      <c r="D73" s="30">
        <v>185</v>
      </c>
      <c r="E73" s="30">
        <v>185</v>
      </c>
      <c r="F73" s="31"/>
      <c r="G73" s="31"/>
      <c r="H73" s="118">
        <v>6.7</v>
      </c>
      <c r="I73" s="118">
        <v>6.7</v>
      </c>
      <c r="J73" s="118">
        <v>6.7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/>
      <c r="I74" s="118"/>
      <c r="J74" s="118"/>
      <c r="K74" s="32"/>
    </row>
    <row r="75" spans="1:11" s="33" customFormat="1" ht="11.25" customHeight="1">
      <c r="A75" s="35" t="s">
        <v>58</v>
      </c>
      <c r="B75" s="29"/>
      <c r="C75" s="30">
        <v>1019</v>
      </c>
      <c r="D75" s="30">
        <v>1019</v>
      </c>
      <c r="E75" s="30">
        <v>189</v>
      </c>
      <c r="F75" s="31"/>
      <c r="G75" s="31"/>
      <c r="H75" s="118">
        <v>107.683</v>
      </c>
      <c r="I75" s="118">
        <v>107.682935</v>
      </c>
      <c r="J75" s="118">
        <v>11.34</v>
      </c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15</v>
      </c>
      <c r="E76" s="30">
        <v>15</v>
      </c>
      <c r="F76" s="31"/>
      <c r="G76" s="31"/>
      <c r="H76" s="118">
        <v>0.375</v>
      </c>
      <c r="I76" s="118">
        <v>0.375</v>
      </c>
      <c r="J76" s="118">
        <v>0.375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>
        <v>20</v>
      </c>
      <c r="F77" s="31"/>
      <c r="G77" s="31"/>
      <c r="H77" s="118"/>
      <c r="I77" s="118"/>
      <c r="J77" s="118">
        <v>0.6</v>
      </c>
      <c r="K77" s="32"/>
    </row>
    <row r="78" spans="1:11" s="33" customFormat="1" ht="11.25" customHeight="1">
      <c r="A78" s="35" t="s">
        <v>61</v>
      </c>
      <c r="B78" s="29"/>
      <c r="C78" s="30">
        <v>201</v>
      </c>
      <c r="D78" s="30">
        <v>200</v>
      </c>
      <c r="E78" s="30">
        <v>185</v>
      </c>
      <c r="F78" s="31"/>
      <c r="G78" s="31"/>
      <c r="H78" s="118">
        <v>12.812</v>
      </c>
      <c r="I78" s="118">
        <v>12</v>
      </c>
      <c r="J78" s="118">
        <v>11.1</v>
      </c>
      <c r="K78" s="32"/>
    </row>
    <row r="79" spans="1:11" s="33" customFormat="1" ht="11.25" customHeight="1">
      <c r="A79" s="35" t="s">
        <v>62</v>
      </c>
      <c r="B79" s="29"/>
      <c r="C79" s="30">
        <v>30</v>
      </c>
      <c r="D79" s="30">
        <v>30</v>
      </c>
      <c r="E79" s="30">
        <v>28</v>
      </c>
      <c r="F79" s="31"/>
      <c r="G79" s="31"/>
      <c r="H79" s="118">
        <v>2.55</v>
      </c>
      <c r="I79" s="118">
        <v>2.55</v>
      </c>
      <c r="J79" s="118"/>
      <c r="K79" s="32"/>
    </row>
    <row r="80" spans="1:11" s="42" customFormat="1" ht="11.25" customHeight="1">
      <c r="A80" s="43" t="s">
        <v>63</v>
      </c>
      <c r="B80" s="37"/>
      <c r="C80" s="38">
        <v>3595</v>
      </c>
      <c r="D80" s="38">
        <v>3699</v>
      </c>
      <c r="E80" s="38">
        <v>2820</v>
      </c>
      <c r="F80" s="39">
        <v>76.23682076236821</v>
      </c>
      <c r="G80" s="40"/>
      <c r="H80" s="119">
        <v>376.309</v>
      </c>
      <c r="I80" s="120">
        <v>395.932935</v>
      </c>
      <c r="J80" s="120">
        <v>290.604</v>
      </c>
      <c r="K80" s="41">
        <v>73.39727875883828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189</v>
      </c>
      <c r="D82" s="30">
        <v>180</v>
      </c>
      <c r="E82" s="30">
        <v>150</v>
      </c>
      <c r="F82" s="31"/>
      <c r="G82" s="31"/>
      <c r="H82" s="118">
        <v>20.811</v>
      </c>
      <c r="I82" s="118">
        <v>19.807</v>
      </c>
      <c r="J82" s="118">
        <v>16.072</v>
      </c>
      <c r="K82" s="32"/>
    </row>
    <row r="83" spans="1:11" s="33" customFormat="1" ht="11.25" customHeight="1">
      <c r="A83" s="35" t="s">
        <v>65</v>
      </c>
      <c r="B83" s="29"/>
      <c r="C83" s="30">
        <v>28</v>
      </c>
      <c r="D83" s="30">
        <v>28</v>
      </c>
      <c r="E83" s="30">
        <v>21</v>
      </c>
      <c r="F83" s="31"/>
      <c r="G83" s="31"/>
      <c r="H83" s="118">
        <v>2.423</v>
      </c>
      <c r="I83" s="118">
        <v>1.7</v>
      </c>
      <c r="J83" s="118">
        <v>1.7</v>
      </c>
      <c r="K83" s="32"/>
    </row>
    <row r="84" spans="1:11" s="42" customFormat="1" ht="11.25" customHeight="1">
      <c r="A84" s="36" t="s">
        <v>66</v>
      </c>
      <c r="B84" s="37"/>
      <c r="C84" s="38">
        <v>217</v>
      </c>
      <c r="D84" s="38">
        <v>208</v>
      </c>
      <c r="E84" s="38">
        <v>171</v>
      </c>
      <c r="F84" s="39">
        <v>82.21153846153847</v>
      </c>
      <c r="G84" s="40"/>
      <c r="H84" s="119">
        <v>23.234</v>
      </c>
      <c r="I84" s="120">
        <v>21.506999999999998</v>
      </c>
      <c r="J84" s="120">
        <v>17.772</v>
      </c>
      <c r="K84" s="41">
        <v>82.63356116613195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>
        <v>523.828935</v>
      </c>
      <c r="J86" s="122"/>
      <c r="K86" s="50"/>
    </row>
    <row r="87" spans="1:11" s="42" customFormat="1" ht="11.25" customHeight="1">
      <c r="A87" s="51" t="s">
        <v>67</v>
      </c>
      <c r="B87" s="52"/>
      <c r="C87" s="53">
        <v>5390</v>
      </c>
      <c r="D87" s="53">
        <v>5867</v>
      </c>
      <c r="E87" s="53">
        <v>5091</v>
      </c>
      <c r="F87" s="54">
        <f>IF(D87&gt;0,100*E87/D87,0)</f>
        <v>86.77347877961479</v>
      </c>
      <c r="G87" s="40"/>
      <c r="H87" s="123">
        <v>495.05400000000003</v>
      </c>
      <c r="I87" s="124">
        <v>523.828935</v>
      </c>
      <c r="J87" s="124">
        <v>414.448</v>
      </c>
      <c r="K87" s="54">
        <f>IF(I87&gt;0,100*J87/I87,0)</f>
        <v>79.1189589402884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SheetLayoutView="100" zoomScalePageLayoutView="0" workbookViewId="0" topLeftCell="A52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6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/>
      <c r="I22" s="120"/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1977</v>
      </c>
      <c r="D24" s="38">
        <v>2122</v>
      </c>
      <c r="E24" s="38">
        <v>2017</v>
      </c>
      <c r="F24" s="39">
        <v>95.05183788878416</v>
      </c>
      <c r="G24" s="40"/>
      <c r="H24" s="119">
        <v>158.025</v>
      </c>
      <c r="I24" s="120">
        <v>174.075</v>
      </c>
      <c r="J24" s="120">
        <v>146.315</v>
      </c>
      <c r="K24" s="41">
        <v>84.0528507827086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90</v>
      </c>
      <c r="D26" s="38">
        <v>40</v>
      </c>
      <c r="E26" s="38">
        <v>80</v>
      </c>
      <c r="F26" s="39">
        <v>200</v>
      </c>
      <c r="G26" s="40"/>
      <c r="H26" s="119">
        <v>6.75</v>
      </c>
      <c r="I26" s="120">
        <v>3.2</v>
      </c>
      <c r="J26" s="120">
        <v>7</v>
      </c>
      <c r="K26" s="41">
        <v>218.75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12</v>
      </c>
      <c r="D28" s="30">
        <v>25</v>
      </c>
      <c r="E28" s="30"/>
      <c r="F28" s="31"/>
      <c r="G28" s="31"/>
      <c r="H28" s="118">
        <v>0.277</v>
      </c>
      <c r="I28" s="118">
        <v>1.75</v>
      </c>
      <c r="J28" s="118"/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>
        <v>1</v>
      </c>
      <c r="E29" s="30">
        <v>2</v>
      </c>
      <c r="F29" s="31"/>
      <c r="G29" s="31"/>
      <c r="H29" s="118">
        <v>0.035</v>
      </c>
      <c r="I29" s="118">
        <v>0.04</v>
      </c>
      <c r="J29" s="118">
        <v>0.1</v>
      </c>
      <c r="K29" s="32"/>
    </row>
    <row r="30" spans="1:11" s="33" customFormat="1" ht="11.25" customHeight="1">
      <c r="A30" s="35" t="s">
        <v>22</v>
      </c>
      <c r="B30" s="29"/>
      <c r="C30" s="30">
        <v>538</v>
      </c>
      <c r="D30" s="30">
        <v>545</v>
      </c>
      <c r="E30" s="30">
        <v>623</v>
      </c>
      <c r="F30" s="31"/>
      <c r="G30" s="31"/>
      <c r="H30" s="118">
        <v>43.195</v>
      </c>
      <c r="I30" s="118">
        <v>42.64</v>
      </c>
      <c r="J30" s="118">
        <v>47.099</v>
      </c>
      <c r="K30" s="32"/>
    </row>
    <row r="31" spans="1:11" s="42" customFormat="1" ht="11.25" customHeight="1">
      <c r="A31" s="43" t="s">
        <v>23</v>
      </c>
      <c r="B31" s="37"/>
      <c r="C31" s="38">
        <v>551</v>
      </c>
      <c r="D31" s="38">
        <v>571</v>
      </c>
      <c r="E31" s="38">
        <v>625</v>
      </c>
      <c r="F31" s="39">
        <v>109.45709281961472</v>
      </c>
      <c r="G31" s="40"/>
      <c r="H31" s="119">
        <v>43.507</v>
      </c>
      <c r="I31" s="120">
        <v>44.43</v>
      </c>
      <c r="J31" s="120">
        <v>47.199</v>
      </c>
      <c r="K31" s="41">
        <v>106.23227548953409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/>
      <c r="I33" s="118"/>
      <c r="J33" s="118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/>
      <c r="I34" s="118"/>
      <c r="J34" s="118"/>
      <c r="K34" s="32"/>
    </row>
    <row r="35" spans="1:11" s="33" customFormat="1" ht="11.25" customHeight="1">
      <c r="A35" s="35" t="s">
        <v>26</v>
      </c>
      <c r="B35" s="29"/>
      <c r="C35" s="30">
        <v>50</v>
      </c>
      <c r="D35" s="30">
        <v>50</v>
      </c>
      <c r="E35" s="30">
        <v>55</v>
      </c>
      <c r="F35" s="31"/>
      <c r="G35" s="31"/>
      <c r="H35" s="118">
        <v>1.25</v>
      </c>
      <c r="I35" s="118">
        <v>1.25</v>
      </c>
      <c r="J35" s="118">
        <v>1.4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/>
      <c r="I36" s="118"/>
      <c r="J36" s="118"/>
      <c r="K36" s="32"/>
    </row>
    <row r="37" spans="1:11" s="42" customFormat="1" ht="11.25" customHeight="1">
      <c r="A37" s="36" t="s">
        <v>28</v>
      </c>
      <c r="B37" s="37"/>
      <c r="C37" s="38">
        <v>50</v>
      </c>
      <c r="D37" s="38">
        <v>50</v>
      </c>
      <c r="E37" s="38">
        <v>55</v>
      </c>
      <c r="F37" s="39">
        <v>110</v>
      </c>
      <c r="G37" s="40"/>
      <c r="H37" s="119">
        <v>1.25</v>
      </c>
      <c r="I37" s="120">
        <v>1.25</v>
      </c>
      <c r="J37" s="120">
        <v>1.4</v>
      </c>
      <c r="K37" s="41">
        <v>112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/>
      <c r="I39" s="120"/>
      <c r="J39" s="12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/>
      <c r="I41" s="118"/>
      <c r="J41" s="118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/>
      <c r="I43" s="118"/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/>
      <c r="I45" s="118"/>
      <c r="J45" s="118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/>
      <c r="I46" s="118"/>
      <c r="J46" s="118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/>
      <c r="I48" s="118"/>
      <c r="J48" s="118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/>
      <c r="I49" s="118"/>
      <c r="J49" s="118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19"/>
      <c r="I50" s="120"/>
      <c r="J50" s="12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/>
      <c r="I52" s="120"/>
      <c r="J52" s="12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173</v>
      </c>
      <c r="D54" s="30">
        <v>143</v>
      </c>
      <c r="E54" s="30">
        <v>107</v>
      </c>
      <c r="F54" s="31"/>
      <c r="G54" s="31"/>
      <c r="H54" s="118">
        <v>14.186</v>
      </c>
      <c r="I54" s="118">
        <v>11.583</v>
      </c>
      <c r="J54" s="118">
        <v>8.56</v>
      </c>
      <c r="K54" s="32"/>
    </row>
    <row r="55" spans="1:11" s="33" customFormat="1" ht="11.25" customHeight="1">
      <c r="A55" s="35" t="s">
        <v>42</v>
      </c>
      <c r="B55" s="29"/>
      <c r="C55" s="30">
        <v>210</v>
      </c>
      <c r="D55" s="30">
        <v>226</v>
      </c>
      <c r="E55" s="30">
        <v>200</v>
      </c>
      <c r="F55" s="31"/>
      <c r="G55" s="31"/>
      <c r="H55" s="118">
        <v>17.85</v>
      </c>
      <c r="I55" s="118">
        <v>19.21</v>
      </c>
      <c r="J55" s="118">
        <v>17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/>
      <c r="I56" s="118"/>
      <c r="J56" s="118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>
        <v>562</v>
      </c>
      <c r="D58" s="30">
        <v>480</v>
      </c>
      <c r="E58" s="30">
        <v>445</v>
      </c>
      <c r="F58" s="31"/>
      <c r="G58" s="31"/>
      <c r="H58" s="118">
        <v>39.78</v>
      </c>
      <c r="I58" s="118">
        <v>37.68</v>
      </c>
      <c r="J58" s="118">
        <v>37.91</v>
      </c>
      <c r="K58" s="32"/>
    </row>
    <row r="59" spans="1:11" s="42" customFormat="1" ht="11.25" customHeight="1">
      <c r="A59" s="36" t="s">
        <v>46</v>
      </c>
      <c r="B59" s="37"/>
      <c r="C59" s="38">
        <v>945</v>
      </c>
      <c r="D59" s="38">
        <v>849</v>
      </c>
      <c r="E59" s="38">
        <v>752</v>
      </c>
      <c r="F59" s="39">
        <v>88.57479387514724</v>
      </c>
      <c r="G59" s="40"/>
      <c r="H59" s="119">
        <v>71.816</v>
      </c>
      <c r="I59" s="120">
        <v>68.473</v>
      </c>
      <c r="J59" s="120">
        <v>63.47</v>
      </c>
      <c r="K59" s="41">
        <v>92.69347041899726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/>
      <c r="I61" s="118"/>
      <c r="J61" s="118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/>
      <c r="I62" s="118"/>
      <c r="J62" s="118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/>
      <c r="I63" s="118"/>
      <c r="J63" s="118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19"/>
      <c r="I64" s="120"/>
      <c r="J64" s="12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195</v>
      </c>
      <c r="D66" s="38">
        <v>22</v>
      </c>
      <c r="E66" s="38">
        <v>22</v>
      </c>
      <c r="F66" s="39">
        <v>100</v>
      </c>
      <c r="G66" s="40"/>
      <c r="H66" s="119">
        <v>6.282</v>
      </c>
      <c r="I66" s="120">
        <v>1.65</v>
      </c>
      <c r="J66" s="120">
        <v>1.49</v>
      </c>
      <c r="K66" s="41">
        <v>90.30303030303031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19850</v>
      </c>
      <c r="D68" s="30">
        <v>21500</v>
      </c>
      <c r="E68" s="30">
        <v>21400</v>
      </c>
      <c r="F68" s="31"/>
      <c r="G68" s="31"/>
      <c r="H68" s="118">
        <v>1726</v>
      </c>
      <c r="I68" s="118">
        <v>1569.3</v>
      </c>
      <c r="J68" s="118">
        <v>1845</v>
      </c>
      <c r="K68" s="32"/>
    </row>
    <row r="69" spans="1:11" s="33" customFormat="1" ht="11.25" customHeight="1">
      <c r="A69" s="35" t="s">
        <v>53</v>
      </c>
      <c r="B69" s="29"/>
      <c r="C69" s="30">
        <v>2650</v>
      </c>
      <c r="D69" s="30">
        <v>2800</v>
      </c>
      <c r="E69" s="30">
        <v>2700</v>
      </c>
      <c r="F69" s="31"/>
      <c r="G69" s="31"/>
      <c r="H69" s="118">
        <v>227</v>
      </c>
      <c r="I69" s="118">
        <v>203</v>
      </c>
      <c r="J69" s="118">
        <v>230</v>
      </c>
      <c r="K69" s="32"/>
    </row>
    <row r="70" spans="1:11" s="42" customFormat="1" ht="11.25" customHeight="1">
      <c r="A70" s="36" t="s">
        <v>54</v>
      </c>
      <c r="B70" s="37"/>
      <c r="C70" s="38">
        <v>22500</v>
      </c>
      <c r="D70" s="38">
        <v>24300</v>
      </c>
      <c r="E70" s="38">
        <v>24100</v>
      </c>
      <c r="F70" s="39">
        <v>99.17695473251028</v>
      </c>
      <c r="G70" s="40"/>
      <c r="H70" s="119">
        <v>1953</v>
      </c>
      <c r="I70" s="120">
        <v>1772.3</v>
      </c>
      <c r="J70" s="120">
        <v>2075</v>
      </c>
      <c r="K70" s="41">
        <v>117.0795012131129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>
        <v>5</v>
      </c>
      <c r="E72" s="30">
        <v>10</v>
      </c>
      <c r="F72" s="31"/>
      <c r="G72" s="31"/>
      <c r="H72" s="118">
        <v>0.5</v>
      </c>
      <c r="I72" s="118">
        <v>0.25</v>
      </c>
      <c r="J72" s="118">
        <v>0.5</v>
      </c>
      <c r="K72" s="32"/>
    </row>
    <row r="73" spans="1:11" s="33" customFormat="1" ht="11.25" customHeight="1">
      <c r="A73" s="35" t="s">
        <v>56</v>
      </c>
      <c r="B73" s="29"/>
      <c r="C73" s="30">
        <v>422</v>
      </c>
      <c r="D73" s="30">
        <v>450</v>
      </c>
      <c r="E73" s="30">
        <v>1019</v>
      </c>
      <c r="F73" s="31"/>
      <c r="G73" s="31"/>
      <c r="H73" s="118">
        <v>9.95</v>
      </c>
      <c r="I73" s="118">
        <v>12.2</v>
      </c>
      <c r="J73" s="118">
        <v>20.995</v>
      </c>
      <c r="K73" s="32"/>
    </row>
    <row r="74" spans="1:11" s="33" customFormat="1" ht="11.25" customHeight="1">
      <c r="A74" s="35" t="s">
        <v>57</v>
      </c>
      <c r="B74" s="29"/>
      <c r="C74" s="30">
        <v>58</v>
      </c>
      <c r="D74" s="30">
        <v>58</v>
      </c>
      <c r="E74" s="30"/>
      <c r="F74" s="31"/>
      <c r="G74" s="31"/>
      <c r="H74" s="118">
        <v>2.03</v>
      </c>
      <c r="I74" s="118">
        <v>2.03</v>
      </c>
      <c r="J74" s="118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18"/>
      <c r="I75" s="118"/>
      <c r="J75" s="118"/>
      <c r="K75" s="32"/>
    </row>
    <row r="76" spans="1:11" s="33" customFormat="1" ht="11.25" customHeight="1">
      <c r="A76" s="35" t="s">
        <v>59</v>
      </c>
      <c r="B76" s="29"/>
      <c r="C76" s="30">
        <v>32</v>
      </c>
      <c r="D76" s="30">
        <v>51</v>
      </c>
      <c r="E76" s="30">
        <v>30</v>
      </c>
      <c r="F76" s="31"/>
      <c r="G76" s="31"/>
      <c r="H76" s="118">
        <v>3.296</v>
      </c>
      <c r="I76" s="118">
        <v>3.72</v>
      </c>
      <c r="J76" s="118">
        <v>2.17</v>
      </c>
      <c r="K76" s="32"/>
    </row>
    <row r="77" spans="1:11" s="33" customFormat="1" ht="11.25" customHeight="1">
      <c r="A77" s="35" t="s">
        <v>60</v>
      </c>
      <c r="B77" s="29"/>
      <c r="C77" s="30">
        <v>28</v>
      </c>
      <c r="D77" s="30">
        <v>35</v>
      </c>
      <c r="E77" s="30">
        <v>28</v>
      </c>
      <c r="F77" s="31"/>
      <c r="G77" s="31"/>
      <c r="H77" s="118">
        <v>1.008</v>
      </c>
      <c r="I77" s="118">
        <v>2.67</v>
      </c>
      <c r="J77" s="118">
        <v>2.38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/>
      <c r="I78" s="118"/>
      <c r="J78" s="118"/>
      <c r="K78" s="32"/>
    </row>
    <row r="79" spans="1:11" s="33" customFormat="1" ht="11.25" customHeight="1">
      <c r="A79" s="35" t="s">
        <v>62</v>
      </c>
      <c r="B79" s="29"/>
      <c r="C79" s="30">
        <v>5630</v>
      </c>
      <c r="D79" s="30">
        <v>7399</v>
      </c>
      <c r="E79" s="30">
        <v>7489.7325</v>
      </c>
      <c r="F79" s="31"/>
      <c r="G79" s="31"/>
      <c r="H79" s="118">
        <v>450.4</v>
      </c>
      <c r="I79" s="118">
        <v>719.193</v>
      </c>
      <c r="J79" s="118">
        <v>731.125</v>
      </c>
      <c r="K79" s="32"/>
    </row>
    <row r="80" spans="1:11" s="42" customFormat="1" ht="11.25" customHeight="1">
      <c r="A80" s="43" t="s">
        <v>63</v>
      </c>
      <c r="B80" s="37"/>
      <c r="C80" s="38">
        <v>6180</v>
      </c>
      <c r="D80" s="38">
        <v>7998</v>
      </c>
      <c r="E80" s="38">
        <v>8576.7325</v>
      </c>
      <c r="F80" s="39">
        <v>107.23596524131032</v>
      </c>
      <c r="G80" s="40"/>
      <c r="H80" s="119">
        <v>467.18399999999997</v>
      </c>
      <c r="I80" s="120">
        <v>740.063</v>
      </c>
      <c r="J80" s="120">
        <v>757.17</v>
      </c>
      <c r="K80" s="41">
        <f>IF(I80&gt;0,100*J80/I80,0)</f>
        <v>102.31155996178704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/>
      <c r="I82" s="118"/>
      <c r="J82" s="118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/>
      <c r="I83" s="118"/>
      <c r="J83" s="118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/>
      <c r="I84" s="120"/>
      <c r="J84" s="12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32488</v>
      </c>
      <c r="D87" s="53">
        <v>35952</v>
      </c>
      <c r="E87" s="53">
        <v>36227.7325</v>
      </c>
      <c r="F87" s="54">
        <f>IF(D87&gt;0,100*E87/D87,0)</f>
        <v>100.76694620605251</v>
      </c>
      <c r="G87" s="40"/>
      <c r="H87" s="123">
        <v>2707.8140000000003</v>
      </c>
      <c r="I87" s="124">
        <v>2805.441</v>
      </c>
      <c r="J87" s="124">
        <v>3099.044</v>
      </c>
      <c r="K87" s="54">
        <f>IF(I87&gt;0,100*J87/I87,0)</f>
        <v>110.46548474910004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83"/>
  <sheetViews>
    <sheetView showZeros="0" view="pageBreakPreview" zoomScale="80" zoomScaleSheetLayoutView="80" zoomScalePageLayoutView="0" workbookViewId="0" topLeftCell="A49">
      <selection activeCell="M91" sqref="M91"/>
    </sheetView>
  </sheetViews>
  <sheetFormatPr defaultColWidth="8.7109375" defaultRowHeight="12.75"/>
  <cols>
    <col min="1" max="1" width="22.00390625" style="63" customWidth="1"/>
    <col min="2" max="2" width="0.9921875" style="63" customWidth="1"/>
    <col min="3" max="3" width="1.1484375" style="63" customWidth="1"/>
    <col min="4" max="4" width="6.421875" style="63" customWidth="1"/>
    <col min="5" max="6" width="9.421875" style="63" customWidth="1"/>
    <col min="7" max="7" width="10.8515625" style="63" customWidth="1"/>
    <col min="8" max="8" width="10.421875" style="63" customWidth="1"/>
    <col min="9" max="9" width="0.9921875" style="63" customWidth="1"/>
    <col min="10" max="10" width="6.421875" style="63" customWidth="1"/>
    <col min="11" max="13" width="9.421875" style="63" customWidth="1"/>
    <col min="14" max="14" width="10.421875" style="63" customWidth="1"/>
    <col min="15" max="15" width="22.421875" style="63" customWidth="1"/>
    <col min="16" max="16" width="0.9921875" style="63" customWidth="1"/>
    <col min="17" max="17" width="1.1484375" style="63" customWidth="1"/>
    <col min="18" max="18" width="7.00390625" style="63" customWidth="1"/>
    <col min="19" max="19" width="10.28125" style="63" customWidth="1"/>
    <col min="20" max="20" width="10.00390625" style="63" customWidth="1"/>
    <col min="21" max="21" width="9.421875" style="63" customWidth="1"/>
    <col min="22" max="22" width="10.421875" style="63" customWidth="1"/>
    <col min="23" max="23" width="0.9921875" style="63" customWidth="1"/>
    <col min="24" max="24" width="8.8515625" style="63" customWidth="1"/>
    <col min="25" max="25" width="10.00390625" style="63" customWidth="1"/>
    <col min="26" max="26" width="10.57421875" style="63" customWidth="1"/>
    <col min="27" max="27" width="10.8515625" style="63" customWidth="1"/>
    <col min="28" max="28" width="11.28125" style="63" customWidth="1"/>
    <col min="29" max="29" width="11.7109375" style="63" customWidth="1"/>
    <col min="30" max="16384" width="8.7109375" style="63" customWidth="1"/>
  </cols>
  <sheetData>
    <row r="1" spans="1:22" ht="9">
      <c r="A1" s="62"/>
      <c r="B1" s="62"/>
      <c r="C1" s="62"/>
      <c r="D1" s="62"/>
      <c r="E1" s="62"/>
      <c r="F1" s="62"/>
      <c r="G1" s="62"/>
      <c r="H1" s="62"/>
      <c r="O1" s="62"/>
      <c r="P1" s="62"/>
      <c r="Q1" s="62"/>
      <c r="R1" s="62"/>
      <c r="S1" s="62"/>
      <c r="T1" s="62"/>
      <c r="U1" s="62"/>
      <c r="V1" s="62"/>
    </row>
    <row r="2" spans="1:27" s="66" customFormat="1" ht="9.75">
      <c r="A2" s="64" t="s">
        <v>122</v>
      </c>
      <c r="B2" s="65"/>
      <c r="C2" s="65"/>
      <c r="D2" s="65"/>
      <c r="E2" s="65"/>
      <c r="F2" s="65"/>
      <c r="G2" s="65"/>
      <c r="H2" s="65"/>
      <c r="J2" s="66" t="s">
        <v>123</v>
      </c>
      <c r="M2" s="66" t="s">
        <v>129</v>
      </c>
      <c r="O2" s="64" t="s">
        <v>122</v>
      </c>
      <c r="P2" s="65"/>
      <c r="Q2" s="65"/>
      <c r="R2" s="65"/>
      <c r="S2" s="65"/>
      <c r="T2" s="65"/>
      <c r="U2" s="65"/>
      <c r="V2" s="65"/>
      <c r="X2" s="66" t="s">
        <v>123</v>
      </c>
      <c r="AA2" s="66" t="s">
        <v>129</v>
      </c>
    </row>
    <row r="3" spans="1:22" s="66" customFormat="1" ht="12" customHeight="1" thickBot="1">
      <c r="A3" s="65"/>
      <c r="B3" s="65"/>
      <c r="C3" s="65"/>
      <c r="D3" s="65"/>
      <c r="E3" s="65"/>
      <c r="F3" s="65"/>
      <c r="G3" s="65"/>
      <c r="H3" s="65"/>
      <c r="O3" s="65"/>
      <c r="P3" s="65"/>
      <c r="Q3" s="65"/>
      <c r="R3" s="65"/>
      <c r="S3" s="65"/>
      <c r="T3" s="65"/>
      <c r="U3" s="65"/>
      <c r="V3" s="65"/>
    </row>
    <row r="4" spans="1:28" s="66" customFormat="1" ht="10.5" thickBot="1">
      <c r="A4" s="67"/>
      <c r="B4" s="68"/>
      <c r="C4" s="69"/>
      <c r="D4" s="190" t="s">
        <v>124</v>
      </c>
      <c r="E4" s="191"/>
      <c r="F4" s="191"/>
      <c r="G4" s="191"/>
      <c r="H4" s="192"/>
      <c r="J4" s="190" t="s">
        <v>125</v>
      </c>
      <c r="K4" s="191"/>
      <c r="L4" s="191"/>
      <c r="M4" s="191"/>
      <c r="N4" s="192"/>
      <c r="O4" s="67"/>
      <c r="P4" s="68"/>
      <c r="Q4" s="69"/>
      <c r="R4" s="190" t="s">
        <v>124</v>
      </c>
      <c r="S4" s="191"/>
      <c r="T4" s="191"/>
      <c r="U4" s="191"/>
      <c r="V4" s="192"/>
      <c r="X4" s="190" t="s">
        <v>125</v>
      </c>
      <c r="Y4" s="191"/>
      <c r="Z4" s="191"/>
      <c r="AA4" s="191"/>
      <c r="AB4" s="192"/>
    </row>
    <row r="5" spans="1:28" s="66" customFormat="1" ht="9.75">
      <c r="A5" s="70" t="s">
        <v>126</v>
      </c>
      <c r="B5" s="71"/>
      <c r="C5" s="69"/>
      <c r="D5" s="67"/>
      <c r="E5" s="72" t="s">
        <v>284</v>
      </c>
      <c r="F5" s="72" t="s">
        <v>127</v>
      </c>
      <c r="G5" s="72" t="s">
        <v>128</v>
      </c>
      <c r="H5" s="73">
        <f>G6</f>
        <v>2017</v>
      </c>
      <c r="J5" s="67"/>
      <c r="K5" s="72" t="s">
        <v>284</v>
      </c>
      <c r="L5" s="72" t="s">
        <v>127</v>
      </c>
      <c r="M5" s="72" t="s">
        <v>128</v>
      </c>
      <c r="N5" s="73">
        <f>M6</f>
        <v>2017</v>
      </c>
      <c r="O5" s="70" t="s">
        <v>126</v>
      </c>
      <c r="P5" s="71"/>
      <c r="Q5" s="69"/>
      <c r="R5" s="67"/>
      <c r="S5" s="72" t="s">
        <v>284</v>
      </c>
      <c r="T5" s="72" t="s">
        <v>127</v>
      </c>
      <c r="U5" s="72" t="s">
        <v>128</v>
      </c>
      <c r="V5" s="73">
        <f>U6</f>
        <v>2017</v>
      </c>
      <c r="X5" s="67"/>
      <c r="Y5" s="72" t="s">
        <v>284</v>
      </c>
      <c r="Z5" s="72" t="s">
        <v>127</v>
      </c>
      <c r="AA5" s="72" t="s">
        <v>128</v>
      </c>
      <c r="AB5" s="73">
        <f>AA6</f>
        <v>2017</v>
      </c>
    </row>
    <row r="6" spans="1:28" s="66" customFormat="1" ht="23.25" customHeight="1" thickBot="1">
      <c r="A6" s="74"/>
      <c r="B6" s="75"/>
      <c r="C6" s="76"/>
      <c r="D6" s="77" t="s">
        <v>303</v>
      </c>
      <c r="E6" s="78">
        <f>G6-2</f>
        <v>2015</v>
      </c>
      <c r="F6" s="78">
        <f>G6-1</f>
        <v>2016</v>
      </c>
      <c r="G6" s="78">
        <v>2017</v>
      </c>
      <c r="H6" s="79" t="str">
        <f>CONCATENATE(F6,"=100")</f>
        <v>2016=100</v>
      </c>
      <c r="I6" s="80"/>
      <c r="J6" s="77" t="s">
        <v>303</v>
      </c>
      <c r="K6" s="78">
        <f>M6-2</f>
        <v>2015</v>
      </c>
      <c r="L6" s="78">
        <f>M6-1</f>
        <v>2016</v>
      </c>
      <c r="M6" s="78">
        <v>2017</v>
      </c>
      <c r="N6" s="79" t="str">
        <f>CONCATENATE(L6,"=100")</f>
        <v>2016=100</v>
      </c>
      <c r="O6" s="74"/>
      <c r="P6" s="75"/>
      <c r="Q6" s="76"/>
      <c r="R6" s="77" t="s">
        <v>303</v>
      </c>
      <c r="S6" s="78">
        <f>U6-2</f>
        <v>2015</v>
      </c>
      <c r="T6" s="78">
        <f>U6-1</f>
        <v>2016</v>
      </c>
      <c r="U6" s="78">
        <v>2017</v>
      </c>
      <c r="V6" s="79" t="str">
        <f>CONCATENATE(T6,"=100")</f>
        <v>2016=100</v>
      </c>
      <c r="W6" s="80"/>
      <c r="X6" s="77" t="s">
        <v>303</v>
      </c>
      <c r="Y6" s="78">
        <f>AA6-2</f>
        <v>2015</v>
      </c>
      <c r="Z6" s="78">
        <f>AA6-1</f>
        <v>2016</v>
      </c>
      <c r="AA6" s="78">
        <v>2017</v>
      </c>
      <c r="AB6" s="79" t="str">
        <f>CONCATENATE(Z6,"=100")</f>
        <v>2016=100</v>
      </c>
    </row>
    <row r="7" spans="1:28" s="87" customFormat="1" ht="6" customHeight="1">
      <c r="A7" s="81"/>
      <c r="B7" s="81"/>
      <c r="C7" s="81"/>
      <c r="D7" s="82"/>
      <c r="E7" s="83"/>
      <c r="F7" s="83"/>
      <c r="G7" s="83"/>
      <c r="H7" s="83">
        <f>IF(AND(F7&gt;0,G7&gt;0),G7*100/F7,"")</f>
      </c>
      <c r="I7" s="84"/>
      <c r="J7" s="84"/>
      <c r="K7" s="85"/>
      <c r="L7" s="85"/>
      <c r="M7" s="85"/>
      <c r="N7" s="85">
        <f>IF(AND(L7&gt;0,M7&gt;0),M7*100/L7,"")</f>
      </c>
      <c r="O7" s="81"/>
      <c r="P7" s="81"/>
      <c r="Q7" s="81"/>
      <c r="R7" s="82"/>
      <c r="S7" s="83"/>
      <c r="T7" s="83"/>
      <c r="U7" s="83"/>
      <c r="V7" s="83">
        <f>IF(AND(T7&gt;0,U7&gt;0),U7*100/T7,"")</f>
      </c>
      <c r="W7" s="84"/>
      <c r="X7" s="84"/>
      <c r="Y7" s="85"/>
      <c r="Z7" s="85"/>
      <c r="AA7" s="85"/>
      <c r="AB7" s="86">
        <f>IF(AND(Z7&gt;0,AA7&gt;0),AA7*100/Z7,"")</f>
      </c>
    </row>
    <row r="8" spans="1:28" s="87" customFormat="1" ht="6" customHeight="1">
      <c r="A8" s="81"/>
      <c r="B8" s="81"/>
      <c r="C8" s="81"/>
      <c r="D8" s="82"/>
      <c r="E8" s="83"/>
      <c r="F8" s="83"/>
      <c r="G8" s="83"/>
      <c r="H8" s="83"/>
      <c r="I8" s="83"/>
      <c r="J8" s="83"/>
      <c r="K8" s="83"/>
      <c r="L8" s="83"/>
      <c r="M8" s="133"/>
      <c r="N8" s="85"/>
      <c r="O8" s="81"/>
      <c r="P8" s="81"/>
      <c r="Q8" s="81"/>
      <c r="R8" s="82"/>
      <c r="S8" s="83"/>
      <c r="T8" s="83"/>
      <c r="U8" s="83"/>
      <c r="V8" s="83"/>
      <c r="W8" s="84"/>
      <c r="X8" s="84"/>
      <c r="Y8" s="85"/>
      <c r="Z8" s="85"/>
      <c r="AA8" s="85"/>
      <c r="AB8" s="86"/>
    </row>
    <row r="9" spans="1:28" s="87" customFormat="1" ht="11.25" customHeight="1">
      <c r="A9" s="81" t="s">
        <v>136</v>
      </c>
      <c r="B9" s="81"/>
      <c r="C9" s="81"/>
      <c r="D9" s="96"/>
      <c r="E9" s="83"/>
      <c r="F9" s="83"/>
      <c r="G9" s="83"/>
      <c r="H9" s="83">
        <f aca="true" t="shared" si="0" ref="H9:H22">IF(AND(F9&gt;0,G9&gt;0),G9*100/F9,"")</f>
      </c>
      <c r="I9" s="84"/>
      <c r="J9" s="97"/>
      <c r="K9" s="85"/>
      <c r="L9" s="85"/>
      <c r="M9" s="85"/>
      <c r="N9" s="85">
        <f aca="true" t="shared" si="1" ref="N9:N22">IF(AND(L9&gt;0,M9&gt;0),M9*100/L9,"")</f>
      </c>
      <c r="O9" s="81" t="s">
        <v>130</v>
      </c>
      <c r="P9" s="81"/>
      <c r="Q9" s="81"/>
      <c r="R9" s="96"/>
      <c r="S9" s="83"/>
      <c r="T9" s="83"/>
      <c r="U9" s="83"/>
      <c r="V9" s="83">
        <f aca="true" t="shared" si="2" ref="V9:V18">IF(AND(T9&gt;0,U9&gt;0),U9*100/T9,"")</f>
      </c>
      <c r="W9" s="84"/>
      <c r="X9" s="97"/>
      <c r="Y9" s="85"/>
      <c r="Z9" s="85"/>
      <c r="AA9" s="85"/>
      <c r="AB9" s="86">
        <f aca="true" t="shared" si="3" ref="AB9:AB18">IF(AND(Z9&gt;0,AA9&gt;0),AA9*100/Z9,"")</f>
      </c>
    </row>
    <row r="10" spans="1:28" s="87" customFormat="1" ht="11.25" customHeight="1">
      <c r="A10" s="81" t="s">
        <v>137</v>
      </c>
      <c r="B10" s="83"/>
      <c r="C10" s="83"/>
      <c r="D10" s="96">
        <v>9</v>
      </c>
      <c r="E10" s="90">
        <v>1828.423</v>
      </c>
      <c r="F10" s="90">
        <v>1800.3616459999998</v>
      </c>
      <c r="G10" s="90">
        <v>1647.2667349775786</v>
      </c>
      <c r="H10" s="90">
        <f t="shared" si="0"/>
        <v>91.49643565432736</v>
      </c>
      <c r="I10" s="85"/>
      <c r="J10" s="97">
        <v>9</v>
      </c>
      <c r="K10" s="86">
        <v>5437.736</v>
      </c>
      <c r="L10" s="86">
        <v>6913.501258119128</v>
      </c>
      <c r="M10" s="86">
        <v>3787.8645999999994</v>
      </c>
      <c r="N10" s="85">
        <f t="shared" si="1"/>
        <v>54.789381799151045</v>
      </c>
      <c r="O10" s="81" t="s">
        <v>296</v>
      </c>
      <c r="P10" s="83"/>
      <c r="Q10" s="83"/>
      <c r="R10" s="96">
        <v>6</v>
      </c>
      <c r="S10" s="90">
        <v>6.173</v>
      </c>
      <c r="T10" s="90">
        <v>6.124</v>
      </c>
      <c r="U10" s="90">
        <v>6.242190000000001</v>
      </c>
      <c r="V10" s="90">
        <f t="shared" si="2"/>
        <v>101.92994774657089</v>
      </c>
      <c r="W10" s="85"/>
      <c r="X10" s="97">
        <v>6</v>
      </c>
      <c r="Y10" s="86">
        <v>53.596000000000004</v>
      </c>
      <c r="Z10" s="86">
        <v>57.66525</v>
      </c>
      <c r="AA10" s="86">
        <v>61.89123588652482</v>
      </c>
      <c r="AB10" s="86">
        <f t="shared" si="3"/>
        <v>107.32847926008266</v>
      </c>
    </row>
    <row r="11" spans="1:28" s="87" customFormat="1" ht="11.25" customHeight="1">
      <c r="A11" s="81" t="s">
        <v>138</v>
      </c>
      <c r="B11" s="83"/>
      <c r="C11" s="83"/>
      <c r="D11" s="96">
        <v>9</v>
      </c>
      <c r="E11" s="90">
        <v>347.942</v>
      </c>
      <c r="F11" s="90">
        <v>448.795059</v>
      </c>
      <c r="G11" s="90">
        <v>424.3392650224215</v>
      </c>
      <c r="H11" s="90">
        <f t="shared" si="0"/>
        <v>94.55078805188485</v>
      </c>
      <c r="I11" s="85"/>
      <c r="J11" s="97">
        <v>9</v>
      </c>
      <c r="K11" s="86">
        <v>924.992</v>
      </c>
      <c r="L11" s="86">
        <v>1029.891939468258</v>
      </c>
      <c r="M11" s="86">
        <v>1159.9394</v>
      </c>
      <c r="N11" s="85">
        <f t="shared" si="1"/>
        <v>112.62729181072012</v>
      </c>
      <c r="O11" s="81" t="s">
        <v>297</v>
      </c>
      <c r="P11" s="83"/>
      <c r="Q11" s="83"/>
      <c r="R11" s="96">
        <v>8</v>
      </c>
      <c r="S11" s="90">
        <v>31.9</v>
      </c>
      <c r="T11" s="90">
        <v>31.8</v>
      </c>
      <c r="U11" s="90">
        <v>37.2</v>
      </c>
      <c r="V11" s="90">
        <f t="shared" si="2"/>
        <v>116.9811320754717</v>
      </c>
      <c r="W11" s="85"/>
      <c r="X11" s="97">
        <v>9</v>
      </c>
      <c r="Y11" s="86">
        <v>7.633000000000001</v>
      </c>
      <c r="Z11" s="86">
        <v>7.673</v>
      </c>
      <c r="AA11" s="86">
        <v>8.45501</v>
      </c>
      <c r="AB11" s="86">
        <f t="shared" si="3"/>
        <v>110.1917111950997</v>
      </c>
    </row>
    <row r="12" spans="1:28" ht="11.25">
      <c r="A12" s="81" t="s">
        <v>139</v>
      </c>
      <c r="B12" s="83"/>
      <c r="C12" s="83"/>
      <c r="D12" s="96">
        <v>9</v>
      </c>
      <c r="E12" s="90">
        <v>2176.365</v>
      </c>
      <c r="F12" s="90">
        <v>2249.156705</v>
      </c>
      <c r="G12" s="90">
        <v>2071.606</v>
      </c>
      <c r="H12" s="90">
        <f t="shared" si="0"/>
        <v>92.10589886399225</v>
      </c>
      <c r="I12" s="85"/>
      <c r="J12" s="97">
        <v>9</v>
      </c>
      <c r="K12" s="86">
        <v>6362.727999999999</v>
      </c>
      <c r="L12" s="86">
        <v>7943.393197587387</v>
      </c>
      <c r="M12" s="86">
        <v>4947.804</v>
      </c>
      <c r="N12" s="85">
        <f t="shared" si="1"/>
        <v>62.28829263422055</v>
      </c>
      <c r="O12" s="81" t="s">
        <v>188</v>
      </c>
      <c r="P12" s="83"/>
      <c r="Q12" s="83"/>
      <c r="R12" s="96">
        <v>10</v>
      </c>
      <c r="S12" s="90">
        <v>2.291</v>
      </c>
      <c r="T12" s="90">
        <v>2.297</v>
      </c>
      <c r="U12" s="90">
        <v>2.128</v>
      </c>
      <c r="V12" s="90">
        <f t="shared" si="2"/>
        <v>92.64257727470614</v>
      </c>
      <c r="W12" s="85"/>
      <c r="X12" s="97">
        <v>3</v>
      </c>
      <c r="Y12" s="86">
        <v>63.882</v>
      </c>
      <c r="Z12" s="86">
        <v>64.228</v>
      </c>
      <c r="AA12" s="86">
        <v>57.5935</v>
      </c>
      <c r="AB12" s="86">
        <f t="shared" si="3"/>
        <v>89.67039297502647</v>
      </c>
    </row>
    <row r="13" spans="1:28" s="66" customFormat="1" ht="11.25">
      <c r="A13" s="81" t="s">
        <v>140</v>
      </c>
      <c r="B13" s="83"/>
      <c r="C13" s="83"/>
      <c r="D13" s="96">
        <v>9</v>
      </c>
      <c r="E13" s="90">
        <v>368.434</v>
      </c>
      <c r="F13" s="90">
        <v>304.46180409640374</v>
      </c>
      <c r="G13" s="90">
        <v>281.0767</v>
      </c>
      <c r="H13" s="90">
        <f t="shared" si="0"/>
        <v>92.31919939323517</v>
      </c>
      <c r="I13" s="85"/>
      <c r="J13" s="97">
        <v>9</v>
      </c>
      <c r="K13" s="86">
        <v>809.3</v>
      </c>
      <c r="L13" s="86">
        <v>808.4203088265292</v>
      </c>
      <c r="M13" s="86">
        <v>561.2778456625695</v>
      </c>
      <c r="N13" s="85">
        <f t="shared" si="1"/>
        <v>69.42896405921545</v>
      </c>
      <c r="O13" s="81" t="s">
        <v>189</v>
      </c>
      <c r="P13" s="83"/>
      <c r="Q13" s="83"/>
      <c r="R13" s="96">
        <v>9</v>
      </c>
      <c r="S13" s="90">
        <v>3.717</v>
      </c>
      <c r="T13" s="90">
        <v>4.443</v>
      </c>
      <c r="U13" s="90">
        <v>4.757</v>
      </c>
      <c r="V13" s="90">
        <f t="shared" si="2"/>
        <v>107.06729687148324</v>
      </c>
      <c r="W13" s="85"/>
      <c r="X13" s="97">
        <v>6</v>
      </c>
      <c r="Y13" s="86">
        <v>66.989</v>
      </c>
      <c r="Z13" s="86">
        <v>82.0319958</v>
      </c>
      <c r="AA13" s="86">
        <v>80.4931</v>
      </c>
      <c r="AB13" s="86">
        <f t="shared" si="3"/>
        <v>98.12402979472553</v>
      </c>
    </row>
    <row r="14" spans="1:28" s="66" customFormat="1" ht="12" customHeight="1">
      <c r="A14" s="81" t="s">
        <v>141</v>
      </c>
      <c r="B14" s="83"/>
      <c r="C14" s="83"/>
      <c r="D14" s="96">
        <v>9</v>
      </c>
      <c r="E14" s="90">
        <v>2230.462</v>
      </c>
      <c r="F14" s="90">
        <v>2265.187867403596</v>
      </c>
      <c r="G14" s="90">
        <v>2307.8073</v>
      </c>
      <c r="H14" s="90">
        <f t="shared" si="0"/>
        <v>101.8814965950376</v>
      </c>
      <c r="I14" s="85"/>
      <c r="J14" s="97">
        <v>9</v>
      </c>
      <c r="K14" s="86">
        <v>5895.8060000000005</v>
      </c>
      <c r="L14" s="86">
        <v>8481.336373148499</v>
      </c>
      <c r="M14" s="86">
        <v>5301.31640433743</v>
      </c>
      <c r="N14" s="85">
        <f t="shared" si="1"/>
        <v>62.50567329367034</v>
      </c>
      <c r="O14" s="81" t="s">
        <v>298</v>
      </c>
      <c r="P14" s="83"/>
      <c r="Q14" s="83"/>
      <c r="R14" s="96">
        <v>5</v>
      </c>
      <c r="S14" s="90">
        <v>48.998</v>
      </c>
      <c r="T14" s="90">
        <v>45.838</v>
      </c>
      <c r="U14" s="90">
        <v>43.397</v>
      </c>
      <c r="V14" s="90">
        <f t="shared" si="2"/>
        <v>94.67472402809895</v>
      </c>
      <c r="W14" s="85"/>
      <c r="X14" s="97">
        <v>6</v>
      </c>
      <c r="Y14" s="86">
        <v>140.54</v>
      </c>
      <c r="Z14" s="86">
        <v>132.745</v>
      </c>
      <c r="AA14" s="86">
        <v>131.71</v>
      </c>
      <c r="AB14" s="86">
        <f t="shared" si="3"/>
        <v>99.2203096161814</v>
      </c>
    </row>
    <row r="15" spans="1:28" s="66" customFormat="1" ht="11.25">
      <c r="A15" s="81" t="s">
        <v>142</v>
      </c>
      <c r="B15" s="83"/>
      <c r="C15" s="83"/>
      <c r="D15" s="96">
        <v>9</v>
      </c>
      <c r="E15" s="90">
        <v>2598.896</v>
      </c>
      <c r="F15" s="90">
        <v>2569.6496715000003</v>
      </c>
      <c r="G15" s="90">
        <v>2588.884</v>
      </c>
      <c r="H15" s="90">
        <f t="shared" si="0"/>
        <v>100.74851948548971</v>
      </c>
      <c r="I15" s="85"/>
      <c r="J15" s="97">
        <v>9</v>
      </c>
      <c r="K15" s="86">
        <v>6705.106</v>
      </c>
      <c r="L15" s="86">
        <v>9289.75668197503</v>
      </c>
      <c r="M15" s="86">
        <v>5862.59425</v>
      </c>
      <c r="N15" s="85">
        <f t="shared" si="1"/>
        <v>63.108157196143004</v>
      </c>
      <c r="O15" s="81" t="s">
        <v>299</v>
      </c>
      <c r="P15" s="83"/>
      <c r="Q15" s="83"/>
      <c r="R15" s="96">
        <v>5</v>
      </c>
      <c r="S15" s="90">
        <v>9.182</v>
      </c>
      <c r="T15" s="90">
        <v>9.432</v>
      </c>
      <c r="U15" s="90">
        <v>9.25</v>
      </c>
      <c r="V15" s="90">
        <f t="shared" si="2"/>
        <v>98.07039864291772</v>
      </c>
      <c r="W15" s="85"/>
      <c r="X15" s="97">
        <v>6</v>
      </c>
      <c r="Y15" s="86">
        <v>14.645</v>
      </c>
      <c r="Z15" s="86">
        <v>16.215</v>
      </c>
      <c r="AA15" s="86">
        <v>16.176</v>
      </c>
      <c r="AB15" s="86">
        <f t="shared" si="3"/>
        <v>99.75948196114709</v>
      </c>
    </row>
    <row r="16" spans="1:28" s="66" customFormat="1" ht="11.25">
      <c r="A16" s="81" t="s">
        <v>143</v>
      </c>
      <c r="B16" s="83"/>
      <c r="C16" s="83"/>
      <c r="D16" s="96">
        <v>9</v>
      </c>
      <c r="E16" s="90">
        <v>483.727</v>
      </c>
      <c r="F16" s="90">
        <v>500.93625549999996</v>
      </c>
      <c r="G16" s="90">
        <v>558.224</v>
      </c>
      <c r="H16" s="90">
        <f t="shared" si="0"/>
        <v>111.4361346121413</v>
      </c>
      <c r="I16" s="85"/>
      <c r="J16" s="97">
        <v>9</v>
      </c>
      <c r="K16" s="86">
        <v>781.0479999999999</v>
      </c>
      <c r="L16" s="86">
        <v>1115.700360129066</v>
      </c>
      <c r="M16" s="86">
        <v>872.1093999999999</v>
      </c>
      <c r="N16" s="85">
        <f t="shared" si="1"/>
        <v>78.16699099201804</v>
      </c>
      <c r="O16" s="81" t="s">
        <v>190</v>
      </c>
      <c r="P16" s="83"/>
      <c r="Q16" s="83"/>
      <c r="R16" s="96">
        <v>9</v>
      </c>
      <c r="S16" s="90">
        <v>25.599</v>
      </c>
      <c r="T16" s="90">
        <v>28.688</v>
      </c>
      <c r="U16" s="90">
        <v>29.633</v>
      </c>
      <c r="V16" s="90">
        <f t="shared" si="2"/>
        <v>103.29406023424428</v>
      </c>
      <c r="W16" s="85"/>
      <c r="X16" s="97"/>
      <c r="Y16" s="86">
        <v>452.1719999999999</v>
      </c>
      <c r="Z16" s="86">
        <v>481.84289428955225</v>
      </c>
      <c r="AA16" s="86">
        <v>0</v>
      </c>
      <c r="AB16" s="86">
        <f t="shared" si="3"/>
      </c>
    </row>
    <row r="17" spans="1:28" s="66" customFormat="1" ht="12" customHeight="1">
      <c r="A17" s="81" t="s">
        <v>144</v>
      </c>
      <c r="B17" s="83"/>
      <c r="C17" s="83"/>
      <c r="D17" s="96">
        <v>9</v>
      </c>
      <c r="E17" s="90">
        <v>146.625</v>
      </c>
      <c r="F17" s="90">
        <v>156.2999585</v>
      </c>
      <c r="G17" s="90">
        <v>107.635</v>
      </c>
      <c r="H17" s="90">
        <f t="shared" si="0"/>
        <v>68.86438168823953</v>
      </c>
      <c r="I17" s="85"/>
      <c r="J17" s="97">
        <v>9</v>
      </c>
      <c r="K17" s="86">
        <v>281.366</v>
      </c>
      <c r="L17" s="86">
        <v>390.44063700011907</v>
      </c>
      <c r="M17" s="86">
        <v>129.7092</v>
      </c>
      <c r="N17" s="85">
        <f t="shared" si="1"/>
        <v>33.22123460216577</v>
      </c>
      <c r="O17" s="81" t="s">
        <v>132</v>
      </c>
      <c r="P17" s="83"/>
      <c r="Q17" s="83"/>
      <c r="R17" s="96">
        <v>5</v>
      </c>
      <c r="S17" s="90">
        <v>1.776</v>
      </c>
      <c r="T17" s="90">
        <v>1.841</v>
      </c>
      <c r="U17" s="90">
        <v>1.734</v>
      </c>
      <c r="V17" s="90">
        <f t="shared" si="2"/>
        <v>94.18794133623031</v>
      </c>
      <c r="W17" s="85"/>
      <c r="X17" s="97">
        <v>5</v>
      </c>
      <c r="Y17" s="86">
        <v>96.18100000000001</v>
      </c>
      <c r="Z17" s="86">
        <v>98.74</v>
      </c>
      <c r="AA17" s="86">
        <v>89.07799999999999</v>
      </c>
      <c r="AB17" s="86">
        <f t="shared" si="3"/>
        <v>90.2147052866113</v>
      </c>
    </row>
    <row r="18" spans="1:28" s="87" customFormat="1" ht="11.25" customHeight="1">
      <c r="A18" s="81" t="s">
        <v>145</v>
      </c>
      <c r="B18" s="83"/>
      <c r="C18" s="83"/>
      <c r="D18" s="96">
        <v>9</v>
      </c>
      <c r="E18" s="90">
        <v>215.62</v>
      </c>
      <c r="F18" s="90">
        <v>222.219096</v>
      </c>
      <c r="G18" s="90">
        <v>190.021</v>
      </c>
      <c r="H18" s="90">
        <f t="shared" si="0"/>
        <v>85.51065296386588</v>
      </c>
      <c r="I18" s="85"/>
      <c r="J18" s="97">
        <v>9</v>
      </c>
      <c r="K18" s="86">
        <v>449.983</v>
      </c>
      <c r="L18" s="86">
        <v>540.8342492667418</v>
      </c>
      <c r="M18" s="86">
        <v>344.515</v>
      </c>
      <c r="N18" s="85">
        <f t="shared" si="1"/>
        <v>63.700662535164945</v>
      </c>
      <c r="O18" s="81" t="s">
        <v>191</v>
      </c>
      <c r="P18" s="83"/>
      <c r="Q18" s="83"/>
      <c r="R18" s="96">
        <v>3</v>
      </c>
      <c r="S18" s="90">
        <v>8.095</v>
      </c>
      <c r="T18" s="90">
        <v>8.066</v>
      </c>
      <c r="U18" s="90">
        <v>8.133</v>
      </c>
      <c r="V18" s="90">
        <f t="shared" si="2"/>
        <v>100.83064716092238</v>
      </c>
      <c r="W18" s="85"/>
      <c r="X18" s="97">
        <v>6</v>
      </c>
      <c r="Y18" s="86">
        <v>705.2230000000001</v>
      </c>
      <c r="Z18" s="86">
        <v>720.4646448055717</v>
      </c>
      <c r="AA18" s="86">
        <v>610.779</v>
      </c>
      <c r="AB18" s="86">
        <f t="shared" si="3"/>
        <v>84.77570751092554</v>
      </c>
    </row>
    <row r="19" spans="1:28" s="87" customFormat="1" ht="11.25" customHeight="1">
      <c r="A19" s="81" t="s">
        <v>285</v>
      </c>
      <c r="B19" s="83"/>
      <c r="C19" s="83"/>
      <c r="D19" s="96">
        <v>9</v>
      </c>
      <c r="E19" s="90">
        <f>E12+E15+E16+E17+E18</f>
        <v>5621.233</v>
      </c>
      <c r="F19" s="90">
        <f>F12+F15+F16+F17+F18</f>
        <v>5698.2616865</v>
      </c>
      <c r="G19" s="90">
        <f>G12+G15+G16+G17+G18</f>
        <v>5516.37</v>
      </c>
      <c r="H19" s="90">
        <f t="shared" si="0"/>
        <v>96.80794430815756</v>
      </c>
      <c r="I19" s="85"/>
      <c r="J19" s="97">
        <v>9</v>
      </c>
      <c r="K19" s="90">
        <f>K12+K15+K16+K17+K18</f>
        <v>14580.231</v>
      </c>
      <c r="L19" s="90">
        <f>L12+L15+L16+L17+L18</f>
        <v>19280.125125958348</v>
      </c>
      <c r="M19" s="90">
        <f>M12+M15+M16+M17+M18</f>
        <v>12156.731849999998</v>
      </c>
      <c r="N19" s="85">
        <f t="shared" si="1"/>
        <v>63.05317922253749</v>
      </c>
      <c r="O19" s="81" t="s">
        <v>300</v>
      </c>
      <c r="P19" s="83"/>
      <c r="Q19" s="83"/>
      <c r="R19" s="96">
        <v>6</v>
      </c>
      <c r="S19" s="90">
        <v>5.1</v>
      </c>
      <c r="T19" s="90">
        <v>6</v>
      </c>
      <c r="U19" s="90">
        <v>5.8</v>
      </c>
      <c r="V19" s="90">
        <f aca="true" t="shared" si="4" ref="V19:V26">IF(AND(T19&gt;0,U19&gt;0),U19*100/T19,"")</f>
        <v>96.66666666666667</v>
      </c>
      <c r="W19" s="85"/>
      <c r="X19" s="97">
        <v>9</v>
      </c>
      <c r="Y19" s="86">
        <v>0.553</v>
      </c>
      <c r="Z19" s="86">
        <v>0.655</v>
      </c>
      <c r="AA19" s="86">
        <v>0.625</v>
      </c>
      <c r="AB19" s="86">
        <f aca="true" t="shared" si="5" ref="AB19:AB26">IF(AND(Z19&gt;0,AA19&gt;0),AA19*100/Z19,"")</f>
        <v>95.41984732824427</v>
      </c>
    </row>
    <row r="20" spans="1:28" s="87" customFormat="1" ht="11.25" customHeight="1">
      <c r="A20" s="81" t="s">
        <v>146</v>
      </c>
      <c r="B20" s="83"/>
      <c r="C20" s="83"/>
      <c r="D20" s="96">
        <v>7</v>
      </c>
      <c r="E20" s="90">
        <v>398.257</v>
      </c>
      <c r="F20" s="90">
        <v>353.2401185</v>
      </c>
      <c r="G20" s="90">
        <v>339.6422893</v>
      </c>
      <c r="H20" s="90">
        <f t="shared" si="0"/>
        <v>96.15054222670352</v>
      </c>
      <c r="I20" s="85"/>
      <c r="J20" s="97">
        <v>9</v>
      </c>
      <c r="K20" s="86">
        <v>4565.119369999999</v>
      </c>
      <c r="L20" s="86">
        <v>3919.57386944025</v>
      </c>
      <c r="M20" s="86">
        <v>3799.9210000000003</v>
      </c>
      <c r="N20" s="85">
        <f t="shared" si="1"/>
        <v>96.94729903234769</v>
      </c>
      <c r="O20" s="81" t="s">
        <v>133</v>
      </c>
      <c r="P20" s="83"/>
      <c r="Q20" s="83"/>
      <c r="R20" s="96">
        <v>4</v>
      </c>
      <c r="S20" s="90">
        <v>3.836</v>
      </c>
      <c r="T20" s="90">
        <v>3.985</v>
      </c>
      <c r="U20" s="90">
        <v>3.63692</v>
      </c>
      <c r="V20" s="90">
        <f t="shared" si="4"/>
        <v>91.26524466750314</v>
      </c>
      <c r="W20" s="85"/>
      <c r="X20" s="97">
        <v>8</v>
      </c>
      <c r="Y20" s="86">
        <v>244.54</v>
      </c>
      <c r="Z20" s="86">
        <v>238.08264</v>
      </c>
      <c r="AA20" s="86">
        <v>227.48100000000002</v>
      </c>
      <c r="AB20" s="86">
        <f t="shared" si="5"/>
        <v>95.54707558686346</v>
      </c>
    </row>
    <row r="21" spans="1:28" s="87" customFormat="1" ht="11.25" customHeight="1">
      <c r="A21" s="81" t="s">
        <v>147</v>
      </c>
      <c r="B21" s="83"/>
      <c r="C21" s="83"/>
      <c r="D21" s="96">
        <v>6</v>
      </c>
      <c r="E21" s="90">
        <v>8.375</v>
      </c>
      <c r="F21" s="90">
        <v>8.960619</v>
      </c>
      <c r="G21" s="90">
        <v>8.5767</v>
      </c>
      <c r="H21" s="90">
        <f t="shared" si="0"/>
        <v>95.71548572704633</v>
      </c>
      <c r="I21" s="85"/>
      <c r="J21" s="97">
        <v>7</v>
      </c>
      <c r="K21" s="86">
        <v>50.335</v>
      </c>
      <c r="L21" s="86">
        <v>52.360440729032256</v>
      </c>
      <c r="M21" s="86">
        <v>47.906317048024725</v>
      </c>
      <c r="N21" s="85">
        <f t="shared" si="1"/>
        <v>91.49334188369835</v>
      </c>
      <c r="O21" s="81" t="s">
        <v>192</v>
      </c>
      <c r="P21" s="83"/>
      <c r="Q21" s="83"/>
      <c r="R21" s="96">
        <v>5</v>
      </c>
      <c r="S21" s="90">
        <v>2.885</v>
      </c>
      <c r="T21" s="90">
        <v>3.058</v>
      </c>
      <c r="U21" s="90">
        <v>3.3830536</v>
      </c>
      <c r="V21" s="90">
        <f t="shared" si="4"/>
        <v>110.62961412688033</v>
      </c>
      <c r="W21" s="85"/>
      <c r="X21" s="97">
        <v>9</v>
      </c>
      <c r="Y21" s="86">
        <v>82.708</v>
      </c>
      <c r="Z21" s="86">
        <v>102.8493</v>
      </c>
      <c r="AA21" s="86">
        <v>96.725</v>
      </c>
      <c r="AB21" s="86">
        <f t="shared" si="5"/>
        <v>94.04536540355646</v>
      </c>
    </row>
    <row r="22" spans="1:28" s="87" customFormat="1" ht="11.25" customHeight="1">
      <c r="A22" s="81" t="s">
        <v>286</v>
      </c>
      <c r="B22" s="83"/>
      <c r="C22" s="83"/>
      <c r="D22" s="96">
        <v>9</v>
      </c>
      <c r="E22" s="90">
        <v>109.29</v>
      </c>
      <c r="F22" s="90">
        <v>109.325</v>
      </c>
      <c r="G22" s="90">
        <v>108.464</v>
      </c>
      <c r="H22" s="90">
        <f t="shared" si="0"/>
        <v>99.21243997255888</v>
      </c>
      <c r="I22" s="85"/>
      <c r="J22" s="97">
        <v>9</v>
      </c>
      <c r="K22" s="86">
        <v>847.0260000000001</v>
      </c>
      <c r="L22" s="86">
        <v>821.4639999999999</v>
      </c>
      <c r="M22" s="86">
        <v>839.515</v>
      </c>
      <c r="N22" s="85">
        <f t="shared" si="1"/>
        <v>102.19741826787298</v>
      </c>
      <c r="O22" s="81" t="s">
        <v>193</v>
      </c>
      <c r="P22" s="83"/>
      <c r="Q22" s="83"/>
      <c r="R22" s="96">
        <v>5</v>
      </c>
      <c r="S22" s="90">
        <v>10.717</v>
      </c>
      <c r="T22" s="90">
        <v>10.899</v>
      </c>
      <c r="U22" s="90">
        <v>11.489253000000001</v>
      </c>
      <c r="V22" s="90">
        <f t="shared" si="4"/>
        <v>105.41566198733831</v>
      </c>
      <c r="W22" s="85"/>
      <c r="X22" s="97">
        <v>7</v>
      </c>
      <c r="Y22" s="86">
        <v>543.195</v>
      </c>
      <c r="Z22" s="86">
        <v>574.58975</v>
      </c>
      <c r="AA22" s="86">
        <v>596.3232164765479</v>
      </c>
      <c r="AB22" s="86">
        <f t="shared" si="5"/>
        <v>103.7824319832625</v>
      </c>
    </row>
    <row r="23" spans="1:28" s="87" customFormat="1" ht="11.25" customHeight="1">
      <c r="A23" s="81"/>
      <c r="B23" s="83"/>
      <c r="C23" s="83"/>
      <c r="D23" s="96"/>
      <c r="E23" s="90"/>
      <c r="F23" s="90"/>
      <c r="G23" s="90"/>
      <c r="H23" s="90"/>
      <c r="I23" s="85"/>
      <c r="J23" s="97"/>
      <c r="K23" s="86"/>
      <c r="L23" s="86"/>
      <c r="M23" s="86"/>
      <c r="N23" s="85"/>
      <c r="O23" s="81" t="s">
        <v>134</v>
      </c>
      <c r="P23" s="83"/>
      <c r="Q23" s="83"/>
      <c r="R23" s="96">
        <v>5</v>
      </c>
      <c r="S23" s="90">
        <v>6.692</v>
      </c>
      <c r="T23" s="90">
        <v>6.662</v>
      </c>
      <c r="U23" s="90">
        <v>6.761846</v>
      </c>
      <c r="V23" s="90">
        <f t="shared" si="4"/>
        <v>101.49873911738217</v>
      </c>
      <c r="W23" s="85"/>
      <c r="X23" s="97">
        <v>9</v>
      </c>
      <c r="Y23" s="86">
        <v>410.865</v>
      </c>
      <c r="Z23" s="86">
        <v>401.219</v>
      </c>
      <c r="AA23" s="86">
        <v>388.025</v>
      </c>
      <c r="AB23" s="86">
        <f t="shared" si="5"/>
        <v>96.71152163780877</v>
      </c>
    </row>
    <row r="24" spans="1:28" s="87" customFormat="1" ht="11.25" customHeight="1">
      <c r="A24" s="81" t="s">
        <v>148</v>
      </c>
      <c r="B24" s="83"/>
      <c r="C24" s="83"/>
      <c r="D24" s="96"/>
      <c r="E24" s="90"/>
      <c r="F24" s="90"/>
      <c r="G24" s="90"/>
      <c r="H24" s="90"/>
      <c r="I24" s="85"/>
      <c r="J24" s="97"/>
      <c r="K24" s="86"/>
      <c r="L24" s="86"/>
      <c r="M24" s="86"/>
      <c r="N24" s="85"/>
      <c r="O24" s="81" t="s">
        <v>301</v>
      </c>
      <c r="P24" s="83"/>
      <c r="Q24" s="83"/>
      <c r="R24" s="96">
        <v>3</v>
      </c>
      <c r="S24" s="90">
        <v>6.953</v>
      </c>
      <c r="T24" s="90">
        <v>7.052854483082768</v>
      </c>
      <c r="U24" s="90">
        <v>6.194</v>
      </c>
      <c r="V24" s="90">
        <f t="shared" si="4"/>
        <v>87.82259742997891</v>
      </c>
      <c r="W24" s="85"/>
      <c r="X24" s="97">
        <v>5</v>
      </c>
      <c r="Y24" s="86">
        <v>86.86600000000001</v>
      </c>
      <c r="Z24" s="86">
        <v>81.74770000000001</v>
      </c>
      <c r="AA24" s="86">
        <v>74.47</v>
      </c>
      <c r="AB24" s="86">
        <f t="shared" si="5"/>
        <v>91.09736420718869</v>
      </c>
    </row>
    <row r="25" spans="1:28" s="87" customFormat="1" ht="11.25" customHeight="1">
      <c r="A25" s="81" t="s">
        <v>149</v>
      </c>
      <c r="B25" s="83"/>
      <c r="C25" s="83"/>
      <c r="D25" s="96">
        <v>8</v>
      </c>
      <c r="E25" s="90">
        <v>8.802</v>
      </c>
      <c r="F25" s="90">
        <v>9.26348</v>
      </c>
      <c r="G25" s="90">
        <v>9.957</v>
      </c>
      <c r="H25" s="90">
        <f aca="true" t="shared" si="6" ref="H25:H32">IF(AND(F25&gt;0,G25&gt;0),G25*100/F25,"")</f>
        <v>107.48660330674866</v>
      </c>
      <c r="I25" s="85"/>
      <c r="J25" s="97">
        <v>8</v>
      </c>
      <c r="K25" s="86">
        <v>17.125</v>
      </c>
      <c r="L25" s="86">
        <v>17.56798</v>
      </c>
      <c r="M25" s="86">
        <v>19.431699999999996</v>
      </c>
      <c r="N25" s="85">
        <f aca="true" t="shared" si="7" ref="N25:N32">IF(AND(L25&gt;0,M25&gt;0),M25*100/L25,"")</f>
        <v>110.60861863458405</v>
      </c>
      <c r="O25" s="81" t="s">
        <v>302</v>
      </c>
      <c r="P25" s="83"/>
      <c r="Q25" s="83"/>
      <c r="R25" s="96">
        <v>3</v>
      </c>
      <c r="S25" s="90">
        <v>26.3</v>
      </c>
      <c r="T25" s="90">
        <v>27.7</v>
      </c>
      <c r="U25" s="90">
        <v>25.8</v>
      </c>
      <c r="V25" s="90">
        <f t="shared" si="4"/>
        <v>93.14079422382672</v>
      </c>
      <c r="W25" s="85"/>
      <c r="X25" s="97">
        <v>6</v>
      </c>
      <c r="Y25" s="86">
        <v>4.957000000000001</v>
      </c>
      <c r="Z25" s="86">
        <v>4.8420000000000005</v>
      </c>
      <c r="AA25" s="86">
        <v>4.81</v>
      </c>
      <c r="AB25" s="86">
        <f t="shared" si="5"/>
        <v>99.33911606774058</v>
      </c>
    </row>
    <row r="26" spans="1:28" s="87" customFormat="1" ht="11.25" customHeight="1">
      <c r="A26" s="81" t="s">
        <v>150</v>
      </c>
      <c r="B26" s="83"/>
      <c r="C26" s="83"/>
      <c r="D26" s="96">
        <v>8</v>
      </c>
      <c r="E26" s="90">
        <v>50.072</v>
      </c>
      <c r="F26" s="90">
        <v>46.192651</v>
      </c>
      <c r="G26" s="90">
        <v>43.57</v>
      </c>
      <c r="H26" s="90">
        <f t="shared" si="6"/>
        <v>94.3223630962423</v>
      </c>
      <c r="I26" s="85"/>
      <c r="J26" s="97">
        <v>8</v>
      </c>
      <c r="K26" s="86">
        <v>65.532</v>
      </c>
      <c r="L26" s="86">
        <v>55.0354</v>
      </c>
      <c r="M26" s="86">
        <v>50.86299999999999</v>
      </c>
      <c r="N26" s="85">
        <f t="shared" si="7"/>
        <v>92.41869778360835</v>
      </c>
      <c r="O26" s="81" t="s">
        <v>135</v>
      </c>
      <c r="P26" s="83"/>
      <c r="Q26" s="83"/>
      <c r="R26" s="96">
        <v>11</v>
      </c>
      <c r="S26" s="90">
        <v>2.776</v>
      </c>
      <c r="T26" s="90">
        <v>2.679</v>
      </c>
      <c r="U26" s="90">
        <v>2.693</v>
      </c>
      <c r="V26" s="90">
        <f t="shared" si="4"/>
        <v>100.52258305337814</v>
      </c>
      <c r="W26" s="85"/>
      <c r="X26" s="97">
        <v>3</v>
      </c>
      <c r="Y26" s="86">
        <v>89.55300000000003</v>
      </c>
      <c r="Z26" s="86">
        <v>80.2675</v>
      </c>
      <c r="AA26" s="86">
        <v>81.49074999999999</v>
      </c>
      <c r="AB26" s="86">
        <f t="shared" si="5"/>
        <v>101.52396673622573</v>
      </c>
    </row>
    <row r="27" spans="1:14" s="87" customFormat="1" ht="11.25" customHeight="1">
      <c r="A27" s="81" t="s">
        <v>151</v>
      </c>
      <c r="B27" s="83"/>
      <c r="C27" s="83"/>
      <c r="D27" s="96">
        <v>8</v>
      </c>
      <c r="E27" s="90">
        <v>29.72</v>
      </c>
      <c r="F27" s="90">
        <v>26.62642</v>
      </c>
      <c r="G27" s="90">
        <v>36.316</v>
      </c>
      <c r="H27" s="90">
        <f t="shared" si="6"/>
        <v>136.39084788717372</v>
      </c>
      <c r="I27" s="85"/>
      <c r="J27" s="97">
        <v>8</v>
      </c>
      <c r="K27" s="86">
        <v>23.193</v>
      </c>
      <c r="L27" s="86">
        <v>29.343999999999998</v>
      </c>
      <c r="M27" s="86">
        <v>18.2694</v>
      </c>
      <c r="N27" s="85">
        <f t="shared" si="7"/>
        <v>62.25940567066522</v>
      </c>
    </row>
    <row r="28" spans="1:28" s="87" customFormat="1" ht="11.25" customHeight="1">
      <c r="A28" s="81" t="s">
        <v>152</v>
      </c>
      <c r="B28" s="83"/>
      <c r="C28" s="83"/>
      <c r="D28" s="96">
        <v>8</v>
      </c>
      <c r="E28" s="90">
        <v>37.869</v>
      </c>
      <c r="F28" s="90">
        <v>33.472491000000005</v>
      </c>
      <c r="G28" s="90">
        <v>39.809</v>
      </c>
      <c r="H28" s="90">
        <f t="shared" si="6"/>
        <v>118.93049728506908</v>
      </c>
      <c r="I28" s="85"/>
      <c r="J28" s="97">
        <v>8</v>
      </c>
      <c r="K28" s="86">
        <v>27.347999999999995</v>
      </c>
      <c r="L28" s="86">
        <v>38.93150000000001</v>
      </c>
      <c r="M28" s="86">
        <v>38.4432</v>
      </c>
      <c r="N28" s="85">
        <f t="shared" si="7"/>
        <v>98.74574573288979</v>
      </c>
      <c r="O28" s="81" t="s">
        <v>194</v>
      </c>
      <c r="P28" s="83"/>
      <c r="Q28" s="83"/>
      <c r="R28" s="96"/>
      <c r="S28" s="90"/>
      <c r="T28" s="90"/>
      <c r="U28" s="90"/>
      <c r="V28" s="90"/>
      <c r="W28" s="85"/>
      <c r="X28" s="97"/>
      <c r="Y28" s="86"/>
      <c r="Z28" s="86"/>
      <c r="AA28" s="86"/>
      <c r="AB28" s="86"/>
    </row>
    <row r="29" spans="1:28" s="87" customFormat="1" ht="12" customHeight="1">
      <c r="A29" s="81" t="s">
        <v>153</v>
      </c>
      <c r="B29" s="83"/>
      <c r="C29" s="83"/>
      <c r="D29" s="96">
        <v>8</v>
      </c>
      <c r="E29" s="90">
        <v>161.746</v>
      </c>
      <c r="F29" s="90">
        <v>160.7353175</v>
      </c>
      <c r="G29" s="90">
        <v>173.328</v>
      </c>
      <c r="H29" s="90">
        <f t="shared" si="6"/>
        <v>107.8344216416532</v>
      </c>
      <c r="I29" s="85"/>
      <c r="J29" s="97">
        <v>8</v>
      </c>
      <c r="K29" s="86">
        <v>193.38899999999998</v>
      </c>
      <c r="L29" s="86">
        <v>297.116</v>
      </c>
      <c r="M29" s="86">
        <v>191.59319999999997</v>
      </c>
      <c r="N29" s="85">
        <f t="shared" si="7"/>
        <v>64.4843091587124</v>
      </c>
      <c r="O29" s="81" t="s">
        <v>195</v>
      </c>
      <c r="P29" s="83"/>
      <c r="Q29" s="83"/>
      <c r="R29" s="96">
        <v>0</v>
      </c>
      <c r="S29" s="90">
        <v>0</v>
      </c>
      <c r="T29" s="90">
        <v>0</v>
      </c>
      <c r="U29" s="90">
        <v>0</v>
      </c>
      <c r="V29" s="90">
        <f aca="true" t="shared" si="8" ref="V29:V34">IF(AND(T29&gt;0,U29&gt;0),U29*100/T29,"")</f>
      </c>
      <c r="W29" s="85"/>
      <c r="X29" s="97">
        <v>8</v>
      </c>
      <c r="Y29" s="86">
        <v>3086.7780000000002</v>
      </c>
      <c r="Z29" s="86">
        <v>3654.7569999999996</v>
      </c>
      <c r="AA29" s="86">
        <v>3248.573</v>
      </c>
      <c r="AB29" s="86">
        <f aca="true" t="shared" si="9" ref="AB29:AB34">IF(AND(Z29&gt;0,AA29&gt;0),AA29*100/Z29,"")</f>
        <v>88.88615576904293</v>
      </c>
    </row>
    <row r="30" spans="1:28" s="87" customFormat="1" ht="11.25" customHeight="1">
      <c r="A30" s="81" t="s">
        <v>154</v>
      </c>
      <c r="B30" s="83"/>
      <c r="C30" s="83"/>
      <c r="D30" s="96">
        <v>8</v>
      </c>
      <c r="E30" s="90">
        <v>106.122</v>
      </c>
      <c r="F30" s="90">
        <v>91.41099799999999</v>
      </c>
      <c r="G30" s="90">
        <v>125.441</v>
      </c>
      <c r="H30" s="90">
        <f t="shared" si="6"/>
        <v>137.22747015627158</v>
      </c>
      <c r="I30" s="85"/>
      <c r="J30" s="97">
        <v>8</v>
      </c>
      <c r="K30" s="86">
        <v>86.999</v>
      </c>
      <c r="L30" s="86">
        <v>111.44660000000002</v>
      </c>
      <c r="M30" s="86">
        <v>75.834</v>
      </c>
      <c r="N30" s="85">
        <f t="shared" si="7"/>
        <v>68.0451444907247</v>
      </c>
      <c r="O30" s="81" t="s">
        <v>196</v>
      </c>
      <c r="P30" s="83"/>
      <c r="Q30" s="83"/>
      <c r="R30" s="96">
        <v>0</v>
      </c>
      <c r="S30" s="90">
        <v>0</v>
      </c>
      <c r="T30" s="90">
        <v>0</v>
      </c>
      <c r="U30" s="90">
        <v>0</v>
      </c>
      <c r="V30" s="90">
        <f t="shared" si="8"/>
      </c>
      <c r="W30" s="85"/>
      <c r="X30" s="97">
        <v>8</v>
      </c>
      <c r="Y30" s="86">
        <v>775.752</v>
      </c>
      <c r="Z30" s="86">
        <v>995.895</v>
      </c>
      <c r="AA30" s="86">
        <v>967.881</v>
      </c>
      <c r="AB30" s="86">
        <f t="shared" si="9"/>
        <v>97.18705285195728</v>
      </c>
    </row>
    <row r="31" spans="1:28" s="87" customFormat="1" ht="11.25" customHeight="1">
      <c r="A31" s="81" t="s">
        <v>155</v>
      </c>
      <c r="B31" s="83"/>
      <c r="C31" s="83"/>
      <c r="D31" s="96">
        <v>8</v>
      </c>
      <c r="E31" s="90">
        <v>3.876</v>
      </c>
      <c r="F31" s="90">
        <v>3.244</v>
      </c>
      <c r="G31" s="90">
        <v>3.514</v>
      </c>
      <c r="H31" s="90">
        <f t="shared" si="6"/>
        <v>108.32305795314426</v>
      </c>
      <c r="I31" s="85"/>
      <c r="J31" s="97">
        <v>8</v>
      </c>
      <c r="K31" s="86">
        <v>2.8470000000000004</v>
      </c>
      <c r="L31" s="86">
        <v>3.1889999999999996</v>
      </c>
      <c r="M31" s="86">
        <v>2.706</v>
      </c>
      <c r="N31" s="85">
        <f t="shared" si="7"/>
        <v>84.85418626528694</v>
      </c>
      <c r="O31" s="81" t="s">
        <v>197</v>
      </c>
      <c r="P31" s="83"/>
      <c r="Q31" s="83"/>
      <c r="R31" s="96">
        <v>0</v>
      </c>
      <c r="S31" s="90">
        <v>0</v>
      </c>
      <c r="T31" s="90">
        <v>0</v>
      </c>
      <c r="U31" s="90">
        <v>0</v>
      </c>
      <c r="V31" s="90">
        <f t="shared" si="8"/>
      </c>
      <c r="W31" s="85"/>
      <c r="X31" s="97"/>
      <c r="Y31" s="86">
        <v>68.41199999999999</v>
      </c>
      <c r="Z31" s="86">
        <v>73.293</v>
      </c>
      <c r="AA31" s="86">
        <v>0</v>
      </c>
      <c r="AB31" s="86">
        <f t="shared" si="9"/>
      </c>
    </row>
    <row r="32" spans="1:28" s="87" customFormat="1" ht="11.25" customHeight="1">
      <c r="A32" s="81" t="s">
        <v>156</v>
      </c>
      <c r="B32" s="83"/>
      <c r="C32" s="83"/>
      <c r="D32" s="96">
        <v>8</v>
      </c>
      <c r="E32" s="90">
        <v>74.362</v>
      </c>
      <c r="F32" s="90">
        <v>71.709965</v>
      </c>
      <c r="G32" s="90">
        <v>66.519</v>
      </c>
      <c r="H32" s="90">
        <f t="shared" si="6"/>
        <v>92.76116645713049</v>
      </c>
      <c r="I32" s="85"/>
      <c r="J32" s="97">
        <v>8</v>
      </c>
      <c r="K32" s="86">
        <v>71.22099999999999</v>
      </c>
      <c r="L32" s="86">
        <v>84.65300000000002</v>
      </c>
      <c r="M32" s="86">
        <v>48.1345</v>
      </c>
      <c r="N32" s="85">
        <f t="shared" si="7"/>
        <v>56.86094999586547</v>
      </c>
      <c r="O32" s="81" t="s">
        <v>198</v>
      </c>
      <c r="P32" s="83"/>
      <c r="Q32" s="83"/>
      <c r="R32" s="96">
        <v>0</v>
      </c>
      <c r="S32" s="90">
        <v>0</v>
      </c>
      <c r="T32" s="90">
        <v>0</v>
      </c>
      <c r="U32" s="90">
        <v>0</v>
      </c>
      <c r="V32" s="90">
        <f t="shared" si="8"/>
      </c>
      <c r="W32" s="85"/>
      <c r="X32" s="97">
        <v>9</v>
      </c>
      <c r="Y32" s="86">
        <v>117.486</v>
      </c>
      <c r="Z32" s="86">
        <v>214.017</v>
      </c>
      <c r="AA32" s="86">
        <v>149.809</v>
      </c>
      <c r="AB32" s="86">
        <f t="shared" si="9"/>
        <v>69.99864496745586</v>
      </c>
    </row>
    <row r="33" spans="1:28" s="87" customFormat="1" ht="11.25" customHeight="1">
      <c r="A33" s="81"/>
      <c r="B33" s="83"/>
      <c r="C33" s="83"/>
      <c r="D33" s="96"/>
      <c r="E33" s="90"/>
      <c r="F33" s="90"/>
      <c r="G33" s="90"/>
      <c r="H33" s="90"/>
      <c r="I33" s="85"/>
      <c r="J33" s="97"/>
      <c r="K33" s="86"/>
      <c r="L33" s="86"/>
      <c r="M33" s="86"/>
      <c r="N33" s="85"/>
      <c r="O33" s="81" t="s">
        <v>199</v>
      </c>
      <c r="P33" s="83"/>
      <c r="Q33" s="83"/>
      <c r="R33" s="96">
        <v>0</v>
      </c>
      <c r="S33" s="90">
        <v>0</v>
      </c>
      <c r="T33" s="90">
        <v>0</v>
      </c>
      <c r="U33" s="90">
        <v>0</v>
      </c>
      <c r="V33" s="90">
        <f t="shared" si="8"/>
      </c>
      <c r="W33" s="85"/>
      <c r="X33" s="97"/>
      <c r="Y33" s="86">
        <v>1353.3779000000002</v>
      </c>
      <c r="Z33" s="86">
        <v>1544.061</v>
      </c>
      <c r="AA33" s="86">
        <v>0</v>
      </c>
      <c r="AB33" s="86">
        <f t="shared" si="9"/>
      </c>
    </row>
    <row r="34" spans="1:28" s="87" customFormat="1" ht="11.25" customHeight="1">
      <c r="A34" s="81" t="s">
        <v>157</v>
      </c>
      <c r="B34" s="83"/>
      <c r="C34" s="83"/>
      <c r="D34" s="96"/>
      <c r="E34" s="90"/>
      <c r="F34" s="90"/>
      <c r="G34" s="134"/>
      <c r="H34" s="90"/>
      <c r="I34" s="90"/>
      <c r="J34" s="90"/>
      <c r="K34" s="90"/>
      <c r="L34" s="90"/>
      <c r="M34" s="134"/>
      <c r="N34" s="85"/>
      <c r="O34" s="81" t="s">
        <v>200</v>
      </c>
      <c r="P34" s="83"/>
      <c r="Q34" s="83"/>
      <c r="R34" s="96">
        <v>0</v>
      </c>
      <c r="S34" s="90">
        <v>0</v>
      </c>
      <c r="T34" s="90">
        <v>0</v>
      </c>
      <c r="U34" s="90">
        <v>0</v>
      </c>
      <c r="V34" s="90">
        <f t="shared" si="8"/>
      </c>
      <c r="W34" s="85"/>
      <c r="X34" s="97"/>
      <c r="Y34" s="86">
        <v>523.4358999999998</v>
      </c>
      <c r="Z34" s="86">
        <v>584.8330000000001</v>
      </c>
      <c r="AA34" s="86">
        <v>0</v>
      </c>
      <c r="AB34" s="86">
        <f t="shared" si="9"/>
      </c>
    </row>
    <row r="35" spans="1:26" s="87" customFormat="1" ht="11.25" customHeight="1">
      <c r="A35" s="81" t="s">
        <v>158</v>
      </c>
      <c r="B35" s="83"/>
      <c r="C35" s="83"/>
      <c r="D35" s="96">
        <v>4</v>
      </c>
      <c r="E35" s="90">
        <v>4.465</v>
      </c>
      <c r="F35" s="90">
        <v>4.308</v>
      </c>
      <c r="G35" s="90">
        <v>3.969</v>
      </c>
      <c r="H35" s="90">
        <f>IF(AND(F35&gt;0,G35&gt;0),G35*100/F35,"")</f>
        <v>92.1309192200557</v>
      </c>
      <c r="I35" s="85"/>
      <c r="J35" s="97">
        <v>4</v>
      </c>
      <c r="K35" s="86">
        <v>100.12</v>
      </c>
      <c r="L35" s="86">
        <v>105.5155</v>
      </c>
      <c r="M35" s="86">
        <v>108.36299999999999</v>
      </c>
      <c r="N35" s="85">
        <f>IF(AND(L35&gt;0,M35&gt;0),M35*100/L35,"")</f>
        <v>102.69865564774842</v>
      </c>
      <c r="O35" s="81" t="s">
        <v>304</v>
      </c>
      <c r="Y35" s="86">
        <f>Y32+Y33+Y34</f>
        <v>1994.2998000000002</v>
      </c>
      <c r="Z35" s="86">
        <f>Z32+Z33+Z34</f>
        <v>2342.911</v>
      </c>
    </row>
    <row r="36" spans="1:28" s="87" customFormat="1" ht="11.25" customHeight="1">
      <c r="A36" s="81" t="s">
        <v>159</v>
      </c>
      <c r="B36" s="83"/>
      <c r="C36" s="83"/>
      <c r="D36" s="96">
        <v>6</v>
      </c>
      <c r="E36" s="90">
        <v>14.085</v>
      </c>
      <c r="F36" s="90">
        <v>14.23</v>
      </c>
      <c r="G36" s="90">
        <v>15.467</v>
      </c>
      <c r="H36" s="90">
        <f>IF(AND(F36&gt;0,G36&gt;0),G36*100/F36,"")</f>
        <v>108.69290231904428</v>
      </c>
      <c r="I36" s="85"/>
      <c r="J36" s="97">
        <v>6</v>
      </c>
      <c r="K36" s="86">
        <v>407.098</v>
      </c>
      <c r="L36" s="86">
        <v>408.045</v>
      </c>
      <c r="M36" s="86">
        <v>504.10799999999995</v>
      </c>
      <c r="N36" s="85">
        <f>IF(AND(L36&gt;0,M36&gt;0),M36*100/L36,"")</f>
        <v>123.54225636878284</v>
      </c>
      <c r="O36" s="81"/>
      <c r="P36" s="83"/>
      <c r="Q36" s="83"/>
      <c r="R36" s="96"/>
      <c r="S36" s="90"/>
      <c r="T36" s="90"/>
      <c r="U36" s="90"/>
      <c r="V36" s="90"/>
      <c r="W36" s="85"/>
      <c r="X36" s="97"/>
      <c r="Y36" s="86"/>
      <c r="Z36" s="86"/>
      <c r="AA36" s="86"/>
      <c r="AB36" s="86"/>
    </row>
    <row r="37" spans="1:28" s="87" customFormat="1" ht="11.25" customHeight="1">
      <c r="A37" s="81" t="s">
        <v>160</v>
      </c>
      <c r="B37" s="83"/>
      <c r="C37" s="83"/>
      <c r="D37" s="96">
        <v>9</v>
      </c>
      <c r="E37" s="90">
        <v>33.109</v>
      </c>
      <c r="F37" s="90">
        <v>33.091</v>
      </c>
      <c r="G37" s="90">
        <v>34.227</v>
      </c>
      <c r="H37" s="90">
        <f>IF(AND(F37&gt;0,G37&gt;0),G37*100/F37,"")</f>
        <v>103.43295760176483</v>
      </c>
      <c r="I37" s="85"/>
      <c r="J37" s="97">
        <v>9</v>
      </c>
      <c r="K37" s="86">
        <v>1032.991</v>
      </c>
      <c r="L37" s="86">
        <v>940.8121500000001</v>
      </c>
      <c r="M37" s="86">
        <v>1017.86</v>
      </c>
      <c r="N37" s="85">
        <f>IF(AND(L37&gt;0,M37&gt;0),M37*100/L37,"")</f>
        <v>108.18950414277705</v>
      </c>
      <c r="O37" s="81" t="s">
        <v>201</v>
      </c>
      <c r="P37" s="83"/>
      <c r="Q37" s="83"/>
      <c r="R37" s="96"/>
      <c r="S37" s="90"/>
      <c r="T37" s="90"/>
      <c r="U37" s="90"/>
      <c r="V37" s="90"/>
      <c r="W37" s="85"/>
      <c r="X37" s="97"/>
      <c r="Y37" s="86"/>
      <c r="Z37" s="86"/>
      <c r="AA37" s="86"/>
      <c r="AB37" s="86"/>
    </row>
    <row r="38" spans="1:28" s="87" customFormat="1" ht="11.25" customHeight="1">
      <c r="A38" s="81" t="s">
        <v>161</v>
      </c>
      <c r="B38" s="83"/>
      <c r="C38" s="83"/>
      <c r="D38" s="96">
        <v>8</v>
      </c>
      <c r="E38" s="90">
        <v>20.017</v>
      </c>
      <c r="F38" s="90">
        <v>21.567</v>
      </c>
      <c r="G38" s="90">
        <v>20.321</v>
      </c>
      <c r="H38" s="90">
        <f>IF(AND(F38&gt;0,G38&gt;0),G38*100/F38,"")</f>
        <v>94.22265498214865</v>
      </c>
      <c r="I38" s="85"/>
      <c r="J38" s="97">
        <v>9</v>
      </c>
      <c r="K38" s="86">
        <v>743.8639999999998</v>
      </c>
      <c r="L38" s="86">
        <v>789.9619000000001</v>
      </c>
      <c r="M38" s="86">
        <v>736.005</v>
      </c>
      <c r="N38" s="85">
        <f>IF(AND(L38&gt;0,M38&gt;0),M38*100/L38,"")</f>
        <v>93.16968324674897</v>
      </c>
      <c r="O38" s="81" t="s">
        <v>202</v>
      </c>
      <c r="P38" s="83"/>
      <c r="Q38" s="83"/>
      <c r="R38" s="96">
        <v>0</v>
      </c>
      <c r="S38" s="90">
        <v>0</v>
      </c>
      <c r="T38" s="90">
        <v>0</v>
      </c>
      <c r="U38" s="90">
        <v>0</v>
      </c>
      <c r="V38" s="90">
        <f aca="true" t="shared" si="10" ref="V38:V55">IF(AND(T38&gt;0,U38&gt;0),U38*100/T38,"")</f>
      </c>
      <c r="W38" s="85"/>
      <c r="X38" s="97">
        <v>8</v>
      </c>
      <c r="Y38" s="86">
        <v>84.483</v>
      </c>
      <c r="Z38" s="86">
        <v>77.626</v>
      </c>
      <c r="AA38" s="86">
        <v>83.182</v>
      </c>
      <c r="AB38" s="86">
        <f aca="true" t="shared" si="11" ref="AB38:AB55">IF(AND(Z38&gt;0,AA38&gt;0),AA38*100/Z38,"")</f>
        <v>107.15739571792956</v>
      </c>
    </row>
    <row r="39" spans="1:28" s="87" customFormat="1" ht="11.25" customHeight="1">
      <c r="A39" s="81" t="s">
        <v>162</v>
      </c>
      <c r="B39" s="83"/>
      <c r="C39" s="83"/>
      <c r="D39" s="96">
        <v>7</v>
      </c>
      <c r="E39" s="90">
        <v>71.676</v>
      </c>
      <c r="F39" s="90">
        <v>73.196</v>
      </c>
      <c r="G39" s="90">
        <v>73.984</v>
      </c>
      <c r="H39" s="90">
        <f>IF(AND(F39&gt;0,G39&gt;0),G39*100/F39,"")</f>
        <v>101.07656156074103</v>
      </c>
      <c r="I39" s="85"/>
      <c r="J39" s="97">
        <v>9</v>
      </c>
      <c r="K39" s="86">
        <v>2284.073</v>
      </c>
      <c r="L39" s="86">
        <v>2244.3345499999996</v>
      </c>
      <c r="M39" s="86">
        <v>2366.3360000000002</v>
      </c>
      <c r="N39" s="85">
        <f>IF(AND(L39&gt;0,M39&gt;0),M39*100/L39,"")</f>
        <v>105.43597432922827</v>
      </c>
      <c r="O39" s="81" t="s">
        <v>203</v>
      </c>
      <c r="P39" s="83"/>
      <c r="Q39" s="83"/>
      <c r="R39" s="96">
        <v>0</v>
      </c>
      <c r="S39" s="90">
        <v>0</v>
      </c>
      <c r="T39" s="90">
        <v>0</v>
      </c>
      <c r="U39" s="90">
        <v>0</v>
      </c>
      <c r="V39" s="90">
        <f t="shared" si="10"/>
      </c>
      <c r="W39" s="85"/>
      <c r="X39" s="97">
        <v>9</v>
      </c>
      <c r="Y39" s="86">
        <v>513.7239999999999</v>
      </c>
      <c r="Z39" s="86">
        <v>539.828</v>
      </c>
      <c r="AA39" s="86">
        <v>537.795</v>
      </c>
      <c r="AB39" s="86">
        <f t="shared" si="11"/>
        <v>99.62339856398704</v>
      </c>
    </row>
    <row r="40" spans="1:28" s="87" customFormat="1" ht="11.25" customHeight="1">
      <c r="A40" s="81"/>
      <c r="B40" s="83"/>
      <c r="C40" s="83"/>
      <c r="D40" s="96"/>
      <c r="E40" s="90"/>
      <c r="F40" s="90"/>
      <c r="G40" s="90"/>
      <c r="H40" s="90"/>
      <c r="I40" s="85"/>
      <c r="J40" s="97"/>
      <c r="K40" s="86"/>
      <c r="L40" s="86"/>
      <c r="M40" s="86"/>
      <c r="N40" s="85"/>
      <c r="O40" s="87" t="s">
        <v>305</v>
      </c>
      <c r="Y40" s="86">
        <f>SUM(Y38:Y39)</f>
        <v>598.2069999999999</v>
      </c>
      <c r="Z40" s="86">
        <f>SUM(Z38:Z39)</f>
        <v>617.454</v>
      </c>
      <c r="AA40" s="86">
        <f>SUM(AA38:AA39)</f>
        <v>620.977</v>
      </c>
      <c r="AB40" s="86">
        <f t="shared" si="11"/>
        <v>100.57056881970155</v>
      </c>
    </row>
    <row r="41" spans="1:28" s="87" customFormat="1" ht="11.25" customHeight="1">
      <c r="A41" s="81" t="s">
        <v>163</v>
      </c>
      <c r="B41" s="83"/>
      <c r="C41" s="83"/>
      <c r="D41" s="96"/>
      <c r="E41" s="90"/>
      <c r="F41" s="90"/>
      <c r="G41" s="90"/>
      <c r="H41" s="90"/>
      <c r="I41" s="85"/>
      <c r="J41" s="97"/>
      <c r="K41" s="86"/>
      <c r="L41" s="86"/>
      <c r="M41" s="86"/>
      <c r="N41" s="85"/>
      <c r="O41" s="81" t="s">
        <v>204</v>
      </c>
      <c r="P41" s="83"/>
      <c r="Q41" s="83"/>
      <c r="R41" s="96">
        <v>0</v>
      </c>
      <c r="S41" s="90">
        <v>0</v>
      </c>
      <c r="T41" s="90">
        <v>0</v>
      </c>
      <c r="U41" s="90">
        <v>0</v>
      </c>
      <c r="V41" s="90">
        <f>IF(AND(T41&gt;0,U41&gt;0),U41*100/T41,"")</f>
      </c>
      <c r="W41" s="85"/>
      <c r="X41" s="97">
        <v>9</v>
      </c>
      <c r="Y41" s="86">
        <v>355.41</v>
      </c>
      <c r="Z41" s="86">
        <v>348.32599999999996</v>
      </c>
      <c r="AA41" s="86">
        <v>343.307</v>
      </c>
      <c r="AB41" s="86">
        <f>IF(AND(Z41&gt;0,AA41&gt;0),AA41*100/Z41,"")</f>
        <v>98.55910842142133</v>
      </c>
    </row>
    <row r="42" spans="1:28" s="87" customFormat="1" ht="11.25" customHeight="1">
      <c r="A42" s="81" t="s">
        <v>164</v>
      </c>
      <c r="B42" s="83"/>
      <c r="C42" s="83"/>
      <c r="D42" s="96">
        <v>9</v>
      </c>
      <c r="E42" s="90">
        <v>8.724</v>
      </c>
      <c r="F42" s="90">
        <v>7.229</v>
      </c>
      <c r="G42" s="90">
        <v>7.253</v>
      </c>
      <c r="H42" s="90">
        <f aca="true" t="shared" si="12" ref="H42:H49">IF(AND(F42&gt;0,G42&gt;0),G42*100/F42,"")</f>
        <v>100.33199612671184</v>
      </c>
      <c r="I42" s="85"/>
      <c r="J42" s="97">
        <v>9</v>
      </c>
      <c r="K42" s="86">
        <v>776.6629999999999</v>
      </c>
      <c r="L42" s="86">
        <v>644.578</v>
      </c>
      <c r="M42" s="86">
        <v>661.378</v>
      </c>
      <c r="N42" s="85">
        <f aca="true" t="shared" si="13" ref="N42:N49">IF(AND(L42&gt;0,M42&gt;0),M42*100/L42,"")</f>
        <v>102.60635640682742</v>
      </c>
      <c r="O42" s="81" t="s">
        <v>205</v>
      </c>
      <c r="P42" s="83"/>
      <c r="Q42" s="83"/>
      <c r="R42" s="96">
        <v>0</v>
      </c>
      <c r="S42" s="90">
        <v>0</v>
      </c>
      <c r="T42" s="90">
        <v>0</v>
      </c>
      <c r="U42" s="90">
        <v>0</v>
      </c>
      <c r="V42" s="90">
        <f>IF(AND(T42&gt;0,U42&gt;0),U42*100/T42,"")</f>
      </c>
      <c r="W42" s="85"/>
      <c r="X42" s="97">
        <v>8</v>
      </c>
      <c r="Y42" s="86">
        <v>153.667</v>
      </c>
      <c r="Z42" s="86">
        <v>154.341715</v>
      </c>
      <c r="AA42" s="86">
        <v>163.19899999999998</v>
      </c>
      <c r="AB42" s="86">
        <f>IF(AND(Z42&gt;0,AA42&gt;0),AA42*100/Z42,"")</f>
        <v>105.73874989013825</v>
      </c>
    </row>
    <row r="43" spans="1:28" s="87" customFormat="1" ht="11.25" customHeight="1">
      <c r="A43" s="81" t="s">
        <v>165</v>
      </c>
      <c r="B43" s="83"/>
      <c r="C43" s="83"/>
      <c r="D43" s="96">
        <v>9</v>
      </c>
      <c r="E43" s="90">
        <v>28.879</v>
      </c>
      <c r="F43" s="90">
        <v>25.675</v>
      </c>
      <c r="G43" s="90">
        <v>29.253</v>
      </c>
      <c r="H43" s="90">
        <f t="shared" si="12"/>
        <v>113.93573515092503</v>
      </c>
      <c r="I43" s="85"/>
      <c r="J43" s="97">
        <v>9</v>
      </c>
      <c r="K43" s="86">
        <v>2564.609</v>
      </c>
      <c r="L43" s="86">
        <v>2317.43</v>
      </c>
      <c r="M43" s="86">
        <v>2708.6240000000003</v>
      </c>
      <c r="N43" s="85">
        <f t="shared" si="13"/>
        <v>116.88050987516345</v>
      </c>
      <c r="O43" s="81" t="s">
        <v>206</v>
      </c>
      <c r="P43" s="83"/>
      <c r="Q43" s="83"/>
      <c r="R43" s="96">
        <v>0</v>
      </c>
      <c r="S43" s="90">
        <v>0</v>
      </c>
      <c r="T43" s="90">
        <v>0</v>
      </c>
      <c r="U43" s="90">
        <v>0</v>
      </c>
      <c r="V43" s="90">
        <f>IF(AND(T43&gt;0,U43&gt;0),U43*100/T43,"")</f>
      </c>
      <c r="W43" s="85"/>
      <c r="X43" s="97">
        <v>6</v>
      </c>
      <c r="Y43" s="86">
        <v>94.143</v>
      </c>
      <c r="Z43" s="86">
        <v>100.2105</v>
      </c>
      <c r="AA43" s="86">
        <v>110.27081000000001</v>
      </c>
      <c r="AB43" s="86">
        <f>IF(AND(Z43&gt;0,AA43&gt;0),AA43*100/Z43,"")</f>
        <v>110.03917753129664</v>
      </c>
    </row>
    <row r="44" spans="1:28" s="87" customFormat="1" ht="11.25" customHeight="1">
      <c r="A44" s="81" t="s">
        <v>287</v>
      </c>
      <c r="B44" s="83"/>
      <c r="C44" s="83"/>
      <c r="D44" s="96">
        <v>9</v>
      </c>
      <c r="E44" s="90">
        <f>SUM(E42:E43)</f>
        <v>37.603</v>
      </c>
      <c r="F44" s="90">
        <f>SUM(F42:F43)</f>
        <v>32.904</v>
      </c>
      <c r="G44" s="90">
        <f>SUM(G42:G43)</f>
        <v>36.506</v>
      </c>
      <c r="H44" s="90">
        <f t="shared" si="12"/>
        <v>110.94699732555311</v>
      </c>
      <c r="I44" s="85"/>
      <c r="J44" s="97">
        <v>9</v>
      </c>
      <c r="K44" s="90">
        <f>SUM(K42:K43)</f>
        <v>3341.272</v>
      </c>
      <c r="L44" s="90">
        <f>SUM(L42:L43)</f>
        <v>2962.008</v>
      </c>
      <c r="M44" s="90">
        <f>SUM(M42:M43)</f>
        <v>3370.0020000000004</v>
      </c>
      <c r="N44" s="85">
        <f t="shared" si="13"/>
        <v>113.77423693656469</v>
      </c>
      <c r="O44" s="81" t="s">
        <v>306</v>
      </c>
      <c r="P44" s="83"/>
      <c r="Q44" s="83"/>
      <c r="R44" s="96">
        <v>0</v>
      </c>
      <c r="S44" s="90">
        <v>0</v>
      </c>
      <c r="T44" s="90">
        <v>0</v>
      </c>
      <c r="U44" s="90">
        <v>0</v>
      </c>
      <c r="V44" s="90">
        <f t="shared" si="10"/>
      </c>
      <c r="W44" s="85"/>
      <c r="X44" s="97">
        <v>9</v>
      </c>
      <c r="Y44" s="86">
        <v>964.1139999999998</v>
      </c>
      <c r="Z44" s="86">
        <v>908.9979999999999</v>
      </c>
      <c r="AA44" s="86">
        <v>1024.885</v>
      </c>
      <c r="AB44" s="86">
        <f t="shared" si="11"/>
        <v>112.74887293481395</v>
      </c>
    </row>
    <row r="45" spans="1:28" s="87" customFormat="1" ht="11.25" customHeight="1">
      <c r="A45" s="81" t="s">
        <v>288</v>
      </c>
      <c r="B45" s="83"/>
      <c r="C45" s="83"/>
      <c r="D45" s="96">
        <v>7</v>
      </c>
      <c r="E45" s="90">
        <v>63.285</v>
      </c>
      <c r="F45" s="90">
        <v>60.701</v>
      </c>
      <c r="G45" s="90">
        <v>62.321104000000005</v>
      </c>
      <c r="H45" s="90">
        <f t="shared" si="12"/>
        <v>102.66899062618408</v>
      </c>
      <c r="I45" s="85"/>
      <c r="J45" s="97">
        <v>9</v>
      </c>
      <c r="K45" s="86">
        <v>160.08599999999998</v>
      </c>
      <c r="L45" s="86">
        <v>152.26200000000003</v>
      </c>
      <c r="M45" s="86">
        <v>187.555</v>
      </c>
      <c r="N45" s="85">
        <f t="shared" si="13"/>
        <v>123.17912545480813</v>
      </c>
      <c r="O45" s="81" t="s">
        <v>207</v>
      </c>
      <c r="P45" s="83"/>
      <c r="Q45" s="83"/>
      <c r="R45" s="96">
        <v>0</v>
      </c>
      <c r="S45" s="90">
        <v>0</v>
      </c>
      <c r="T45" s="90">
        <v>0</v>
      </c>
      <c r="U45" s="90">
        <v>0</v>
      </c>
      <c r="V45" s="90">
        <f t="shared" si="10"/>
      </c>
      <c r="W45" s="85"/>
      <c r="X45" s="97">
        <v>6</v>
      </c>
      <c r="Y45" s="86">
        <v>217.291</v>
      </c>
      <c r="Z45" s="86">
        <v>191.18129999999996</v>
      </c>
      <c r="AA45" s="86">
        <v>178.417039049704</v>
      </c>
      <c r="AB45" s="86">
        <f t="shared" si="11"/>
        <v>93.32347831597757</v>
      </c>
    </row>
    <row r="46" spans="1:28" s="87" customFormat="1" ht="11.25" customHeight="1">
      <c r="A46" s="81" t="s">
        <v>166</v>
      </c>
      <c r="B46" s="83"/>
      <c r="C46" s="83"/>
      <c r="D46" s="96">
        <v>6</v>
      </c>
      <c r="E46" s="90">
        <v>738.851</v>
      </c>
      <c r="F46" s="90">
        <v>719.0709035</v>
      </c>
      <c r="G46" s="90">
        <v>716.6560420999999</v>
      </c>
      <c r="H46" s="90">
        <f t="shared" si="12"/>
        <v>99.66416922333444</v>
      </c>
      <c r="I46" s="85"/>
      <c r="J46" s="97">
        <v>9</v>
      </c>
      <c r="K46" s="86">
        <v>769.195</v>
      </c>
      <c r="L46" s="86">
        <v>713.3106326413581</v>
      </c>
      <c r="M46" s="86">
        <v>811.7909999999999</v>
      </c>
      <c r="N46" s="85">
        <f t="shared" si="13"/>
        <v>113.80609833249973</v>
      </c>
      <c r="O46" s="81" t="s">
        <v>208</v>
      </c>
      <c r="P46" s="83"/>
      <c r="Q46" s="83"/>
      <c r="R46" s="96">
        <v>0</v>
      </c>
      <c r="S46" s="90">
        <v>0</v>
      </c>
      <c r="T46" s="90">
        <v>0</v>
      </c>
      <c r="U46" s="90">
        <v>0</v>
      </c>
      <c r="V46" s="90">
        <f t="shared" si="10"/>
      </c>
      <c r="W46" s="85"/>
      <c r="X46" s="97">
        <v>8</v>
      </c>
      <c r="Y46" s="86">
        <v>381.983</v>
      </c>
      <c r="Z46" s="86">
        <v>421.675</v>
      </c>
      <c r="AA46" s="86">
        <v>411.415</v>
      </c>
      <c r="AB46" s="86">
        <f t="shared" si="11"/>
        <v>97.56684650500978</v>
      </c>
    </row>
    <row r="47" spans="1:28" s="87" customFormat="1" ht="11.25" customHeight="1">
      <c r="A47" s="81" t="s">
        <v>167</v>
      </c>
      <c r="B47" s="83"/>
      <c r="C47" s="83"/>
      <c r="D47" s="96">
        <v>9</v>
      </c>
      <c r="E47" s="90">
        <v>1.317</v>
      </c>
      <c r="F47" s="90">
        <v>1.042008</v>
      </c>
      <c r="G47" s="90">
        <v>1.64</v>
      </c>
      <c r="H47" s="90">
        <f t="shared" si="12"/>
        <v>157.38842696025367</v>
      </c>
      <c r="I47" s="85"/>
      <c r="J47" s="97">
        <v>9</v>
      </c>
      <c r="K47" s="86">
        <v>4.1209999999999996</v>
      </c>
      <c r="L47" s="86">
        <v>3.025</v>
      </c>
      <c r="M47" s="86">
        <v>4.7589999999999995</v>
      </c>
      <c r="N47" s="85">
        <f t="shared" si="13"/>
        <v>157.32231404958677</v>
      </c>
      <c r="O47" s="81" t="s">
        <v>209</v>
      </c>
      <c r="P47" s="83"/>
      <c r="Q47" s="83"/>
      <c r="R47" s="96">
        <v>0</v>
      </c>
      <c r="S47" s="90">
        <v>0</v>
      </c>
      <c r="T47" s="90">
        <v>0</v>
      </c>
      <c r="U47" s="90">
        <v>0</v>
      </c>
      <c r="V47" s="90">
        <f t="shared" si="10"/>
      </c>
      <c r="W47" s="85"/>
      <c r="X47" s="97">
        <v>8</v>
      </c>
      <c r="Y47" s="86">
        <v>26.496000000000002</v>
      </c>
      <c r="Z47" s="86">
        <v>47.177</v>
      </c>
      <c r="AA47" s="86">
        <v>42.403999999999996</v>
      </c>
      <c r="AB47" s="86">
        <f t="shared" si="11"/>
        <v>89.8827818640439</v>
      </c>
    </row>
    <row r="48" spans="1:28" s="87" customFormat="1" ht="11.25" customHeight="1">
      <c r="A48" s="81" t="s">
        <v>168</v>
      </c>
      <c r="B48" s="83"/>
      <c r="C48" s="83"/>
      <c r="D48" s="96">
        <v>7</v>
      </c>
      <c r="E48" s="90">
        <v>71.04</v>
      </c>
      <c r="F48" s="90">
        <v>89.79</v>
      </c>
      <c r="G48" s="90">
        <v>91.21053</v>
      </c>
      <c r="H48" s="90">
        <f t="shared" si="12"/>
        <v>101.58205813564985</v>
      </c>
      <c r="I48" s="85"/>
      <c r="J48" s="97">
        <v>7</v>
      </c>
      <c r="K48" s="86">
        <v>149.38930000000002</v>
      </c>
      <c r="L48" s="86">
        <v>231.564</v>
      </c>
      <c r="M48" s="86">
        <v>146.8709</v>
      </c>
      <c r="N48" s="85">
        <f t="shared" si="13"/>
        <v>63.42561883539756</v>
      </c>
      <c r="O48" s="81" t="s">
        <v>210</v>
      </c>
      <c r="P48" s="83"/>
      <c r="Q48" s="83"/>
      <c r="R48" s="96">
        <v>0</v>
      </c>
      <c r="S48" s="90">
        <v>0</v>
      </c>
      <c r="T48" s="90">
        <v>0</v>
      </c>
      <c r="U48" s="90">
        <v>0</v>
      </c>
      <c r="V48" s="90">
        <f t="shared" si="10"/>
      </c>
      <c r="W48" s="85"/>
      <c r="X48" s="97">
        <v>9</v>
      </c>
      <c r="Y48" s="86">
        <v>21.271999999999995</v>
      </c>
      <c r="Z48" s="86">
        <v>18.584000000000003</v>
      </c>
      <c r="AA48" s="86">
        <v>20.484</v>
      </c>
      <c r="AB48" s="86">
        <f t="shared" si="11"/>
        <v>110.22384847180369</v>
      </c>
    </row>
    <row r="49" spans="1:28" s="87" customFormat="1" ht="11.25" customHeight="1">
      <c r="A49" s="81" t="s">
        <v>289</v>
      </c>
      <c r="B49" s="83"/>
      <c r="C49" s="83"/>
      <c r="D49" s="96">
        <v>9</v>
      </c>
      <c r="E49" s="90">
        <v>9.022</v>
      </c>
      <c r="F49" s="90">
        <v>8.95668</v>
      </c>
      <c r="G49" s="90">
        <v>8.76</v>
      </c>
      <c r="H49" s="90">
        <f t="shared" si="12"/>
        <v>97.80409705381905</v>
      </c>
      <c r="I49" s="85"/>
      <c r="J49" s="97">
        <v>9</v>
      </c>
      <c r="K49" s="86">
        <v>29.534000000000002</v>
      </c>
      <c r="L49" s="86">
        <v>28.983</v>
      </c>
      <c r="M49" s="86">
        <v>28.822</v>
      </c>
      <c r="N49" s="85">
        <f t="shared" si="13"/>
        <v>99.44450194941862</v>
      </c>
      <c r="O49" s="81" t="s">
        <v>211</v>
      </c>
      <c r="P49" s="83"/>
      <c r="Q49" s="83"/>
      <c r="R49" s="96">
        <v>0</v>
      </c>
      <c r="S49" s="90">
        <v>0</v>
      </c>
      <c r="T49" s="90">
        <v>0</v>
      </c>
      <c r="U49" s="90">
        <v>0</v>
      </c>
      <c r="V49" s="90">
        <f t="shared" si="10"/>
      </c>
      <c r="W49" s="85"/>
      <c r="X49" s="97"/>
      <c r="Y49" s="86">
        <v>83.70549999999999</v>
      </c>
      <c r="Z49" s="86">
        <v>90.9375</v>
      </c>
      <c r="AA49" s="86">
        <v>0</v>
      </c>
      <c r="AB49" s="86">
        <f t="shared" si="11"/>
      </c>
    </row>
    <row r="50" spans="1:28" s="87" customFormat="1" ht="11.25" customHeight="1">
      <c r="A50" s="81"/>
      <c r="B50" s="83"/>
      <c r="C50" s="83"/>
      <c r="D50" s="96"/>
      <c r="E50" s="90"/>
      <c r="F50" s="90"/>
      <c r="G50" s="90"/>
      <c r="H50" s="90"/>
      <c r="I50" s="85"/>
      <c r="J50" s="97"/>
      <c r="K50" s="86"/>
      <c r="L50" s="86"/>
      <c r="M50" s="86"/>
      <c r="N50" s="85"/>
      <c r="O50" s="81" t="s">
        <v>212</v>
      </c>
      <c r="P50" s="83"/>
      <c r="Q50" s="83"/>
      <c r="R50" s="96">
        <v>0</v>
      </c>
      <c r="S50" s="90">
        <v>0</v>
      </c>
      <c r="T50" s="90">
        <v>0</v>
      </c>
      <c r="U50" s="90">
        <v>0</v>
      </c>
      <c r="V50" s="90">
        <f t="shared" si="10"/>
      </c>
      <c r="W50" s="85"/>
      <c r="X50" s="97">
        <v>8</v>
      </c>
      <c r="Y50" s="86">
        <v>617.396</v>
      </c>
      <c r="Z50" s="86">
        <v>543.214</v>
      </c>
      <c r="AA50" s="86">
        <v>600.0409999999999</v>
      </c>
      <c r="AB50" s="86">
        <f t="shared" si="11"/>
        <v>110.4612546804758</v>
      </c>
    </row>
    <row r="51" spans="1:28" s="87" customFormat="1" ht="11.25" customHeight="1">
      <c r="A51" s="81" t="s">
        <v>169</v>
      </c>
      <c r="B51" s="83"/>
      <c r="C51" s="83"/>
      <c r="D51" s="96"/>
      <c r="E51" s="90"/>
      <c r="F51" s="90"/>
      <c r="G51" s="90"/>
      <c r="H51" s="90"/>
      <c r="I51" s="85"/>
      <c r="J51" s="97"/>
      <c r="K51" s="86"/>
      <c r="L51" s="86"/>
      <c r="M51" s="86"/>
      <c r="N51" s="85"/>
      <c r="O51" s="81" t="s">
        <v>307</v>
      </c>
      <c r="P51" s="83"/>
      <c r="Q51" s="83"/>
      <c r="R51" s="96">
        <v>0</v>
      </c>
      <c r="S51" s="90">
        <v>0</v>
      </c>
      <c r="T51" s="90">
        <v>0</v>
      </c>
      <c r="U51" s="90">
        <v>0</v>
      </c>
      <c r="V51" s="90">
        <f t="shared" si="10"/>
      </c>
      <c r="W51" s="85"/>
      <c r="X51" s="97">
        <v>9</v>
      </c>
      <c r="Y51" s="86">
        <v>15.331999999999999</v>
      </c>
      <c r="Z51" s="86">
        <v>14.8474</v>
      </c>
      <c r="AA51" s="86">
        <v>14.845</v>
      </c>
      <c r="AB51" s="86">
        <f t="shared" si="11"/>
        <v>99.98383555369963</v>
      </c>
    </row>
    <row r="52" spans="1:28" s="87" customFormat="1" ht="11.25" customHeight="1">
      <c r="A52" s="81" t="s">
        <v>290</v>
      </c>
      <c r="B52" s="83"/>
      <c r="C52" s="83"/>
      <c r="D52" s="96">
        <v>8</v>
      </c>
      <c r="E52" s="90">
        <v>107.917</v>
      </c>
      <c r="F52" s="90">
        <v>108.03204000000001</v>
      </c>
      <c r="G52" s="90">
        <v>104.872</v>
      </c>
      <c r="H52" s="90">
        <f>IF(AND(F52&gt;0,G52&gt;0),G52*100/F52,"")</f>
        <v>97.07490481527518</v>
      </c>
      <c r="I52" s="85"/>
      <c r="J52" s="97">
        <v>8</v>
      </c>
      <c r="K52" s="86">
        <v>4473.589</v>
      </c>
      <c r="L52" s="86">
        <v>4339.96626</v>
      </c>
      <c r="M52" s="86">
        <v>4070.347</v>
      </c>
      <c r="N52" s="85">
        <f>IF(AND(L52&gt;0,M52&gt;0),M52*100/L52,"")</f>
        <v>93.78752635740537</v>
      </c>
      <c r="O52" s="81" t="s">
        <v>213</v>
      </c>
      <c r="P52" s="83"/>
      <c r="Q52" s="83"/>
      <c r="R52" s="96">
        <v>0</v>
      </c>
      <c r="S52" s="90">
        <v>0</v>
      </c>
      <c r="T52" s="90">
        <v>0</v>
      </c>
      <c r="U52" s="90">
        <v>0</v>
      </c>
      <c r="V52" s="90">
        <f t="shared" si="10"/>
      </c>
      <c r="W52" s="85"/>
      <c r="X52" s="97">
        <v>9</v>
      </c>
      <c r="Y52" s="86">
        <v>164.14199999999997</v>
      </c>
      <c r="Z52" s="86">
        <v>161.919</v>
      </c>
      <c r="AA52" s="86">
        <v>159.127</v>
      </c>
      <c r="AB52" s="86">
        <f t="shared" si="11"/>
        <v>98.27568105040174</v>
      </c>
    </row>
    <row r="53" spans="1:28" s="87" customFormat="1" ht="11.25" customHeight="1">
      <c r="A53" s="81" t="s">
        <v>291</v>
      </c>
      <c r="B53" s="83"/>
      <c r="C53" s="83"/>
      <c r="D53" s="96">
        <v>8</v>
      </c>
      <c r="E53" s="90">
        <v>256.952</v>
      </c>
      <c r="F53" s="90">
        <v>267.51404349999996</v>
      </c>
      <c r="G53" s="90">
        <v>267.298</v>
      </c>
      <c r="H53" s="90">
        <f>IF(AND(F53&gt;0,G53&gt;0),G53*100/F53,"")</f>
        <v>99.91924031457438</v>
      </c>
      <c r="I53" s="85"/>
      <c r="J53" s="97">
        <v>8</v>
      </c>
      <c r="K53" s="86">
        <v>9664.728</v>
      </c>
      <c r="L53" s="86">
        <v>11153.009101239892</v>
      </c>
      <c r="M53" s="86">
        <v>9694.866500000002</v>
      </c>
      <c r="N53" s="85">
        <f>IF(AND(L53&gt;0,M53&gt;0),M53*100/L53,"")</f>
        <v>86.92601621675547</v>
      </c>
      <c r="O53" s="81" t="s">
        <v>214</v>
      </c>
      <c r="P53" s="83"/>
      <c r="Q53" s="83"/>
      <c r="R53" s="96">
        <v>0</v>
      </c>
      <c r="S53" s="90">
        <v>0</v>
      </c>
      <c r="T53" s="90">
        <v>0</v>
      </c>
      <c r="U53" s="90">
        <v>0</v>
      </c>
      <c r="V53" s="90">
        <f t="shared" si="10"/>
      </c>
      <c r="W53" s="85"/>
      <c r="X53" s="97">
        <v>6</v>
      </c>
      <c r="Y53" s="86">
        <v>16.727999999999998</v>
      </c>
      <c r="Z53" s="86">
        <v>21.891</v>
      </c>
      <c r="AA53" s="86">
        <v>30.34</v>
      </c>
      <c r="AB53" s="86">
        <f t="shared" si="11"/>
        <v>138.59576995112147</v>
      </c>
    </row>
    <row r="54" spans="1:28" s="87" customFormat="1" ht="11.25" customHeight="1">
      <c r="A54" s="81" t="s">
        <v>292</v>
      </c>
      <c r="B54" s="83"/>
      <c r="C54" s="83"/>
      <c r="D54" s="96">
        <v>8</v>
      </c>
      <c r="E54" s="90">
        <v>127.641</v>
      </c>
      <c r="F54" s="90">
        <v>124.4</v>
      </c>
      <c r="G54" s="90">
        <v>117.047</v>
      </c>
      <c r="H54" s="90">
        <f>IF(AND(F54&gt;0,G54&gt;0),G54*100/F54,"")</f>
        <v>94.08922829581992</v>
      </c>
      <c r="I54" s="85"/>
      <c r="J54" s="97">
        <v>8</v>
      </c>
      <c r="K54" s="86">
        <v>1467.2010000000002</v>
      </c>
      <c r="L54" s="86">
        <v>1782.93535</v>
      </c>
      <c r="M54" s="86">
        <v>907.125</v>
      </c>
      <c r="N54" s="85">
        <f>IF(AND(L54&gt;0,M54&gt;0),M54*100/L54,"")</f>
        <v>50.87817682228354</v>
      </c>
      <c r="O54" s="81" t="s">
        <v>308</v>
      </c>
      <c r="P54" s="83"/>
      <c r="Q54" s="83"/>
      <c r="R54" s="96">
        <v>0</v>
      </c>
      <c r="S54" s="90">
        <v>0</v>
      </c>
      <c r="T54" s="90">
        <v>0</v>
      </c>
      <c r="U54" s="90">
        <v>0</v>
      </c>
      <c r="V54" s="90">
        <f t="shared" si="10"/>
      </c>
      <c r="W54" s="85"/>
      <c r="X54" s="97">
        <v>9</v>
      </c>
      <c r="Y54" s="86">
        <v>211.085</v>
      </c>
      <c r="Z54" s="86">
        <v>204.47019999999998</v>
      </c>
      <c r="AA54" s="86">
        <v>213.7995</v>
      </c>
      <c r="AB54" s="86">
        <f t="shared" si="11"/>
        <v>104.56266976801511</v>
      </c>
    </row>
    <row r="55" spans="1:28" s="87" customFormat="1" ht="11.25" customHeight="1">
      <c r="A55" s="81"/>
      <c r="B55" s="83"/>
      <c r="C55" s="83"/>
      <c r="D55" s="96"/>
      <c r="E55" s="90"/>
      <c r="F55" s="90"/>
      <c r="G55" s="90"/>
      <c r="H55" s="90"/>
      <c r="I55" s="85"/>
      <c r="J55" s="97"/>
      <c r="K55" s="86"/>
      <c r="L55" s="86"/>
      <c r="M55" s="86"/>
      <c r="N55" s="85"/>
      <c r="O55" s="81" t="s">
        <v>309</v>
      </c>
      <c r="P55" s="83"/>
      <c r="Q55" s="83"/>
      <c r="R55" s="96">
        <v>0</v>
      </c>
      <c r="S55" s="90">
        <v>0</v>
      </c>
      <c r="T55" s="90">
        <v>0</v>
      </c>
      <c r="U55" s="90">
        <v>0</v>
      </c>
      <c r="V55" s="90">
        <f t="shared" si="10"/>
      </c>
      <c r="W55" s="85"/>
      <c r="X55" s="97">
        <v>9</v>
      </c>
      <c r="Y55" s="86">
        <v>11.425</v>
      </c>
      <c r="Z55" s="86">
        <v>12.138</v>
      </c>
      <c r="AA55" s="86">
        <v>12.522</v>
      </c>
      <c r="AB55" s="86">
        <f t="shared" si="11"/>
        <v>103.16361838853189</v>
      </c>
    </row>
    <row r="56" spans="1:28" s="87" customFormat="1" ht="11.25" customHeight="1">
      <c r="A56" s="81" t="s">
        <v>130</v>
      </c>
      <c r="B56" s="83"/>
      <c r="C56" s="83"/>
      <c r="D56" s="96"/>
      <c r="E56" s="90"/>
      <c r="F56" s="90"/>
      <c r="G56" s="90"/>
      <c r="H56" s="90"/>
      <c r="I56" s="85"/>
      <c r="J56" s="97"/>
      <c r="K56" s="86"/>
      <c r="L56" s="86"/>
      <c r="M56" s="86"/>
      <c r="N56" s="85"/>
      <c r="O56" s="81"/>
      <c r="P56" s="83"/>
      <c r="Q56" s="83"/>
      <c r="R56" s="96"/>
      <c r="S56" s="90"/>
      <c r="T56" s="90"/>
      <c r="U56" s="90"/>
      <c r="V56" s="90"/>
      <c r="W56" s="85"/>
      <c r="X56" s="97"/>
      <c r="Y56" s="86"/>
      <c r="Z56" s="86"/>
      <c r="AA56" s="86"/>
      <c r="AB56" s="86"/>
    </row>
    <row r="57" spans="1:28" s="87" customFormat="1" ht="11.25" customHeight="1">
      <c r="A57" s="81" t="s">
        <v>170</v>
      </c>
      <c r="B57" s="83"/>
      <c r="C57" s="83"/>
      <c r="D57" s="96">
        <v>11</v>
      </c>
      <c r="E57" s="90">
        <v>4.995</v>
      </c>
      <c r="F57" s="90">
        <v>5.657</v>
      </c>
      <c r="G57" s="90">
        <v>0</v>
      </c>
      <c r="H57" s="90">
        <f aca="true" t="shared" si="14" ref="H57:H78">IF(AND(F57&gt;0,G57&gt;0),G57*100/F57,"")</f>
      </c>
      <c r="I57" s="85"/>
      <c r="J57" s="97">
        <v>11</v>
      </c>
      <c r="K57" s="86">
        <v>165.77100000000002</v>
      </c>
      <c r="L57" s="86">
        <v>189.87623999999997</v>
      </c>
      <c r="M57" s="86">
        <v>0</v>
      </c>
      <c r="N57" s="85">
        <f aca="true" t="shared" si="15" ref="N57:N78">IF(AND(L57&gt;0,M57&gt;0),M57*100/L57,"")</f>
      </c>
      <c r="O57" s="81" t="s">
        <v>215</v>
      </c>
      <c r="P57" s="83"/>
      <c r="Q57" s="83"/>
      <c r="R57" s="96"/>
      <c r="S57" s="90"/>
      <c r="T57" s="90"/>
      <c r="U57" s="90"/>
      <c r="V57" s="90"/>
      <c r="W57" s="85"/>
      <c r="X57" s="97"/>
      <c r="Y57" s="86"/>
      <c r="Z57" s="86"/>
      <c r="AA57" s="86"/>
      <c r="AB57" s="86"/>
    </row>
    <row r="58" spans="1:28" s="87" customFormat="1" ht="11.25" customHeight="1">
      <c r="A58" s="81" t="s">
        <v>171</v>
      </c>
      <c r="B58" s="83"/>
      <c r="C58" s="83"/>
      <c r="D58" s="96">
        <v>7</v>
      </c>
      <c r="E58" s="90">
        <v>11.251</v>
      </c>
      <c r="F58" s="90">
        <v>11.632</v>
      </c>
      <c r="G58" s="90">
        <v>12.8468</v>
      </c>
      <c r="H58" s="90">
        <f t="shared" si="14"/>
        <v>110.4436038514443</v>
      </c>
      <c r="I58" s="85"/>
      <c r="J58" s="97">
        <v>7</v>
      </c>
      <c r="K58" s="86">
        <v>58.771</v>
      </c>
      <c r="L58" s="86">
        <v>51.69890050000001</v>
      </c>
      <c r="M58" s="86">
        <v>65.57341138692769</v>
      </c>
      <c r="N58" s="85">
        <f t="shared" si="15"/>
        <v>126.83714886146889</v>
      </c>
      <c r="O58" s="81" t="s">
        <v>216</v>
      </c>
      <c r="P58" s="83"/>
      <c r="Q58" s="83"/>
      <c r="R58" s="96">
        <v>0</v>
      </c>
      <c r="S58" s="90">
        <v>0</v>
      </c>
      <c r="T58" s="90">
        <v>0</v>
      </c>
      <c r="U58" s="90">
        <v>0</v>
      </c>
      <c r="V58" s="90">
        <f>IF(AND(T58&gt;0,U58&gt;0),U58*100/T58,"")</f>
      </c>
      <c r="W58" s="85"/>
      <c r="X58" s="97">
        <v>9</v>
      </c>
      <c r="Y58" s="86">
        <v>251.78621</v>
      </c>
      <c r="Z58" s="86">
        <v>271.60152000000005</v>
      </c>
      <c r="AA58" s="86">
        <v>252.97400000000002</v>
      </c>
      <c r="AB58" s="86">
        <f>IF(AND(Z58&gt;0,AA58&gt;0),AA58*100/Z58,"")</f>
        <v>93.14159950209408</v>
      </c>
    </row>
    <row r="59" spans="1:28" s="87" customFormat="1" ht="11.25" customHeight="1">
      <c r="A59" s="81" t="s">
        <v>172</v>
      </c>
      <c r="B59" s="83"/>
      <c r="C59" s="83"/>
      <c r="D59" s="96">
        <v>8</v>
      </c>
      <c r="E59" s="90">
        <v>34.314</v>
      </c>
      <c r="F59" s="90">
        <v>35.371</v>
      </c>
      <c r="G59" s="90">
        <v>35.497</v>
      </c>
      <c r="H59" s="90">
        <f t="shared" si="14"/>
        <v>100.35622402533147</v>
      </c>
      <c r="I59" s="85"/>
      <c r="J59" s="97">
        <v>8</v>
      </c>
      <c r="K59" s="86">
        <v>927.198</v>
      </c>
      <c r="L59" s="86">
        <v>924.648627</v>
      </c>
      <c r="M59" s="86">
        <v>941.6590000000001</v>
      </c>
      <c r="N59" s="85">
        <f t="shared" si="15"/>
        <v>101.83965806072625</v>
      </c>
      <c r="O59" s="81" t="s">
        <v>310</v>
      </c>
      <c r="P59" s="83"/>
      <c r="Q59" s="83"/>
      <c r="R59" s="96">
        <v>0</v>
      </c>
      <c r="S59" s="90">
        <v>0</v>
      </c>
      <c r="T59" s="90">
        <v>0</v>
      </c>
      <c r="U59" s="90">
        <v>0</v>
      </c>
      <c r="V59" s="90">
        <f>IF(AND(T59&gt;0,U59&gt;0),U59*100/T59,"")</f>
      </c>
      <c r="W59" s="85"/>
      <c r="X59" s="97">
        <v>9</v>
      </c>
      <c r="Y59" s="86">
        <v>5725.7904842961725</v>
      </c>
      <c r="Z59" s="86">
        <v>6075.978565999999</v>
      </c>
      <c r="AA59" s="86">
        <v>5015.73234945</v>
      </c>
      <c r="AB59" s="86">
        <f>IF(AND(Z59&gt;0,AA59&gt;0),AA59*100/Z59,"")</f>
        <v>82.55019821032727</v>
      </c>
    </row>
    <row r="60" spans="1:28" s="87" customFormat="1" ht="11.25" customHeight="1">
      <c r="A60" s="81" t="s">
        <v>173</v>
      </c>
      <c r="B60" s="83"/>
      <c r="C60" s="83"/>
      <c r="D60" s="96">
        <v>9</v>
      </c>
      <c r="E60" s="90">
        <v>19.147</v>
      </c>
      <c r="F60" s="90">
        <v>19.676</v>
      </c>
      <c r="G60" s="90">
        <v>20.002</v>
      </c>
      <c r="H60" s="90">
        <f t="shared" si="14"/>
        <v>101.65684082130514</v>
      </c>
      <c r="I60" s="85"/>
      <c r="J60" s="97">
        <v>9</v>
      </c>
      <c r="K60" s="86">
        <v>1039.698</v>
      </c>
      <c r="L60" s="86">
        <v>1075.0456</v>
      </c>
      <c r="M60" s="86">
        <v>1117.272</v>
      </c>
      <c r="N60" s="85">
        <f t="shared" si="15"/>
        <v>103.92787059451246</v>
      </c>
      <c r="O60" s="81" t="s">
        <v>311</v>
      </c>
      <c r="P60" s="83"/>
      <c r="Q60" s="83"/>
      <c r="R60" s="96">
        <v>0</v>
      </c>
      <c r="S60" s="90">
        <v>0</v>
      </c>
      <c r="T60" s="90">
        <v>0</v>
      </c>
      <c r="U60" s="90">
        <v>0</v>
      </c>
      <c r="V60" s="90">
        <f>IF(AND(T60&gt;0,U60&gt;0),U60*100/T60,"")</f>
      </c>
      <c r="W60" s="85"/>
      <c r="X60" s="97"/>
      <c r="Y60" s="86">
        <v>43259.14829595985</v>
      </c>
      <c r="Z60" s="86">
        <v>44274.2675</v>
      </c>
      <c r="AA60" s="86"/>
      <c r="AB60" s="86">
        <f>IF(AND(Z60&gt;0,AA60&gt;0),AA60*100/Z60,"")</f>
      </c>
    </row>
    <row r="61" spans="1:28" s="87" customFormat="1" ht="11.25" customHeight="1">
      <c r="A61" s="81" t="s">
        <v>174</v>
      </c>
      <c r="B61" s="83"/>
      <c r="C61" s="83"/>
      <c r="D61" s="96">
        <v>9</v>
      </c>
      <c r="E61" s="90">
        <v>22.144</v>
      </c>
      <c r="F61" s="90">
        <v>21.503</v>
      </c>
      <c r="G61" s="90">
        <v>19.532</v>
      </c>
      <c r="H61" s="90">
        <f t="shared" si="14"/>
        <v>90.83383713900386</v>
      </c>
      <c r="I61" s="85"/>
      <c r="J61" s="97">
        <v>9</v>
      </c>
      <c r="K61" s="86">
        <v>692.056</v>
      </c>
      <c r="L61" s="86">
        <v>685.225497</v>
      </c>
      <c r="M61" s="86">
        <v>611.536</v>
      </c>
      <c r="N61" s="85">
        <f t="shared" si="15"/>
        <v>89.24594935205685</v>
      </c>
      <c r="O61" s="81" t="s">
        <v>312</v>
      </c>
      <c r="P61" s="83"/>
      <c r="Q61" s="83"/>
      <c r="R61" s="96">
        <v>0</v>
      </c>
      <c r="S61" s="90">
        <v>0</v>
      </c>
      <c r="T61" s="90">
        <v>0</v>
      </c>
      <c r="U61" s="90">
        <v>0</v>
      </c>
      <c r="V61" s="90">
        <f>IF(AND(T61&gt;0,U61&gt;0),U61*100/T61,"")</f>
      </c>
      <c r="W61" s="85"/>
      <c r="X61" s="97">
        <v>8</v>
      </c>
      <c r="Y61" s="86">
        <v>1.2979999999999998</v>
      </c>
      <c r="Z61" s="86">
        <v>1.2109999999999999</v>
      </c>
      <c r="AA61" s="86">
        <v>1.098</v>
      </c>
      <c r="AB61" s="86">
        <f>IF(AND(Z61&gt;0,AA61&gt;0),AA61*100/Z61,"")</f>
        <v>90.6688687035508</v>
      </c>
    </row>
    <row r="62" spans="1:28" s="87" customFormat="1" ht="11.25" customHeight="1">
      <c r="A62" s="81" t="s">
        <v>131</v>
      </c>
      <c r="B62" s="83"/>
      <c r="C62" s="83"/>
      <c r="D62" s="96">
        <v>5</v>
      </c>
      <c r="E62" s="90">
        <v>10.825</v>
      </c>
      <c r="F62" s="90">
        <v>11.357</v>
      </c>
      <c r="G62" s="90">
        <v>11.383</v>
      </c>
      <c r="H62" s="90">
        <f t="shared" si="14"/>
        <v>100.22893369727922</v>
      </c>
      <c r="I62" s="85"/>
      <c r="J62" s="97">
        <v>5</v>
      </c>
      <c r="K62" s="86">
        <v>1017.8859999999999</v>
      </c>
      <c r="L62" s="86">
        <v>1084.5689579999998</v>
      </c>
      <c r="M62" s="86">
        <v>1002.7789999999999</v>
      </c>
      <c r="N62" s="85">
        <f t="shared" si="15"/>
        <v>92.45875908611428</v>
      </c>
      <c r="O62" s="81"/>
      <c r="P62" s="83"/>
      <c r="Q62" s="83"/>
      <c r="R62" s="96"/>
      <c r="S62" s="90"/>
      <c r="T62" s="90"/>
      <c r="U62" s="90"/>
      <c r="V62" s="90"/>
      <c r="W62" s="85"/>
      <c r="X62" s="97"/>
      <c r="Y62" s="86"/>
      <c r="Z62" s="86"/>
      <c r="AA62" s="86"/>
      <c r="AB62" s="86"/>
    </row>
    <row r="63" spans="1:28" s="87" customFormat="1" ht="11.25" customHeight="1">
      <c r="A63" s="81" t="s">
        <v>175</v>
      </c>
      <c r="B63" s="83"/>
      <c r="C63" s="83"/>
      <c r="D63" s="96">
        <v>9</v>
      </c>
      <c r="E63" s="90">
        <v>41.911</v>
      </c>
      <c r="F63" s="90">
        <v>46.488</v>
      </c>
      <c r="G63" s="90">
        <v>45.517</v>
      </c>
      <c r="H63" s="90">
        <f t="shared" si="14"/>
        <v>97.91128893477888</v>
      </c>
      <c r="I63" s="85"/>
      <c r="J63" s="97">
        <v>9</v>
      </c>
      <c r="K63" s="86">
        <v>3319.76</v>
      </c>
      <c r="L63" s="86">
        <v>3547.729359</v>
      </c>
      <c r="M63" s="86">
        <v>3797.731</v>
      </c>
      <c r="N63" s="85">
        <f t="shared" si="15"/>
        <v>107.04680700532548</v>
      </c>
      <c r="O63" s="81" t="s">
        <v>217</v>
      </c>
      <c r="P63" s="83"/>
      <c r="Q63" s="83"/>
      <c r="R63" s="96"/>
      <c r="S63" s="90"/>
      <c r="T63" s="90"/>
      <c r="U63" s="90"/>
      <c r="V63" s="90"/>
      <c r="W63" s="85"/>
      <c r="X63" s="97"/>
      <c r="Y63" s="86"/>
      <c r="Z63" s="86"/>
      <c r="AA63" s="86"/>
      <c r="AB63" s="86"/>
    </row>
    <row r="64" spans="1:28" s="87" customFormat="1" ht="11.25" customHeight="1">
      <c r="A64" s="81" t="s">
        <v>176</v>
      </c>
      <c r="B64" s="83"/>
      <c r="C64" s="83"/>
      <c r="D64" s="96">
        <v>9</v>
      </c>
      <c r="E64" s="90">
        <v>5.39</v>
      </c>
      <c r="F64" s="90">
        <v>5.867</v>
      </c>
      <c r="G64" s="90">
        <v>5.091</v>
      </c>
      <c r="H64" s="90">
        <f t="shared" si="14"/>
        <v>86.7734787796148</v>
      </c>
      <c r="I64" s="85"/>
      <c r="J64" s="97">
        <v>9</v>
      </c>
      <c r="K64" s="86">
        <v>495.05400000000003</v>
      </c>
      <c r="L64" s="86">
        <v>523.828935</v>
      </c>
      <c r="M64" s="86">
        <v>414.448</v>
      </c>
      <c r="N64" s="85">
        <f t="shared" si="15"/>
        <v>79.1189589402884</v>
      </c>
      <c r="O64" s="81" t="s">
        <v>218</v>
      </c>
      <c r="P64" s="83"/>
      <c r="Q64" s="83"/>
      <c r="R64" s="96">
        <v>0</v>
      </c>
      <c r="S64" s="90">
        <v>0</v>
      </c>
      <c r="T64" s="90">
        <v>0</v>
      </c>
      <c r="U64" s="90">
        <v>0</v>
      </c>
      <c r="V64" s="90">
        <f>IF(AND(T64&gt;0,U64&gt;0),U64*100/T64,"")</f>
      </c>
      <c r="W64" s="85"/>
      <c r="X64" s="97">
        <v>9</v>
      </c>
      <c r="Y64" s="86">
        <v>601.8044</v>
      </c>
      <c r="Z64" s="86">
        <v>596.3229</v>
      </c>
      <c r="AA64" s="86">
        <v>538.311</v>
      </c>
      <c r="AB64" s="86">
        <f>IF(AND(Z64&gt;0,AA64&gt;0),AA64*100/Z64,"")</f>
        <v>90.27173029913828</v>
      </c>
    </row>
    <row r="65" spans="1:28" s="87" customFormat="1" ht="11.25" customHeight="1">
      <c r="A65" s="81" t="s">
        <v>177</v>
      </c>
      <c r="B65" s="83"/>
      <c r="C65" s="83"/>
      <c r="D65" s="96">
        <v>7</v>
      </c>
      <c r="E65" s="90">
        <v>58.126</v>
      </c>
      <c r="F65" s="90">
        <v>63.712</v>
      </c>
      <c r="G65" s="90">
        <v>61.991</v>
      </c>
      <c r="H65" s="90">
        <f t="shared" si="14"/>
        <v>97.29878201908589</v>
      </c>
      <c r="I65" s="85"/>
      <c r="J65" s="97">
        <v>12</v>
      </c>
      <c r="K65" s="86">
        <v>4832.7</v>
      </c>
      <c r="L65" s="86">
        <v>5156.127252</v>
      </c>
      <c r="M65" s="86">
        <f>M62+M63+M64</f>
        <v>5214.9580000000005</v>
      </c>
      <c r="N65" s="85">
        <f t="shared" si="15"/>
        <v>101.14098712317816</v>
      </c>
      <c r="O65" s="81" t="s">
        <v>219</v>
      </c>
      <c r="P65" s="83"/>
      <c r="Q65" s="83"/>
      <c r="R65" s="96">
        <v>0</v>
      </c>
      <c r="S65" s="90">
        <v>0</v>
      </c>
      <c r="T65" s="90">
        <v>0</v>
      </c>
      <c r="U65" s="90">
        <v>0</v>
      </c>
      <c r="V65" s="90">
        <f>IF(AND(T65&gt;0,U65&gt;0),U65*100/T65,"")</f>
      </c>
      <c r="W65" s="85"/>
      <c r="X65" s="97">
        <v>9</v>
      </c>
      <c r="Y65" s="86">
        <v>6759.179398073837</v>
      </c>
      <c r="Z65" s="86">
        <v>6474.545750865052</v>
      </c>
      <c r="AA65" s="86">
        <v>5374.904</v>
      </c>
      <c r="AB65" s="86">
        <f>IF(AND(Z65&gt;0,AA65&gt;0),AA65*100/Z65,"")</f>
        <v>83.0159243107035</v>
      </c>
    </row>
    <row r="66" spans="1:28" s="87" customFormat="1" ht="11.25" customHeight="1">
      <c r="A66" s="81" t="s">
        <v>293</v>
      </c>
      <c r="B66" s="83"/>
      <c r="C66" s="83"/>
      <c r="D66" s="96">
        <v>6</v>
      </c>
      <c r="E66" s="90">
        <v>32.488</v>
      </c>
      <c r="F66" s="90">
        <v>35.952</v>
      </c>
      <c r="G66" s="90">
        <v>36.227732499999995</v>
      </c>
      <c r="H66" s="90">
        <f t="shared" si="14"/>
        <v>100.7669462060525</v>
      </c>
      <c r="I66" s="85"/>
      <c r="J66" s="97">
        <v>9</v>
      </c>
      <c r="K66" s="86">
        <v>2707.8140000000003</v>
      </c>
      <c r="L66" s="86">
        <v>2805.441</v>
      </c>
      <c r="M66" s="86">
        <v>3099.044</v>
      </c>
      <c r="N66" s="85">
        <f t="shared" si="15"/>
        <v>110.46548474910004</v>
      </c>
      <c r="O66" s="81" t="s">
        <v>220</v>
      </c>
      <c r="P66" s="83"/>
      <c r="Q66" s="83"/>
      <c r="R66" s="96">
        <v>0</v>
      </c>
      <c r="S66" s="90">
        <v>0</v>
      </c>
      <c r="T66" s="90">
        <v>0</v>
      </c>
      <c r="U66" s="90">
        <v>0</v>
      </c>
      <c r="V66" s="90">
        <f>IF(AND(T66&gt;0,U66&gt;0),U66*100/T66,"")</f>
      </c>
      <c r="W66" s="85"/>
      <c r="X66" s="97">
        <v>9</v>
      </c>
      <c r="Y66" s="86">
        <v>1395.075523434992</v>
      </c>
      <c r="Z66" s="86">
        <v>1282.80149</v>
      </c>
      <c r="AA66" s="86">
        <v>1090.505429</v>
      </c>
      <c r="AB66" s="86">
        <f>IF(AND(Z66&gt;0,AA66&gt;0),AA66*100/Z66,"")</f>
        <v>85.0096790112085</v>
      </c>
    </row>
    <row r="67" spans="1:14" s="87" customFormat="1" ht="11.25" customHeight="1">
      <c r="A67" s="81" t="s">
        <v>294</v>
      </c>
      <c r="B67" s="83"/>
      <c r="C67" s="83"/>
      <c r="D67" s="96">
        <v>5</v>
      </c>
      <c r="E67" s="90">
        <v>18.379</v>
      </c>
      <c r="F67" s="90">
        <v>20.485</v>
      </c>
      <c r="G67" s="90">
        <v>22.02954</v>
      </c>
      <c r="H67" s="90">
        <f t="shared" si="14"/>
        <v>107.53985843299976</v>
      </c>
      <c r="I67" s="85"/>
      <c r="J67" s="97">
        <v>6</v>
      </c>
      <c r="K67" s="86">
        <v>1102.5220000000004</v>
      </c>
      <c r="L67" s="86">
        <v>1209.55235</v>
      </c>
      <c r="M67" s="86">
        <v>1268.915</v>
      </c>
      <c r="N67" s="85">
        <f t="shared" si="15"/>
        <v>104.90781982276336</v>
      </c>
    </row>
    <row r="68" spans="1:28" s="87" customFormat="1" ht="11.25" customHeight="1">
      <c r="A68" s="81" t="s">
        <v>178</v>
      </c>
      <c r="B68" s="83"/>
      <c r="C68" s="83"/>
      <c r="D68" s="96">
        <v>7</v>
      </c>
      <c r="E68" s="90">
        <v>1.784</v>
      </c>
      <c r="F68" s="90">
        <v>2.567</v>
      </c>
      <c r="G68" s="90">
        <v>2.972</v>
      </c>
      <c r="H68" s="90">
        <f t="shared" si="14"/>
        <v>115.77717179587066</v>
      </c>
      <c r="I68" s="85"/>
      <c r="J68" s="97">
        <v>9</v>
      </c>
      <c r="K68" s="86">
        <v>61.644000000000005</v>
      </c>
      <c r="L68" s="86">
        <v>98.318</v>
      </c>
      <c r="M68" s="86">
        <v>108.143</v>
      </c>
      <c r="N68" s="85">
        <f t="shared" si="15"/>
        <v>109.99308366728371</v>
      </c>
      <c r="O68" s="64" t="s">
        <v>122</v>
      </c>
      <c r="P68" s="65"/>
      <c r="Q68" s="65"/>
      <c r="R68" s="65"/>
      <c r="S68" s="65"/>
      <c r="T68" s="65"/>
      <c r="U68" s="65"/>
      <c r="V68" s="65"/>
      <c r="W68" s="66"/>
      <c r="X68" s="66" t="s">
        <v>123</v>
      </c>
      <c r="Y68" s="66"/>
      <c r="Z68" s="66"/>
      <c r="AA68" s="66" t="s">
        <v>129</v>
      </c>
      <c r="AB68" s="66"/>
    </row>
    <row r="69" spans="1:28" s="87" customFormat="1" ht="11.25" customHeight="1" thickBot="1">
      <c r="A69" s="81" t="s">
        <v>179</v>
      </c>
      <c r="B69" s="83"/>
      <c r="C69" s="83"/>
      <c r="D69" s="96">
        <v>8</v>
      </c>
      <c r="E69" s="90">
        <v>7.267</v>
      </c>
      <c r="F69" s="90">
        <v>6.835</v>
      </c>
      <c r="G69" s="90">
        <v>6.816</v>
      </c>
      <c r="H69" s="90">
        <f t="shared" si="14"/>
        <v>99.72201901975129</v>
      </c>
      <c r="I69" s="85"/>
      <c r="J69" s="97">
        <v>8</v>
      </c>
      <c r="K69" s="86">
        <v>399.217</v>
      </c>
      <c r="L69" s="86">
        <v>376.95259999999996</v>
      </c>
      <c r="M69" s="86">
        <v>360.43</v>
      </c>
      <c r="N69" s="85">
        <f t="shared" si="15"/>
        <v>95.61679638235684</v>
      </c>
      <c r="O69" s="65"/>
      <c r="P69" s="65"/>
      <c r="Q69" s="65"/>
      <c r="R69" s="65"/>
      <c r="S69" s="65"/>
      <c r="T69" s="65"/>
      <c r="U69" s="65"/>
      <c r="V69" s="65"/>
      <c r="W69" s="66"/>
      <c r="X69" s="66"/>
      <c r="Y69" s="66"/>
      <c r="Z69" s="66"/>
      <c r="AA69" s="66"/>
      <c r="AB69" s="66"/>
    </row>
    <row r="70" spans="1:28" s="87" customFormat="1" ht="11.25" customHeight="1" thickBot="1">
      <c r="A70" s="81" t="s">
        <v>180</v>
      </c>
      <c r="B70" s="83"/>
      <c r="C70" s="83"/>
      <c r="D70" s="96">
        <v>8</v>
      </c>
      <c r="E70" s="90">
        <v>15.826</v>
      </c>
      <c r="F70" s="90">
        <v>16.208237</v>
      </c>
      <c r="G70" s="90">
        <v>15.955</v>
      </c>
      <c r="H70" s="90">
        <f t="shared" si="14"/>
        <v>98.43760305331172</v>
      </c>
      <c r="I70" s="85"/>
      <c r="J70" s="97">
        <v>6</v>
      </c>
      <c r="K70" s="86">
        <v>214.29</v>
      </c>
      <c r="L70" s="86">
        <v>221.69380256788907</v>
      </c>
      <c r="M70" s="86">
        <v>0</v>
      </c>
      <c r="N70" s="85">
        <f t="shared" si="15"/>
      </c>
      <c r="O70" s="67"/>
      <c r="P70" s="68"/>
      <c r="Q70" s="69"/>
      <c r="R70" s="190" t="s">
        <v>124</v>
      </c>
      <c r="S70" s="191"/>
      <c r="T70" s="191"/>
      <c r="U70" s="191"/>
      <c r="V70" s="192"/>
      <c r="W70" s="66"/>
      <c r="X70" s="190" t="s">
        <v>125</v>
      </c>
      <c r="Y70" s="191"/>
      <c r="Z70" s="191"/>
      <c r="AA70" s="191"/>
      <c r="AB70" s="192"/>
    </row>
    <row r="71" spans="1:28" s="87" customFormat="1" ht="11.25" customHeight="1">
      <c r="A71" s="81" t="s">
        <v>181</v>
      </c>
      <c r="B71" s="83"/>
      <c r="C71" s="83"/>
      <c r="D71" s="96"/>
      <c r="E71" s="90">
        <v>6.719399999999999</v>
      </c>
      <c r="F71" s="90">
        <v>6.78703</v>
      </c>
      <c r="G71" s="90">
        <v>0</v>
      </c>
      <c r="H71" s="90">
        <f t="shared" si="14"/>
      </c>
      <c r="I71" s="85"/>
      <c r="J71" s="97"/>
      <c r="K71" s="86">
        <v>155.2896</v>
      </c>
      <c r="L71" s="86">
        <v>155.7496492575862</v>
      </c>
      <c r="M71" s="86">
        <v>0</v>
      </c>
      <c r="N71" s="85">
        <f t="shared" si="15"/>
      </c>
      <c r="O71" s="70" t="s">
        <v>126</v>
      </c>
      <c r="P71" s="71"/>
      <c r="Q71" s="69"/>
      <c r="R71" s="67"/>
      <c r="S71" s="72" t="s">
        <v>127</v>
      </c>
      <c r="T71" s="72" t="s">
        <v>127</v>
      </c>
      <c r="U71" s="72" t="s">
        <v>128</v>
      </c>
      <c r="V71" s="73">
        <f>U72</f>
        <v>2018</v>
      </c>
      <c r="W71" s="66"/>
      <c r="X71" s="67"/>
      <c r="Y71" s="72" t="s">
        <v>127</v>
      </c>
      <c r="Z71" s="72" t="s">
        <v>127</v>
      </c>
      <c r="AA71" s="72" t="s">
        <v>128</v>
      </c>
      <c r="AB71" s="73">
        <f>AA72</f>
        <v>2018</v>
      </c>
    </row>
    <row r="72" spans="1:28" s="87" customFormat="1" ht="11.25" customHeight="1" thickBot="1">
      <c r="A72" s="81" t="s">
        <v>182</v>
      </c>
      <c r="B72" s="83"/>
      <c r="C72" s="83"/>
      <c r="D72" s="96">
        <v>8</v>
      </c>
      <c r="E72" s="90">
        <v>19.996</v>
      </c>
      <c r="F72" s="90">
        <v>21.018</v>
      </c>
      <c r="G72" s="90">
        <v>26.274</v>
      </c>
      <c r="H72" s="90">
        <f t="shared" si="14"/>
        <v>125.0071367399372</v>
      </c>
      <c r="I72" s="85"/>
      <c r="J72" s="97">
        <v>8</v>
      </c>
      <c r="K72" s="86">
        <v>178.416</v>
      </c>
      <c r="L72" s="86">
        <v>202.93140000000002</v>
      </c>
      <c r="M72" s="86">
        <v>261.648</v>
      </c>
      <c r="N72" s="85">
        <f t="shared" si="15"/>
        <v>128.93421126548182</v>
      </c>
      <c r="O72" s="74"/>
      <c r="P72" s="75"/>
      <c r="Q72" s="76"/>
      <c r="R72" s="77" t="s">
        <v>303</v>
      </c>
      <c r="S72" s="78">
        <f>U72-2</f>
        <v>2016</v>
      </c>
      <c r="T72" s="78">
        <f>U72-1</f>
        <v>2017</v>
      </c>
      <c r="U72" s="78">
        <v>2018</v>
      </c>
      <c r="V72" s="79" t="str">
        <f>CONCATENATE(T72,"=100")</f>
        <v>2017=100</v>
      </c>
      <c r="W72" s="80"/>
      <c r="X72" s="77" t="s">
        <v>303</v>
      </c>
      <c r="Y72" s="78">
        <f>AA72-2</f>
        <v>2016</v>
      </c>
      <c r="Z72" s="78">
        <f>AA72-1</f>
        <v>2017</v>
      </c>
      <c r="AA72" s="78">
        <v>2018</v>
      </c>
      <c r="AB72" s="79" t="str">
        <f>CONCATENATE(Z72,"=100")</f>
        <v>2017=100</v>
      </c>
    </row>
    <row r="73" spans="1:14" s="87" customFormat="1" ht="11.25" customHeight="1">
      <c r="A73" s="81" t="s">
        <v>183</v>
      </c>
      <c r="B73" s="83"/>
      <c r="C73" s="83"/>
      <c r="D73" s="96">
        <v>8</v>
      </c>
      <c r="E73" s="90">
        <v>4.04</v>
      </c>
      <c r="F73" s="90">
        <v>3.997</v>
      </c>
      <c r="G73" s="90">
        <v>4.866</v>
      </c>
      <c r="H73" s="90">
        <f t="shared" si="14"/>
        <v>121.74130597948461</v>
      </c>
      <c r="I73" s="85"/>
      <c r="J73" s="97">
        <v>8</v>
      </c>
      <c r="K73" s="86">
        <v>200.238</v>
      </c>
      <c r="L73" s="86">
        <v>210.9224940844794</v>
      </c>
      <c r="M73" s="86">
        <v>217.928</v>
      </c>
      <c r="N73" s="85">
        <f t="shared" si="15"/>
        <v>103.32136500942129</v>
      </c>
    </row>
    <row r="74" spans="1:28" s="87" customFormat="1" ht="11.25" customHeight="1">
      <c r="A74" s="81" t="s">
        <v>184</v>
      </c>
      <c r="B74" s="83"/>
      <c r="C74" s="83"/>
      <c r="D74" s="96">
        <v>6</v>
      </c>
      <c r="E74" s="90">
        <v>12.204</v>
      </c>
      <c r="F74" s="90">
        <v>12.209</v>
      </c>
      <c r="G74" s="90">
        <v>12.72</v>
      </c>
      <c r="H74" s="90">
        <f t="shared" si="14"/>
        <v>104.18543697272504</v>
      </c>
      <c r="I74" s="85"/>
      <c r="J74" s="97">
        <v>9</v>
      </c>
      <c r="K74" s="86">
        <v>716.659</v>
      </c>
      <c r="L74" s="86">
        <v>770.02977</v>
      </c>
      <c r="M74" s="86">
        <v>753.618</v>
      </c>
      <c r="N74" s="85">
        <f t="shared" si="15"/>
        <v>97.86868370037175</v>
      </c>
      <c r="O74" s="81" t="s">
        <v>130</v>
      </c>
      <c r="P74" s="81"/>
      <c r="Q74" s="81"/>
      <c r="R74" s="96"/>
      <c r="S74" s="83"/>
      <c r="T74" s="83"/>
      <c r="U74" s="83"/>
      <c r="V74" s="83">
        <f aca="true" t="shared" si="16" ref="V74:V82">IF(AND(T74&gt;0,U74&gt;0),U74*100/T74,"")</f>
      </c>
      <c r="W74" s="84"/>
      <c r="X74" s="97"/>
      <c r="Y74" s="85"/>
      <c r="Z74" s="85"/>
      <c r="AA74" s="85"/>
      <c r="AB74" s="86">
        <f aca="true" t="shared" si="17" ref="AB74:AB82">IF(AND(Z74&gt;0,AA74&gt;0),AA74*100/Z74,"")</f>
      </c>
    </row>
    <row r="75" spans="1:28" s="87" customFormat="1" ht="11.25" customHeight="1">
      <c r="A75" s="81" t="s">
        <v>185</v>
      </c>
      <c r="B75" s="83"/>
      <c r="C75" s="83"/>
      <c r="D75" s="96">
        <v>8</v>
      </c>
      <c r="E75" s="90">
        <v>7.248</v>
      </c>
      <c r="F75" s="90">
        <v>8.052</v>
      </c>
      <c r="G75" s="90">
        <v>8.106</v>
      </c>
      <c r="H75" s="90">
        <f t="shared" si="14"/>
        <v>100.67064083457527</v>
      </c>
      <c r="I75" s="85"/>
      <c r="J75" s="97">
        <v>8</v>
      </c>
      <c r="K75" s="86">
        <v>324.16200000000003</v>
      </c>
      <c r="L75" s="86">
        <v>407.76900100000006</v>
      </c>
      <c r="M75" s="86">
        <v>387.454</v>
      </c>
      <c r="N75" s="85">
        <f t="shared" si="15"/>
        <v>95.01801241629938</v>
      </c>
      <c r="O75" s="81" t="s">
        <v>131</v>
      </c>
      <c r="P75" s="83"/>
      <c r="Q75" s="83"/>
      <c r="R75" s="96">
        <v>9</v>
      </c>
      <c r="S75" s="90">
        <v>11.357</v>
      </c>
      <c r="T75" s="90">
        <v>11.383</v>
      </c>
      <c r="U75" s="90">
        <v>11.121</v>
      </c>
      <c r="V75" s="90">
        <f t="shared" si="16"/>
        <v>97.69832205921112</v>
      </c>
      <c r="W75" s="85"/>
      <c r="X75" s="97">
        <v>5</v>
      </c>
      <c r="Y75" s="86">
        <v>1084.5689579999998</v>
      </c>
      <c r="Z75" s="86">
        <v>1002.7789999999999</v>
      </c>
      <c r="AA75" s="86">
        <v>0</v>
      </c>
      <c r="AB75" s="86">
        <f t="shared" si="17"/>
      </c>
    </row>
    <row r="76" spans="1:28" s="87" customFormat="1" ht="11.25" customHeight="1">
      <c r="A76" s="81" t="s">
        <v>186</v>
      </c>
      <c r="B76" s="83"/>
      <c r="C76" s="83"/>
      <c r="D76" s="96">
        <v>8</v>
      </c>
      <c r="E76" s="90">
        <v>23.492</v>
      </c>
      <c r="F76" s="90">
        <v>24.258</v>
      </c>
      <c r="G76" s="90">
        <v>25.692</v>
      </c>
      <c r="H76" s="90">
        <f t="shared" si="14"/>
        <v>105.91145189215928</v>
      </c>
      <c r="I76" s="85"/>
      <c r="J76" s="97">
        <v>8</v>
      </c>
      <c r="K76" s="86">
        <v>1241.0590000000002</v>
      </c>
      <c r="L76" s="86">
        <v>1388.7212650844792</v>
      </c>
      <c r="M76" s="86">
        <v>1359</v>
      </c>
      <c r="N76" s="85">
        <f t="shared" si="15"/>
        <v>97.85981061630311</v>
      </c>
      <c r="O76" s="81" t="s">
        <v>298</v>
      </c>
      <c r="P76" s="83"/>
      <c r="Q76" s="83"/>
      <c r="R76" s="96">
        <v>9</v>
      </c>
      <c r="S76" s="90">
        <v>45.838</v>
      </c>
      <c r="T76" s="90">
        <v>43.397</v>
      </c>
      <c r="U76" s="90">
        <v>44.991</v>
      </c>
      <c r="V76" s="90">
        <f t="shared" si="16"/>
        <v>103.67306495840728</v>
      </c>
      <c r="W76" s="85"/>
      <c r="X76" s="97">
        <v>6</v>
      </c>
      <c r="Y76" s="86">
        <v>132.745</v>
      </c>
      <c r="Z76" s="86">
        <v>131.71</v>
      </c>
      <c r="AA76" s="86">
        <v>0</v>
      </c>
      <c r="AB76" s="86">
        <f t="shared" si="17"/>
      </c>
    </row>
    <row r="77" spans="1:28" s="87" customFormat="1" ht="11.25" customHeight="1">
      <c r="A77" s="81" t="s">
        <v>187</v>
      </c>
      <c r="B77" s="83"/>
      <c r="C77" s="83"/>
      <c r="D77" s="96">
        <v>5</v>
      </c>
      <c r="E77" s="90">
        <v>9.445</v>
      </c>
      <c r="F77" s="90">
        <v>9.28976</v>
      </c>
      <c r="G77" s="90">
        <v>8.8022405</v>
      </c>
      <c r="H77" s="90">
        <f t="shared" si="14"/>
        <v>94.75207647990908</v>
      </c>
      <c r="I77" s="85"/>
      <c r="J77" s="97">
        <v>5</v>
      </c>
      <c r="K77" s="86">
        <v>179.947</v>
      </c>
      <c r="L77" s="86">
        <v>171.76374</v>
      </c>
      <c r="M77" s="86">
        <v>164.881275</v>
      </c>
      <c r="N77" s="85">
        <f t="shared" si="15"/>
        <v>95.99306291304555</v>
      </c>
      <c r="O77" s="81" t="s">
        <v>299</v>
      </c>
      <c r="P77" s="83"/>
      <c r="Q77" s="83"/>
      <c r="R77" s="96">
        <v>9</v>
      </c>
      <c r="S77" s="90">
        <v>9.432</v>
      </c>
      <c r="T77" s="90">
        <v>9.25</v>
      </c>
      <c r="U77" s="90">
        <v>9.219</v>
      </c>
      <c r="V77" s="90">
        <f t="shared" si="16"/>
        <v>99.66486486486487</v>
      </c>
      <c r="W77" s="85"/>
      <c r="X77" s="97">
        <v>6</v>
      </c>
      <c r="Y77" s="86">
        <v>16.215</v>
      </c>
      <c r="Z77" s="86">
        <v>16.176</v>
      </c>
      <c r="AA77" s="86">
        <v>0</v>
      </c>
      <c r="AB77" s="86">
        <f t="shared" si="17"/>
      </c>
    </row>
    <row r="78" spans="1:28" s="87" customFormat="1" ht="11.25" customHeight="1">
      <c r="A78" s="81" t="s">
        <v>295</v>
      </c>
      <c r="B78" s="83"/>
      <c r="C78" s="83"/>
      <c r="D78" s="96">
        <v>6</v>
      </c>
      <c r="E78" s="90">
        <v>14</v>
      </c>
      <c r="F78" s="90">
        <v>13.369</v>
      </c>
      <c r="G78" s="90">
        <v>15.754</v>
      </c>
      <c r="H78" s="90">
        <f t="shared" si="14"/>
        <v>117.83977859226569</v>
      </c>
      <c r="I78" s="85"/>
      <c r="J78" s="97">
        <v>6</v>
      </c>
      <c r="K78" s="86">
        <v>86.433</v>
      </c>
      <c r="L78" s="86">
        <v>87.72277999999999</v>
      </c>
      <c r="M78" s="86">
        <v>113.81664752791069</v>
      </c>
      <c r="N78" s="85">
        <f t="shared" si="15"/>
        <v>129.7458283104009</v>
      </c>
      <c r="O78" s="81" t="s">
        <v>132</v>
      </c>
      <c r="P78" s="83"/>
      <c r="Q78" s="83"/>
      <c r="R78" s="96">
        <v>9</v>
      </c>
      <c r="S78" s="90">
        <v>1.841</v>
      </c>
      <c r="T78" s="90">
        <v>1.734</v>
      </c>
      <c r="U78" s="90">
        <v>1.715</v>
      </c>
      <c r="V78" s="90">
        <f t="shared" si="16"/>
        <v>98.9042675893887</v>
      </c>
      <c r="W78" s="85"/>
      <c r="X78" s="97">
        <v>5</v>
      </c>
      <c r="Y78" s="86">
        <v>98.74</v>
      </c>
      <c r="Z78" s="86">
        <v>89.07799999999999</v>
      </c>
      <c r="AA78" s="86">
        <v>0</v>
      </c>
      <c r="AB78" s="86">
        <f t="shared" si="17"/>
      </c>
    </row>
    <row r="79" spans="1:28" s="87" customFormat="1" ht="11.25" customHeight="1">
      <c r="A79" s="81"/>
      <c r="B79" s="83"/>
      <c r="C79" s="83"/>
      <c r="D79" s="96"/>
      <c r="E79" s="90"/>
      <c r="F79" s="90"/>
      <c r="G79" s="90"/>
      <c r="H79" s="90"/>
      <c r="I79" s="85"/>
      <c r="J79" s="97"/>
      <c r="K79" s="86"/>
      <c r="L79" s="86"/>
      <c r="M79" s="86"/>
      <c r="N79" s="85"/>
      <c r="O79" s="81" t="s">
        <v>133</v>
      </c>
      <c r="P79" s="83"/>
      <c r="Q79" s="83"/>
      <c r="R79" s="96"/>
      <c r="S79" s="90">
        <v>3.985</v>
      </c>
      <c r="T79" s="90">
        <v>3.63692</v>
      </c>
      <c r="U79" s="90"/>
      <c r="V79" s="90">
        <f t="shared" si="16"/>
      </c>
      <c r="W79" s="85"/>
      <c r="X79" s="97">
        <v>8</v>
      </c>
      <c r="Y79" s="86">
        <v>238.08264</v>
      </c>
      <c r="Z79" s="86">
        <v>227.48100000000002</v>
      </c>
      <c r="AA79" s="86">
        <v>0</v>
      </c>
      <c r="AB79" s="86">
        <f t="shared" si="17"/>
      </c>
    </row>
    <row r="80" spans="1:28" s="87" customFormat="1" ht="11.25" customHeight="1">
      <c r="A80" s="91"/>
      <c r="B80" s="83"/>
      <c r="C80" s="83"/>
      <c r="D80" s="95"/>
      <c r="E80" s="90"/>
      <c r="F80" s="90"/>
      <c r="G80" s="90"/>
      <c r="H80" s="90"/>
      <c r="I80" s="90"/>
      <c r="J80" s="90"/>
      <c r="K80" s="90"/>
      <c r="L80" s="90"/>
      <c r="M80" s="135"/>
      <c r="N80" s="86"/>
      <c r="O80" s="81" t="s">
        <v>134</v>
      </c>
      <c r="P80" s="83"/>
      <c r="Q80" s="83"/>
      <c r="R80" s="96">
        <v>9</v>
      </c>
      <c r="S80" s="90">
        <v>6.662</v>
      </c>
      <c r="T80" s="90">
        <v>6.761846</v>
      </c>
      <c r="U80" s="90">
        <v>6.694375</v>
      </c>
      <c r="V80" s="90">
        <f t="shared" si="16"/>
        <v>99.00218076543003</v>
      </c>
      <c r="W80" s="85"/>
      <c r="X80" s="97">
        <v>9</v>
      </c>
      <c r="Y80" s="86">
        <v>401.219</v>
      </c>
      <c r="Z80" s="86">
        <v>388.025</v>
      </c>
      <c r="AA80" s="86">
        <v>0</v>
      </c>
      <c r="AB80" s="86">
        <f t="shared" si="17"/>
      </c>
    </row>
    <row r="81" spans="1:28" s="87" customFormat="1" ht="11.25" customHeight="1">
      <c r="A81" s="81"/>
      <c r="B81" s="81"/>
      <c r="C81" s="81"/>
      <c r="D81" s="88"/>
      <c r="E81" s="90"/>
      <c r="F81" s="90"/>
      <c r="G81" s="90"/>
      <c r="H81" s="90"/>
      <c r="I81" s="84"/>
      <c r="J81" s="89"/>
      <c r="K81" s="86"/>
      <c r="L81" s="86"/>
      <c r="M81" s="86"/>
      <c r="N81" s="86"/>
      <c r="O81" s="81" t="s">
        <v>301</v>
      </c>
      <c r="P81" s="83"/>
      <c r="Q81" s="83"/>
      <c r="R81" s="96">
        <v>9</v>
      </c>
      <c r="S81" s="90">
        <v>7.052854483082768</v>
      </c>
      <c r="T81" s="90">
        <v>6.194</v>
      </c>
      <c r="U81" s="90">
        <v>6.171</v>
      </c>
      <c r="V81" s="90">
        <f t="shared" si="16"/>
        <v>99.62867290926704</v>
      </c>
      <c r="W81" s="85"/>
      <c r="X81" s="97">
        <v>5</v>
      </c>
      <c r="Y81" s="86">
        <v>81.74770000000001</v>
      </c>
      <c r="Z81" s="86">
        <v>74.47</v>
      </c>
      <c r="AA81" s="86">
        <v>0</v>
      </c>
      <c r="AB81" s="86">
        <f t="shared" si="17"/>
      </c>
    </row>
    <row r="82" spans="4:28" s="87" customFormat="1" ht="11.25" customHeight="1">
      <c r="D82" s="89"/>
      <c r="E82" s="86"/>
      <c r="F82" s="86"/>
      <c r="G82" s="86"/>
      <c r="H82" s="86"/>
      <c r="I82" s="84"/>
      <c r="J82" s="89"/>
      <c r="K82" s="86"/>
      <c r="L82" s="86"/>
      <c r="M82" s="86"/>
      <c r="N82" s="86"/>
      <c r="O82" s="81" t="s">
        <v>135</v>
      </c>
      <c r="P82" s="83"/>
      <c r="Q82" s="83"/>
      <c r="R82" s="96">
        <v>7</v>
      </c>
      <c r="S82" s="90">
        <v>2.679</v>
      </c>
      <c r="T82" s="90">
        <v>2.693</v>
      </c>
      <c r="U82" s="90">
        <v>2.94645</v>
      </c>
      <c r="V82" s="90">
        <f t="shared" si="16"/>
        <v>109.41143705904196</v>
      </c>
      <c r="W82" s="85"/>
      <c r="X82" s="97">
        <v>9</v>
      </c>
      <c r="Y82" s="86">
        <v>80.2675</v>
      </c>
      <c r="Z82" s="86">
        <v>81.49074999999999</v>
      </c>
      <c r="AA82" s="86">
        <v>92.541</v>
      </c>
      <c r="AB82" s="86">
        <f t="shared" si="17"/>
        <v>113.56012798998661</v>
      </c>
    </row>
    <row r="83" spans="4:14" s="87" customFormat="1" ht="11.25" customHeight="1">
      <c r="D83" s="89"/>
      <c r="E83" s="86"/>
      <c r="F83" s="86"/>
      <c r="G83" s="86"/>
      <c r="H83" s="86"/>
      <c r="I83" s="84"/>
      <c r="J83" s="89"/>
      <c r="K83" s="86"/>
      <c r="L83" s="86"/>
      <c r="M83" s="86"/>
      <c r="N83" s="86"/>
    </row>
    <row r="84" spans="4:14" s="87" customFormat="1" ht="11.25" customHeight="1">
      <c r="D84" s="89"/>
      <c r="E84" s="86"/>
      <c r="F84" s="86"/>
      <c r="G84" s="86"/>
      <c r="H84" s="86"/>
      <c r="I84" s="84"/>
      <c r="J84" s="89"/>
      <c r="K84" s="86"/>
      <c r="L84" s="86"/>
      <c r="M84" s="86"/>
      <c r="N84" s="86"/>
    </row>
    <row r="85" spans="1:19" s="87" customFormat="1" ht="11.25" customHeight="1">
      <c r="A85"/>
      <c r="B85"/>
      <c r="C85"/>
      <c r="D85"/>
      <c r="E85"/>
      <c r="F85" s="86"/>
      <c r="G85" s="86"/>
      <c r="H85" s="86"/>
      <c r="I85" s="84"/>
      <c r="J85" s="89"/>
      <c r="K85" s="86"/>
      <c r="L85" s="86"/>
      <c r="M85" s="86"/>
      <c r="N85" s="86"/>
      <c r="O85" s="143"/>
      <c r="P85" s="143"/>
      <c r="Q85" s="143"/>
      <c r="R85" s="143"/>
      <c r="S85" s="143"/>
    </row>
    <row r="86" spans="6:22" s="87" customFormat="1" ht="11.25" customHeight="1">
      <c r="F86" s="86"/>
      <c r="G86" s="86"/>
      <c r="H86" s="86"/>
      <c r="I86" s="84"/>
      <c r="J86" s="89"/>
      <c r="K86" s="86"/>
      <c r="L86" s="86"/>
      <c r="M86" s="86"/>
      <c r="N86" s="86"/>
      <c r="O86" s="137" t="s">
        <v>313</v>
      </c>
      <c r="P86" s="136"/>
      <c r="Q86" s="136"/>
      <c r="R86" s="136"/>
      <c r="S86" s="136"/>
      <c r="T86" s="136"/>
      <c r="U86" s="136"/>
      <c r="V86" s="139"/>
    </row>
    <row r="87" spans="6:22" s="87" customFormat="1" ht="11.25" customHeight="1">
      <c r="F87" s="86"/>
      <c r="G87" s="86"/>
      <c r="H87" s="86"/>
      <c r="I87" s="84"/>
      <c r="J87" s="89"/>
      <c r="K87" s="86"/>
      <c r="L87" s="86"/>
      <c r="M87" s="86"/>
      <c r="N87" s="86"/>
      <c r="O87" s="193" t="s">
        <v>314</v>
      </c>
      <c r="P87" s="193"/>
      <c r="Q87" s="193"/>
      <c r="R87" s="193"/>
      <c r="S87" s="193"/>
      <c r="T87" s="193"/>
      <c r="U87" s="193"/>
      <c r="V87" s="139"/>
    </row>
    <row r="88" spans="1:22" s="87" customFormat="1" ht="11.25" customHeight="1">
      <c r="A88" s="143"/>
      <c r="B88" s="143"/>
      <c r="C88" s="143"/>
      <c r="D88" s="143"/>
      <c r="E88" s="144"/>
      <c r="F88" s="86"/>
      <c r="G88" s="86"/>
      <c r="H88" s="86">
        <f>IF(AND(F88&gt;0,G88&gt;0),G88*100/F88,"")</f>
      </c>
      <c r="I88" s="84"/>
      <c r="J88" s="89"/>
      <c r="K88" s="86"/>
      <c r="L88" s="86"/>
      <c r="M88" s="86"/>
      <c r="N88" s="86">
        <f>IF(AND(L88&gt;0,M88&gt;0),M88*100/L88,"")</f>
      </c>
      <c r="O88" s="194" t="s">
        <v>315</v>
      </c>
      <c r="P88" s="195"/>
      <c r="Q88" s="195"/>
      <c r="R88" s="195"/>
      <c r="S88" s="195"/>
      <c r="T88" s="136"/>
      <c r="U88" s="136"/>
      <c r="V88" s="136"/>
    </row>
    <row r="89" spans="1:28" s="87" customFormat="1" ht="11.25" customHeight="1">
      <c r="A89" s="196" t="s">
        <v>318</v>
      </c>
      <c r="B89" s="197"/>
      <c r="C89" s="197"/>
      <c r="D89" s="197"/>
      <c r="E89" s="198"/>
      <c r="F89" s="136"/>
      <c r="G89" s="136"/>
      <c r="H89" s="137"/>
      <c r="I89" s="136"/>
      <c r="J89" s="136"/>
      <c r="K89" s="136"/>
      <c r="L89" s="136"/>
      <c r="M89" s="136"/>
      <c r="N89" s="138"/>
      <c r="O89" s="194" t="s">
        <v>316</v>
      </c>
      <c r="P89" s="195"/>
      <c r="Q89" s="195"/>
      <c r="R89" s="195"/>
      <c r="S89" s="195"/>
      <c r="T89" s="136"/>
      <c r="U89" s="136"/>
      <c r="V89" s="136"/>
      <c r="W89" s="136"/>
      <c r="X89" s="136"/>
      <c r="Y89" s="136"/>
      <c r="Z89" s="136"/>
      <c r="AA89" s="136"/>
      <c r="AB89" s="138"/>
    </row>
    <row r="90" spans="1:28" s="87" customFormat="1" ht="11.25" customHeight="1">
      <c r="A90" s="196" t="s">
        <v>320</v>
      </c>
      <c r="B90" s="197"/>
      <c r="C90" s="197"/>
      <c r="D90" s="197"/>
      <c r="E90" s="198"/>
      <c r="F90" s="136"/>
      <c r="G90" s="136"/>
      <c r="H90" s="136"/>
      <c r="I90" s="136"/>
      <c r="J90" s="136"/>
      <c r="K90" s="136"/>
      <c r="L90" s="136"/>
      <c r="M90" s="136"/>
      <c r="N90" s="138"/>
      <c r="O90" s="193" t="s">
        <v>317</v>
      </c>
      <c r="P90" s="193"/>
      <c r="Q90" s="193"/>
      <c r="R90" s="193"/>
      <c r="S90" s="193"/>
      <c r="T90" s="193"/>
      <c r="U90" s="193"/>
      <c r="V90" s="136"/>
      <c r="W90" s="136"/>
      <c r="X90" s="136"/>
      <c r="Y90" s="136"/>
      <c r="Z90" s="136"/>
      <c r="AA90" s="136"/>
      <c r="AB90" s="138"/>
    </row>
    <row r="91" spans="1:28" s="87" customFormat="1" ht="11.25" customHeight="1">
      <c r="A91" s="196" t="s">
        <v>322</v>
      </c>
      <c r="B91" s="197"/>
      <c r="C91" s="197"/>
      <c r="D91" s="197"/>
      <c r="E91" s="198"/>
      <c r="F91" s="136"/>
      <c r="G91" s="141"/>
      <c r="H91" s="66"/>
      <c r="I91" s="66"/>
      <c r="J91" s="66"/>
      <c r="K91" s="66"/>
      <c r="L91" s="66"/>
      <c r="M91" s="66"/>
      <c r="N91" s="142"/>
      <c r="O91" s="194" t="s">
        <v>319</v>
      </c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</row>
    <row r="92" spans="1:28" s="87" customFormat="1" ht="12" customHeight="1">
      <c r="A92" s="196" t="s">
        <v>324</v>
      </c>
      <c r="B92" s="197"/>
      <c r="C92" s="197"/>
      <c r="D92" s="197"/>
      <c r="E92" s="198"/>
      <c r="F92" s="136"/>
      <c r="G92" s="136"/>
      <c r="H92" s="139"/>
      <c r="I92" s="139"/>
      <c r="J92" s="139"/>
      <c r="K92" s="139"/>
      <c r="L92" s="139"/>
      <c r="M92" s="139"/>
      <c r="N92" s="140"/>
      <c r="O92" s="199" t="s">
        <v>321</v>
      </c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</row>
    <row r="93" spans="1:28" s="66" customFormat="1" ht="12.75">
      <c r="A93" s="196" t="s">
        <v>326</v>
      </c>
      <c r="B93" s="197"/>
      <c r="C93" s="197"/>
      <c r="D93" s="197"/>
      <c r="E93" s="198"/>
      <c r="F93" s="136"/>
      <c r="G93" s="136"/>
      <c r="H93" s="136"/>
      <c r="I93" s="136"/>
      <c r="J93" s="136"/>
      <c r="K93" s="136"/>
      <c r="L93" s="136"/>
      <c r="M93" s="136"/>
      <c r="N93" s="136"/>
      <c r="O93" s="194" t="s">
        <v>323</v>
      </c>
      <c r="P93" s="194"/>
      <c r="Q93" s="194"/>
      <c r="R93" s="194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</row>
    <row r="94" spans="1:28" s="94" customFormat="1" ht="11.25" customHeight="1">
      <c r="A94" s="196" t="s">
        <v>327</v>
      </c>
      <c r="B94" s="197"/>
      <c r="C94" s="197"/>
      <c r="D94" s="197"/>
      <c r="E94" s="198"/>
      <c r="F94" s="136"/>
      <c r="G94" s="136"/>
      <c r="H94" s="136"/>
      <c r="I94" s="136"/>
      <c r="J94" s="136"/>
      <c r="K94" s="136"/>
      <c r="L94" s="136"/>
      <c r="M94" s="136"/>
      <c r="N94" s="136"/>
      <c r="O94" s="194" t="s">
        <v>325</v>
      </c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39"/>
      <c r="AA94" s="139"/>
      <c r="AB94" s="139"/>
    </row>
    <row r="95" spans="1:14" s="94" customFormat="1" ht="12.75" customHeight="1">
      <c r="A95" s="196" t="s">
        <v>328</v>
      </c>
      <c r="B95" s="197"/>
      <c r="C95" s="197"/>
      <c r="D95" s="197"/>
      <c r="E95" s="198"/>
      <c r="F95" s="136"/>
      <c r="G95" s="136"/>
      <c r="H95" s="136"/>
      <c r="I95" s="136"/>
      <c r="J95" s="136"/>
      <c r="K95" s="136"/>
      <c r="L95" s="136"/>
      <c r="M95" s="136"/>
      <c r="N95" s="136"/>
    </row>
    <row r="96" spans="1:28" s="94" customFormat="1" ht="12.75">
      <c r="A96" s="196" t="s">
        <v>313</v>
      </c>
      <c r="B96" s="197"/>
      <c r="C96" s="197"/>
      <c r="D96" s="197"/>
      <c r="E96" s="198"/>
      <c r="F96" s="136"/>
      <c r="G96" s="136"/>
      <c r="H96" s="136"/>
      <c r="I96" s="136"/>
      <c r="J96" s="136"/>
      <c r="K96" s="136"/>
      <c r="L96" s="136"/>
      <c r="M96" s="136"/>
      <c r="N96" s="136"/>
      <c r="O96" s="201" t="s">
        <v>329</v>
      </c>
      <c r="P96" s="198"/>
      <c r="Q96" s="198"/>
      <c r="R96" s="198"/>
      <c r="S96" s="198"/>
      <c r="T96" s="139"/>
      <c r="U96" s="139"/>
      <c r="V96" s="139"/>
      <c r="W96" s="139"/>
      <c r="X96" s="139"/>
      <c r="Y96" s="139"/>
      <c r="Z96" s="139"/>
      <c r="AA96" s="139"/>
      <c r="AB96" s="139"/>
    </row>
    <row r="97" spans="6:28" s="94" customFormat="1" ht="14.25" customHeight="1">
      <c r="F97" s="136"/>
      <c r="G97" s="136"/>
      <c r="H97" s="136"/>
      <c r="I97" s="136"/>
      <c r="J97" s="136"/>
      <c r="K97" s="136"/>
      <c r="L97" s="136"/>
      <c r="M97" s="136"/>
      <c r="N97" s="136"/>
      <c r="O97" s="202" t="s">
        <v>330</v>
      </c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</row>
    <row r="98" spans="1:28" s="94" customFormat="1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</row>
    <row r="99" spans="1:28" s="94" customFormat="1" ht="11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 s="139"/>
      <c r="P99" s="139"/>
      <c r="Q99" s="139"/>
      <c r="R99" s="139"/>
      <c r="S99" s="139"/>
      <c r="T99" s="66"/>
      <c r="U99" s="66"/>
      <c r="V99" s="66"/>
      <c r="W99" s="66"/>
      <c r="X99" s="66"/>
      <c r="Y99" s="66"/>
      <c r="Z99" s="66"/>
      <c r="AA99" s="66"/>
      <c r="AB99" s="66"/>
    </row>
    <row r="100" spans="1:14" s="94" customFormat="1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1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28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</row>
    <row r="103" spans="1:28" ht="11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</row>
    <row r="104" spans="1:28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</row>
    <row r="105" spans="1:28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</row>
    <row r="106" spans="1:28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</row>
    <row r="107" spans="1:28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</row>
    <row r="108" spans="1:28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</row>
    <row r="109" spans="1:28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</row>
    <row r="110" spans="1:28" ht="11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</row>
    <row r="111" spans="1:28" ht="11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</row>
    <row r="112" spans="1:28" ht="11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</row>
    <row r="113" spans="1:28" ht="11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</row>
    <row r="114" spans="1:28" ht="11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</row>
    <row r="115" spans="1:28" ht="11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</row>
    <row r="116" spans="1:28" ht="11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</row>
    <row r="117" spans="1:28" ht="11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</row>
    <row r="118" spans="1:28" ht="11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</row>
    <row r="119" spans="1:28" ht="11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</row>
    <row r="120" spans="1:28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</row>
    <row r="121" spans="1:28" ht="11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</row>
    <row r="122" spans="1:28" ht="11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</row>
    <row r="123" spans="1:28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</row>
    <row r="124" spans="1:28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</row>
    <row r="125" spans="1:28" ht="11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</row>
    <row r="126" spans="1:28" ht="11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</row>
    <row r="127" spans="1:28" ht="11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</row>
    <row r="128" spans="1:28" ht="11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</row>
    <row r="129" spans="1:28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</row>
    <row r="130" spans="1:28" ht="11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</row>
    <row r="131" spans="1:28" ht="11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</row>
    <row r="132" spans="1:28" ht="11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</row>
    <row r="133" spans="1:28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</row>
    <row r="134" spans="1:28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</row>
    <row r="135" spans="1:28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</row>
    <row r="136" spans="1:28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</row>
    <row r="137" spans="1:28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</row>
    <row r="138" spans="1:28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</row>
    <row r="139" spans="1:28" ht="11.25">
      <c r="A139" s="87"/>
      <c r="B139" s="87"/>
      <c r="C139" s="87"/>
      <c r="D139" s="84"/>
      <c r="E139" s="85"/>
      <c r="F139" s="85"/>
      <c r="G139" s="85"/>
      <c r="H139" s="85"/>
      <c r="I139" s="84"/>
      <c r="J139" s="84"/>
      <c r="K139" s="84"/>
      <c r="L139" s="84"/>
      <c r="M139" s="84"/>
      <c r="N139" s="84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</row>
    <row r="140" spans="1:28" ht="11.25">
      <c r="A140" s="91"/>
      <c r="B140" s="87"/>
      <c r="C140" s="87"/>
      <c r="D140" s="84"/>
      <c r="E140" s="85"/>
      <c r="F140" s="85"/>
      <c r="G140" s="85"/>
      <c r="H140" s="85"/>
      <c r="I140" s="84"/>
      <c r="J140" s="84"/>
      <c r="K140" s="84"/>
      <c r="L140" s="84"/>
      <c r="M140" s="84"/>
      <c r="N140" s="84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</row>
    <row r="141" spans="1:28" ht="11.25">
      <c r="A141" s="91"/>
      <c r="B141" s="87"/>
      <c r="C141" s="87"/>
      <c r="D141" s="84"/>
      <c r="E141" s="85"/>
      <c r="F141" s="85"/>
      <c r="G141" s="85"/>
      <c r="H141" s="85"/>
      <c r="I141" s="84"/>
      <c r="J141" s="84"/>
      <c r="K141" s="84"/>
      <c r="L141" s="84"/>
      <c r="M141" s="84"/>
      <c r="N141" s="84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</row>
    <row r="142" spans="1:28" ht="11.25">
      <c r="A142" s="91"/>
      <c r="B142" s="87"/>
      <c r="C142" s="87"/>
      <c r="D142" s="84"/>
      <c r="E142" s="85"/>
      <c r="F142" s="85"/>
      <c r="G142" s="85"/>
      <c r="H142" s="85"/>
      <c r="I142" s="84"/>
      <c r="J142" s="84"/>
      <c r="K142" s="84"/>
      <c r="L142" s="84"/>
      <c r="M142" s="84"/>
      <c r="N142" s="84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</row>
    <row r="143" spans="1:28" ht="11.25">
      <c r="A143" s="91"/>
      <c r="B143" s="87"/>
      <c r="C143" s="87"/>
      <c r="D143" s="84"/>
      <c r="E143" s="85"/>
      <c r="F143" s="85"/>
      <c r="G143" s="85"/>
      <c r="H143" s="85"/>
      <c r="I143" s="84"/>
      <c r="J143" s="84"/>
      <c r="K143" s="84"/>
      <c r="L143" s="84"/>
      <c r="M143" s="84"/>
      <c r="N143" s="84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</row>
    <row r="144" spans="14:28" ht="11.25">
      <c r="N144" s="84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</row>
    <row r="145" spans="14:28" ht="9.75">
      <c r="N145" s="66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</row>
    <row r="146" spans="14:28" ht="11.25">
      <c r="N146" s="92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</row>
    <row r="147" spans="14:28" ht="11.25">
      <c r="N147" s="92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</row>
    <row r="148" spans="14:28" ht="11.25">
      <c r="N148" s="92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</row>
    <row r="149" spans="14:28" ht="12">
      <c r="N149" s="92"/>
      <c r="O149" s="93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</row>
    <row r="150" spans="14:28" ht="11.25">
      <c r="N150" s="92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</row>
    <row r="151" spans="14:28" ht="11.25">
      <c r="N151" s="92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</row>
    <row r="152" spans="14:28" ht="11.25">
      <c r="N152" s="92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</row>
    <row r="153" spans="14:28" ht="11.25">
      <c r="N153" s="92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</row>
    <row r="154" spans="14:28" ht="11.25">
      <c r="N154" s="92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</row>
    <row r="155" spans="14:28" ht="11.25">
      <c r="N155" s="92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</row>
    <row r="156" spans="14:28" ht="11.25">
      <c r="N156" s="92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</row>
    <row r="157" ht="11.25">
      <c r="N157" s="92"/>
    </row>
    <row r="158" ht="11.25">
      <c r="N158" s="92"/>
    </row>
    <row r="159" ht="11.25">
      <c r="N159" s="92"/>
    </row>
    <row r="160" spans="1:14" ht="12.75">
      <c r="A160"/>
      <c r="B160"/>
      <c r="C160"/>
      <c r="D160"/>
      <c r="N160" s="92"/>
    </row>
    <row r="161" spans="1:14" ht="12.75">
      <c r="A161"/>
      <c r="B161"/>
      <c r="C161"/>
      <c r="D161"/>
      <c r="N161" s="92"/>
    </row>
    <row r="162" spans="1:14" ht="12.75">
      <c r="A162"/>
      <c r="B162"/>
      <c r="C162"/>
      <c r="D162"/>
      <c r="N162" s="92"/>
    </row>
    <row r="163" spans="1:14" ht="12.75">
      <c r="A163"/>
      <c r="B163"/>
      <c r="C163"/>
      <c r="D163"/>
      <c r="N163" s="92"/>
    </row>
    <row r="164" spans="1:14" ht="12.75">
      <c r="A164"/>
      <c r="B164"/>
      <c r="C164"/>
      <c r="D164"/>
      <c r="N164" s="92"/>
    </row>
    <row r="165" spans="1:14" ht="12.75">
      <c r="A165"/>
      <c r="B165"/>
      <c r="C165"/>
      <c r="D165"/>
      <c r="N165" s="92"/>
    </row>
    <row r="166" spans="1:14" ht="12.75">
      <c r="A166"/>
      <c r="B166"/>
      <c r="C166"/>
      <c r="D166"/>
      <c r="N166" s="92"/>
    </row>
    <row r="167" spans="1:14" ht="12.75">
      <c r="A167"/>
      <c r="B167"/>
      <c r="C167"/>
      <c r="D167"/>
      <c r="N167" s="92"/>
    </row>
    <row r="168" spans="1:14" ht="12.75">
      <c r="A168"/>
      <c r="B168"/>
      <c r="C168"/>
      <c r="D168"/>
      <c r="N168" s="92"/>
    </row>
    <row r="169" spans="1:14" ht="12.75">
      <c r="A169"/>
      <c r="B169"/>
      <c r="C169"/>
      <c r="D169"/>
      <c r="N169" s="92"/>
    </row>
    <row r="170" spans="1:14" ht="12.75">
      <c r="A170"/>
      <c r="B170"/>
      <c r="C170"/>
      <c r="D170"/>
      <c r="N170" s="92"/>
    </row>
    <row r="171" spans="1:14" ht="12.75">
      <c r="A171"/>
      <c r="B171"/>
      <c r="C171"/>
      <c r="D171"/>
      <c r="N171" s="92"/>
    </row>
    <row r="172" spans="1:14" ht="12.75">
      <c r="A172"/>
      <c r="B172"/>
      <c r="C172"/>
      <c r="D172"/>
      <c r="N172" s="92"/>
    </row>
    <row r="173" spans="1:14" ht="12.75">
      <c r="A173"/>
      <c r="B173"/>
      <c r="C173"/>
      <c r="D173"/>
      <c r="N173" s="92"/>
    </row>
    <row r="174" spans="1:14" ht="12.75">
      <c r="A174"/>
      <c r="B174"/>
      <c r="C174"/>
      <c r="D174"/>
      <c r="N174" s="92"/>
    </row>
    <row r="175" spans="1:14" ht="12.75">
      <c r="A175"/>
      <c r="B175"/>
      <c r="C175"/>
      <c r="D175"/>
      <c r="N175" s="92"/>
    </row>
    <row r="176" spans="1:14" ht="12.75">
      <c r="A176"/>
      <c r="B176"/>
      <c r="C176"/>
      <c r="D176"/>
      <c r="N176" s="92"/>
    </row>
    <row r="177" spans="1:14" ht="12.75">
      <c r="A177"/>
      <c r="B177"/>
      <c r="C177"/>
      <c r="D177"/>
      <c r="N177" s="92"/>
    </row>
    <row r="178" ht="11.25">
      <c r="N178" s="92"/>
    </row>
    <row r="179" ht="11.25">
      <c r="N179" s="92"/>
    </row>
    <row r="180" ht="11.25">
      <c r="N180" s="92"/>
    </row>
    <row r="181" ht="11.25">
      <c r="N181" s="92"/>
    </row>
    <row r="182" ht="11.25">
      <c r="N182" s="92"/>
    </row>
    <row r="183" ht="11.25">
      <c r="N183" s="92"/>
    </row>
  </sheetData>
  <sheetProtection/>
  <mergeCells count="24">
    <mergeCell ref="A94:E94"/>
    <mergeCell ref="O92:AB92"/>
    <mergeCell ref="A95:E95"/>
    <mergeCell ref="O96:S96"/>
    <mergeCell ref="A96:E96"/>
    <mergeCell ref="O97:AB97"/>
    <mergeCell ref="A91:E91"/>
    <mergeCell ref="O93:R93"/>
    <mergeCell ref="A92:E92"/>
    <mergeCell ref="O94:Y94"/>
    <mergeCell ref="A93:E93"/>
    <mergeCell ref="O87:U87"/>
    <mergeCell ref="O88:S88"/>
    <mergeCell ref="O89:S89"/>
    <mergeCell ref="O90:U90"/>
    <mergeCell ref="A89:E89"/>
    <mergeCell ref="O91:AB91"/>
    <mergeCell ref="A90:E90"/>
    <mergeCell ref="X4:AB4"/>
    <mergeCell ref="R70:V70"/>
    <mergeCell ref="X70:AB70"/>
    <mergeCell ref="D4:H4"/>
    <mergeCell ref="J4:N4"/>
    <mergeCell ref="R4:V4"/>
  </mergeCells>
  <printOptions horizontalCentered="1"/>
  <pageMargins left="0.2755905511811024" right="0.2362204724409449" top="0.2362204724409449" bottom="0.4330708661417323" header="0" footer="0.1968503937007874"/>
  <pageSetup firstPageNumber="7" useFirstPageNumber="1" horizontalDpi="600" verticalDpi="600" orientation="portrait" pageOrder="overThenDown" paperSize="9" scale="75" r:id="rId1"/>
  <headerFooter alignWithMargins="0">
    <oddFooter>&amp;C&amp;P</oddFooter>
  </headerFooter>
  <colBreaks count="1" manualBreakCount="1">
    <brk id="14" max="176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SheetLayoutView="100" zoomScalePageLayoutView="0" workbookViewId="0" topLeftCell="A51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7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2</v>
      </c>
      <c r="E17" s="38">
        <v>1</v>
      </c>
      <c r="F17" s="39">
        <v>50</v>
      </c>
      <c r="G17" s="40"/>
      <c r="H17" s="119">
        <v>0.068</v>
      </c>
      <c r="I17" s="120">
        <v>0.068</v>
      </c>
      <c r="J17" s="120">
        <v>0.01</v>
      </c>
      <c r="K17" s="41">
        <v>14.705882352941176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/>
      <c r="I22" s="120"/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725</v>
      </c>
      <c r="D24" s="38">
        <v>918</v>
      </c>
      <c r="E24" s="38">
        <v>960</v>
      </c>
      <c r="F24" s="39">
        <v>104.57516339869281</v>
      </c>
      <c r="G24" s="40"/>
      <c r="H24" s="119">
        <v>23.162</v>
      </c>
      <c r="I24" s="120">
        <v>34.8</v>
      </c>
      <c r="J24" s="120">
        <v>29.798</v>
      </c>
      <c r="K24" s="41">
        <v>85.6264367816092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105</v>
      </c>
      <c r="D26" s="38">
        <v>100</v>
      </c>
      <c r="E26" s="38">
        <v>105</v>
      </c>
      <c r="F26" s="39">
        <v>105</v>
      </c>
      <c r="G26" s="40"/>
      <c r="H26" s="119">
        <v>2.5</v>
      </c>
      <c r="I26" s="120">
        <v>2.6</v>
      </c>
      <c r="J26" s="120">
        <v>2.7</v>
      </c>
      <c r="K26" s="41">
        <v>103.84615384615384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12</v>
      </c>
      <c r="E28" s="30">
        <v>18</v>
      </c>
      <c r="F28" s="31"/>
      <c r="G28" s="31"/>
      <c r="H28" s="118">
        <v>0.03</v>
      </c>
      <c r="I28" s="118">
        <v>0.36</v>
      </c>
      <c r="J28" s="118">
        <v>0.72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/>
      <c r="I29" s="118"/>
      <c r="J29" s="118"/>
      <c r="K29" s="32"/>
    </row>
    <row r="30" spans="1:11" s="33" customFormat="1" ht="11.25" customHeight="1">
      <c r="A30" s="35" t="s">
        <v>22</v>
      </c>
      <c r="B30" s="29"/>
      <c r="C30" s="30">
        <v>104</v>
      </c>
      <c r="D30" s="30">
        <v>104</v>
      </c>
      <c r="E30" s="30">
        <v>156</v>
      </c>
      <c r="F30" s="31"/>
      <c r="G30" s="31"/>
      <c r="H30" s="118">
        <v>2.08</v>
      </c>
      <c r="I30" s="118">
        <v>2.08</v>
      </c>
      <c r="J30" s="118">
        <v>2.636</v>
      </c>
      <c r="K30" s="32"/>
    </row>
    <row r="31" spans="1:11" s="42" customFormat="1" ht="11.25" customHeight="1">
      <c r="A31" s="43" t="s">
        <v>23</v>
      </c>
      <c r="B31" s="37"/>
      <c r="C31" s="38">
        <v>105</v>
      </c>
      <c r="D31" s="38">
        <v>116</v>
      </c>
      <c r="E31" s="38">
        <v>174</v>
      </c>
      <c r="F31" s="39">
        <v>150</v>
      </c>
      <c r="G31" s="40"/>
      <c r="H31" s="119">
        <v>2.11</v>
      </c>
      <c r="I31" s="120">
        <v>2.44</v>
      </c>
      <c r="J31" s="120">
        <v>3.356</v>
      </c>
      <c r="K31" s="41">
        <v>137.54098360655738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/>
      <c r="I33" s="118"/>
      <c r="J33" s="118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/>
      <c r="I34" s="118"/>
      <c r="J34" s="118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/>
      <c r="I35" s="118"/>
      <c r="J35" s="118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/>
      <c r="I36" s="118"/>
      <c r="J36" s="118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19"/>
      <c r="I37" s="120"/>
      <c r="J37" s="12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/>
      <c r="I39" s="120"/>
      <c r="J39" s="12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/>
      <c r="I41" s="118"/>
      <c r="J41" s="118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/>
      <c r="I43" s="118"/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/>
      <c r="I45" s="118"/>
      <c r="J45" s="118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/>
      <c r="I46" s="118"/>
      <c r="J46" s="118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/>
      <c r="I48" s="118"/>
      <c r="J48" s="118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/>
      <c r="I49" s="118"/>
      <c r="J49" s="118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19"/>
      <c r="I50" s="120"/>
      <c r="J50" s="12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/>
      <c r="I52" s="120"/>
      <c r="J52" s="12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72</v>
      </c>
      <c r="D54" s="30">
        <v>120</v>
      </c>
      <c r="E54" s="30">
        <v>135</v>
      </c>
      <c r="F54" s="31"/>
      <c r="G54" s="31"/>
      <c r="H54" s="118">
        <v>3.312</v>
      </c>
      <c r="I54" s="118">
        <v>5.76</v>
      </c>
      <c r="J54" s="118">
        <v>6.075</v>
      </c>
      <c r="K54" s="32"/>
    </row>
    <row r="55" spans="1:11" s="33" customFormat="1" ht="11.25" customHeight="1">
      <c r="A55" s="35" t="s">
        <v>42</v>
      </c>
      <c r="B55" s="29"/>
      <c r="C55" s="30">
        <v>320</v>
      </c>
      <c r="D55" s="30">
        <v>385</v>
      </c>
      <c r="E55" s="30">
        <v>400</v>
      </c>
      <c r="F55" s="31"/>
      <c r="G55" s="31"/>
      <c r="H55" s="118">
        <v>12.8</v>
      </c>
      <c r="I55" s="118">
        <v>15.4</v>
      </c>
      <c r="J55" s="118">
        <v>16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/>
      <c r="I56" s="118"/>
      <c r="J56" s="118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>
        <v>18</v>
      </c>
      <c r="D58" s="30">
        <v>8</v>
      </c>
      <c r="E58" s="30">
        <v>6</v>
      </c>
      <c r="F58" s="31"/>
      <c r="G58" s="31"/>
      <c r="H58" s="118">
        <v>0.162</v>
      </c>
      <c r="I58" s="118">
        <v>0.288</v>
      </c>
      <c r="J58" s="118">
        <v>0.196</v>
      </c>
      <c r="K58" s="32"/>
    </row>
    <row r="59" spans="1:11" s="42" customFormat="1" ht="11.25" customHeight="1">
      <c r="A59" s="36" t="s">
        <v>46</v>
      </c>
      <c r="B59" s="37"/>
      <c r="C59" s="38">
        <v>410</v>
      </c>
      <c r="D59" s="38">
        <v>513</v>
      </c>
      <c r="E59" s="38">
        <v>541</v>
      </c>
      <c r="F59" s="39">
        <v>105.45808966861598</v>
      </c>
      <c r="G59" s="40"/>
      <c r="H59" s="119">
        <v>16.274</v>
      </c>
      <c r="I59" s="120">
        <v>21.448</v>
      </c>
      <c r="J59" s="120">
        <v>22.271</v>
      </c>
      <c r="K59" s="41">
        <v>103.83718761656098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>
        <v>45</v>
      </c>
      <c r="F61" s="31"/>
      <c r="G61" s="31"/>
      <c r="H61" s="118"/>
      <c r="I61" s="118"/>
      <c r="J61" s="118">
        <v>1.8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/>
      <c r="I62" s="118"/>
      <c r="J62" s="118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/>
      <c r="I63" s="118"/>
      <c r="J63" s="118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>
        <v>45</v>
      </c>
      <c r="F64" s="39"/>
      <c r="G64" s="40"/>
      <c r="H64" s="119"/>
      <c r="I64" s="120"/>
      <c r="J64" s="120">
        <v>1.8</v>
      </c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117</v>
      </c>
      <c r="D66" s="38">
        <v>316</v>
      </c>
      <c r="E66" s="38">
        <v>427</v>
      </c>
      <c r="F66" s="39">
        <v>135.126582278481</v>
      </c>
      <c r="G66" s="40"/>
      <c r="H66" s="119">
        <v>5.53</v>
      </c>
      <c r="I66" s="120">
        <v>14.936</v>
      </c>
      <c r="J66" s="120">
        <v>20.183</v>
      </c>
      <c r="K66" s="41">
        <f>IF(I66&gt;0,100*J66/I66,0)</f>
        <v>135.1298875200857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220</v>
      </c>
      <c r="D68" s="30">
        <v>400</v>
      </c>
      <c r="E68" s="30">
        <v>470</v>
      </c>
      <c r="F68" s="31"/>
      <c r="G68" s="31"/>
      <c r="H68" s="118">
        <v>8</v>
      </c>
      <c r="I68" s="118">
        <v>15</v>
      </c>
      <c r="J68" s="118">
        <v>18.5</v>
      </c>
      <c r="K68" s="32"/>
    </row>
    <row r="69" spans="1:11" s="33" customFormat="1" ht="11.25" customHeight="1">
      <c r="A69" s="35" t="s">
        <v>53</v>
      </c>
      <c r="B69" s="29"/>
      <c r="C69" s="30">
        <v>100</v>
      </c>
      <c r="D69" s="30">
        <v>150</v>
      </c>
      <c r="E69" s="30">
        <v>220</v>
      </c>
      <c r="F69" s="31"/>
      <c r="G69" s="31"/>
      <c r="H69" s="118">
        <v>4</v>
      </c>
      <c r="I69" s="118">
        <v>6</v>
      </c>
      <c r="J69" s="118">
        <v>8.5</v>
      </c>
      <c r="K69" s="32"/>
    </row>
    <row r="70" spans="1:11" s="42" customFormat="1" ht="11.25" customHeight="1">
      <c r="A70" s="36" t="s">
        <v>54</v>
      </c>
      <c r="B70" s="37"/>
      <c r="C70" s="38">
        <v>320</v>
      </c>
      <c r="D70" s="38">
        <v>550</v>
      </c>
      <c r="E70" s="38">
        <v>690</v>
      </c>
      <c r="F70" s="39">
        <v>125.45454545454545</v>
      </c>
      <c r="G70" s="40"/>
      <c r="H70" s="119">
        <v>12</v>
      </c>
      <c r="I70" s="120">
        <v>21</v>
      </c>
      <c r="J70" s="120">
        <v>27</v>
      </c>
      <c r="K70" s="41">
        <v>128.57142857142858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/>
      <c r="I72" s="118"/>
      <c r="J72" s="118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18"/>
      <c r="I73" s="118"/>
      <c r="J73" s="118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/>
      <c r="I74" s="118"/>
      <c r="J74" s="118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18"/>
      <c r="I75" s="118"/>
      <c r="J75" s="118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18"/>
      <c r="I76" s="118"/>
      <c r="J76" s="118"/>
      <c r="K76" s="32"/>
    </row>
    <row r="77" spans="1:11" s="33" customFormat="1" ht="11.25" customHeight="1">
      <c r="A77" s="35" t="s">
        <v>60</v>
      </c>
      <c r="B77" s="29"/>
      <c r="C77" s="30"/>
      <c r="D77" s="30">
        <v>30</v>
      </c>
      <c r="E77" s="30">
        <v>21</v>
      </c>
      <c r="F77" s="31"/>
      <c r="G77" s="31"/>
      <c r="H77" s="118"/>
      <c r="I77" s="118">
        <v>0.736</v>
      </c>
      <c r="J77" s="118">
        <v>0.735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/>
      <c r="I78" s="118"/>
      <c r="J78" s="118"/>
      <c r="K78" s="32"/>
    </row>
    <row r="79" spans="1:11" s="33" customFormat="1" ht="11.25" customHeight="1">
      <c r="A79" s="35" t="s">
        <v>62</v>
      </c>
      <c r="B79" s="29"/>
      <c r="C79" s="30"/>
      <c r="D79" s="30">
        <v>22</v>
      </c>
      <c r="E79" s="30">
        <v>8</v>
      </c>
      <c r="F79" s="31"/>
      <c r="G79" s="31"/>
      <c r="H79" s="118"/>
      <c r="I79" s="118">
        <v>0.29</v>
      </c>
      <c r="J79" s="118">
        <v>0.29</v>
      </c>
      <c r="K79" s="32"/>
    </row>
    <row r="80" spans="1:11" s="42" customFormat="1" ht="11.25" customHeight="1">
      <c r="A80" s="43" t="s">
        <v>63</v>
      </c>
      <c r="B80" s="37"/>
      <c r="C80" s="38"/>
      <c r="D80" s="38">
        <v>52</v>
      </c>
      <c r="E80" s="38">
        <v>29</v>
      </c>
      <c r="F80" s="39">
        <v>55.76923076923077</v>
      </c>
      <c r="G80" s="40"/>
      <c r="H80" s="119"/>
      <c r="I80" s="120">
        <v>1.026</v>
      </c>
      <c r="J80" s="120">
        <v>1.025</v>
      </c>
      <c r="K80" s="41">
        <f>IF(I80&gt;0,100*J80/I80,0)</f>
        <v>99.90253411306041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/>
      <c r="I82" s="118"/>
      <c r="J82" s="118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/>
      <c r="I83" s="118"/>
      <c r="J83" s="118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/>
      <c r="I84" s="120"/>
      <c r="J84" s="12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1784</v>
      </c>
      <c r="D87" s="53">
        <v>2567</v>
      </c>
      <c r="E87" s="53">
        <v>2972</v>
      </c>
      <c r="F87" s="54">
        <f>IF(D87&gt;0,100*E87/D87,0)</f>
        <v>115.77717179587067</v>
      </c>
      <c r="G87" s="40"/>
      <c r="H87" s="123">
        <v>61.644000000000005</v>
      </c>
      <c r="I87" s="124">
        <v>98.318</v>
      </c>
      <c r="J87" s="124">
        <v>108.143</v>
      </c>
      <c r="K87" s="54">
        <f>IF(I87&gt;0,100*J87/I87,0)</f>
        <v>109.99308366728371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SheetLayoutView="100" zoomScalePageLayoutView="0" workbookViewId="0" topLeftCell="A45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6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18">
        <v>0.371</v>
      </c>
      <c r="I20" s="118">
        <v>0.371</v>
      </c>
      <c r="J20" s="118">
        <v>0.371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>
        <v>20</v>
      </c>
      <c r="F22" s="39">
        <v>100</v>
      </c>
      <c r="G22" s="40"/>
      <c r="H22" s="119">
        <v>0.371</v>
      </c>
      <c r="I22" s="120">
        <v>0.371</v>
      </c>
      <c r="J22" s="120">
        <v>0.371</v>
      </c>
      <c r="K22" s="41"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283</v>
      </c>
      <c r="D24" s="38">
        <v>284</v>
      </c>
      <c r="E24" s="38">
        <v>293</v>
      </c>
      <c r="F24" s="39">
        <v>103.16901408450704</v>
      </c>
      <c r="G24" s="40"/>
      <c r="H24" s="119">
        <v>17.122</v>
      </c>
      <c r="I24" s="120">
        <v>17.182</v>
      </c>
      <c r="J24" s="120">
        <v>16.79</v>
      </c>
      <c r="K24" s="41">
        <v>97.71854266092423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24</v>
      </c>
      <c r="D26" s="38">
        <v>26</v>
      </c>
      <c r="E26" s="38">
        <v>20</v>
      </c>
      <c r="F26" s="39">
        <v>76.92307692307692</v>
      </c>
      <c r="G26" s="40"/>
      <c r="H26" s="119">
        <v>1.27</v>
      </c>
      <c r="I26" s="120">
        <v>1.4</v>
      </c>
      <c r="J26" s="120">
        <v>1.4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301</v>
      </c>
      <c r="D28" s="30">
        <v>323</v>
      </c>
      <c r="E28" s="30">
        <v>305</v>
      </c>
      <c r="F28" s="31"/>
      <c r="G28" s="31"/>
      <c r="H28" s="118">
        <v>7.525</v>
      </c>
      <c r="I28" s="118">
        <v>19.285</v>
      </c>
      <c r="J28" s="118">
        <v>19.52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/>
      <c r="I29" s="118"/>
      <c r="J29" s="118"/>
      <c r="K29" s="32"/>
    </row>
    <row r="30" spans="1:11" s="33" customFormat="1" ht="11.25" customHeight="1">
      <c r="A30" s="35" t="s">
        <v>22</v>
      </c>
      <c r="B30" s="29"/>
      <c r="C30" s="30">
        <v>574</v>
      </c>
      <c r="D30" s="30"/>
      <c r="E30" s="30"/>
      <c r="F30" s="31"/>
      <c r="G30" s="31"/>
      <c r="H30" s="118">
        <v>22.72</v>
      </c>
      <c r="I30" s="118"/>
      <c r="J30" s="118"/>
      <c r="K30" s="32"/>
    </row>
    <row r="31" spans="1:11" s="42" customFormat="1" ht="11.25" customHeight="1">
      <c r="A31" s="43" t="s">
        <v>23</v>
      </c>
      <c r="B31" s="37"/>
      <c r="C31" s="38">
        <v>875</v>
      </c>
      <c r="D31" s="38">
        <v>323</v>
      </c>
      <c r="E31" s="38">
        <v>305</v>
      </c>
      <c r="F31" s="39">
        <v>94.42724458204334</v>
      </c>
      <c r="G31" s="40"/>
      <c r="H31" s="119">
        <v>30.245</v>
      </c>
      <c r="I31" s="120">
        <v>19.285</v>
      </c>
      <c r="J31" s="120">
        <v>19.52</v>
      </c>
      <c r="K31" s="41">
        <v>101.21856365050557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18">
        <v>0.9</v>
      </c>
      <c r="I33" s="118">
        <v>0.9</v>
      </c>
      <c r="J33" s="118">
        <v>0.9</v>
      </c>
      <c r="K33" s="32"/>
    </row>
    <row r="34" spans="1:11" s="33" customFormat="1" ht="11.25" customHeight="1">
      <c r="A34" s="35" t="s">
        <v>25</v>
      </c>
      <c r="B34" s="29"/>
      <c r="C34" s="30">
        <v>101</v>
      </c>
      <c r="D34" s="30">
        <v>100</v>
      </c>
      <c r="E34" s="30">
        <v>120</v>
      </c>
      <c r="F34" s="31"/>
      <c r="G34" s="31"/>
      <c r="H34" s="118">
        <v>3.832</v>
      </c>
      <c r="I34" s="118">
        <v>3.8</v>
      </c>
      <c r="J34" s="118">
        <v>4.35</v>
      </c>
      <c r="K34" s="32"/>
    </row>
    <row r="35" spans="1:11" s="33" customFormat="1" ht="11.25" customHeight="1">
      <c r="A35" s="35" t="s">
        <v>26</v>
      </c>
      <c r="B35" s="29"/>
      <c r="C35" s="30">
        <v>57</v>
      </c>
      <c r="D35" s="30">
        <v>50</v>
      </c>
      <c r="E35" s="30">
        <v>60</v>
      </c>
      <c r="F35" s="31"/>
      <c r="G35" s="31"/>
      <c r="H35" s="118">
        <v>2.542</v>
      </c>
      <c r="I35" s="118">
        <v>2.35</v>
      </c>
      <c r="J35" s="118">
        <v>2.8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/>
      <c r="I36" s="118"/>
      <c r="J36" s="118"/>
      <c r="K36" s="32"/>
    </row>
    <row r="37" spans="1:11" s="42" customFormat="1" ht="11.25" customHeight="1">
      <c r="A37" s="36" t="s">
        <v>28</v>
      </c>
      <c r="B37" s="37"/>
      <c r="C37" s="38">
        <v>188</v>
      </c>
      <c r="D37" s="38">
        <v>180</v>
      </c>
      <c r="E37" s="38">
        <v>210</v>
      </c>
      <c r="F37" s="39">
        <v>116.66666666666667</v>
      </c>
      <c r="G37" s="40"/>
      <c r="H37" s="119">
        <v>7.274</v>
      </c>
      <c r="I37" s="120">
        <v>7.05</v>
      </c>
      <c r="J37" s="120">
        <v>8.05</v>
      </c>
      <c r="K37" s="41">
        <v>114.1843971631206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63</v>
      </c>
      <c r="D39" s="38">
        <v>63</v>
      </c>
      <c r="E39" s="38">
        <v>60</v>
      </c>
      <c r="F39" s="39">
        <v>95.23809523809524</v>
      </c>
      <c r="G39" s="40"/>
      <c r="H39" s="119">
        <v>2.074</v>
      </c>
      <c r="I39" s="120">
        <v>2.07</v>
      </c>
      <c r="J39" s="120">
        <v>2</v>
      </c>
      <c r="K39" s="41">
        <v>96.61835748792271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>
        <v>100</v>
      </c>
      <c r="D41" s="30">
        <v>80</v>
      </c>
      <c r="E41" s="30">
        <v>104</v>
      </c>
      <c r="F41" s="31"/>
      <c r="G41" s="31"/>
      <c r="H41" s="118">
        <v>6.5</v>
      </c>
      <c r="I41" s="118">
        <v>4.16</v>
      </c>
      <c r="J41" s="118">
        <v>7.28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>
        <v>7</v>
      </c>
      <c r="D43" s="30">
        <v>6</v>
      </c>
      <c r="E43" s="30">
        <v>3</v>
      </c>
      <c r="F43" s="31"/>
      <c r="G43" s="31"/>
      <c r="H43" s="118">
        <v>0.154</v>
      </c>
      <c r="I43" s="118">
        <v>0.12</v>
      </c>
      <c r="J43" s="118">
        <v>0.066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>
        <v>12</v>
      </c>
      <c r="D45" s="30">
        <v>12</v>
      </c>
      <c r="E45" s="30">
        <v>20</v>
      </c>
      <c r="F45" s="31"/>
      <c r="G45" s="31"/>
      <c r="H45" s="118">
        <v>0.312</v>
      </c>
      <c r="I45" s="118">
        <v>0.336</v>
      </c>
      <c r="J45" s="118">
        <v>0.5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/>
      <c r="I46" s="118"/>
      <c r="J46" s="118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>
        <v>685</v>
      </c>
      <c r="D48" s="30">
        <v>706</v>
      </c>
      <c r="E48" s="30">
        <v>690</v>
      </c>
      <c r="F48" s="31"/>
      <c r="G48" s="31"/>
      <c r="H48" s="118">
        <v>23.975</v>
      </c>
      <c r="I48" s="118">
        <v>24.71</v>
      </c>
      <c r="J48" s="118">
        <v>24.15</v>
      </c>
      <c r="K48" s="32"/>
    </row>
    <row r="49" spans="1:11" s="33" customFormat="1" ht="11.25" customHeight="1">
      <c r="A49" s="35" t="s">
        <v>38</v>
      </c>
      <c r="B49" s="29"/>
      <c r="C49" s="30">
        <v>12</v>
      </c>
      <c r="D49" s="30">
        <v>29</v>
      </c>
      <c r="E49" s="30">
        <v>185</v>
      </c>
      <c r="F49" s="31"/>
      <c r="G49" s="31"/>
      <c r="H49" s="118">
        <v>0.468</v>
      </c>
      <c r="I49" s="118">
        <v>1.131</v>
      </c>
      <c r="J49" s="118">
        <v>6.279</v>
      </c>
      <c r="K49" s="32"/>
    </row>
    <row r="50" spans="1:11" s="42" customFormat="1" ht="11.25" customHeight="1">
      <c r="A50" s="43" t="s">
        <v>39</v>
      </c>
      <c r="B50" s="37"/>
      <c r="C50" s="38">
        <v>816</v>
      </c>
      <c r="D50" s="38">
        <v>833</v>
      </c>
      <c r="E50" s="38">
        <v>1002</v>
      </c>
      <c r="F50" s="39">
        <v>120.28811524609844</v>
      </c>
      <c r="G50" s="40"/>
      <c r="H50" s="119">
        <v>31.409000000000002</v>
      </c>
      <c r="I50" s="120">
        <v>30.457</v>
      </c>
      <c r="J50" s="120">
        <v>38.275</v>
      </c>
      <c r="K50" s="41">
        <v>125.66897593328298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410</v>
      </c>
      <c r="D52" s="38">
        <v>410</v>
      </c>
      <c r="E52" s="38">
        <v>398</v>
      </c>
      <c r="F52" s="39">
        <v>97.07317073170732</v>
      </c>
      <c r="G52" s="40"/>
      <c r="H52" s="119">
        <v>15.878</v>
      </c>
      <c r="I52" s="120">
        <v>15.878</v>
      </c>
      <c r="J52" s="120">
        <v>16.184</v>
      </c>
      <c r="K52" s="41">
        <v>101.92719486081371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4180</v>
      </c>
      <c r="D54" s="30">
        <v>4483</v>
      </c>
      <c r="E54" s="30">
        <v>4541</v>
      </c>
      <c r="F54" s="31"/>
      <c r="G54" s="31"/>
      <c r="H54" s="118">
        <v>313.5</v>
      </c>
      <c r="I54" s="118">
        <v>367.606</v>
      </c>
      <c r="J54" s="118">
        <v>326.852</v>
      </c>
      <c r="K54" s="32"/>
    </row>
    <row r="55" spans="1:11" s="33" customFormat="1" ht="11.25" customHeight="1">
      <c r="A55" s="35" t="s">
        <v>42</v>
      </c>
      <c r="B55" s="29"/>
      <c r="C55" s="30">
        <v>1515</v>
      </c>
      <c r="D55" s="30">
        <v>1562</v>
      </c>
      <c r="E55" s="30">
        <v>1679</v>
      </c>
      <c r="F55" s="31"/>
      <c r="G55" s="31"/>
      <c r="H55" s="118">
        <v>90.9</v>
      </c>
      <c r="I55" s="118">
        <v>93.72</v>
      </c>
      <c r="J55" s="118">
        <v>100.74</v>
      </c>
      <c r="K55" s="32"/>
    </row>
    <row r="56" spans="1:11" s="33" customFormat="1" ht="11.25" customHeight="1">
      <c r="A56" s="35" t="s">
        <v>43</v>
      </c>
      <c r="B56" s="29"/>
      <c r="C56" s="30">
        <v>1000</v>
      </c>
      <c r="D56" s="30">
        <v>1200</v>
      </c>
      <c r="E56" s="30">
        <v>1228</v>
      </c>
      <c r="F56" s="31"/>
      <c r="G56" s="31"/>
      <c r="H56" s="118">
        <v>60</v>
      </c>
      <c r="I56" s="118">
        <v>74</v>
      </c>
      <c r="J56" s="118">
        <v>79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>
        <v>925</v>
      </c>
      <c r="D58" s="30">
        <v>930</v>
      </c>
      <c r="E58" s="30">
        <v>856</v>
      </c>
      <c r="F58" s="31"/>
      <c r="G58" s="31"/>
      <c r="H58" s="118">
        <v>66.6</v>
      </c>
      <c r="I58" s="118">
        <v>59.52</v>
      </c>
      <c r="J58" s="118">
        <v>47.28</v>
      </c>
      <c r="K58" s="32"/>
    </row>
    <row r="59" spans="1:11" s="42" customFormat="1" ht="11.25" customHeight="1">
      <c r="A59" s="36" t="s">
        <v>46</v>
      </c>
      <c r="B59" s="37"/>
      <c r="C59" s="38">
        <v>7620</v>
      </c>
      <c r="D59" s="38">
        <v>8175</v>
      </c>
      <c r="E59" s="38">
        <v>8304</v>
      </c>
      <c r="F59" s="39">
        <v>101.57798165137615</v>
      </c>
      <c r="G59" s="40"/>
      <c r="H59" s="119">
        <v>531</v>
      </c>
      <c r="I59" s="120">
        <v>594.846</v>
      </c>
      <c r="J59" s="120">
        <v>553.872</v>
      </c>
      <c r="K59" s="41">
        <v>93.11183062506935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95</v>
      </c>
      <c r="D61" s="30">
        <v>110</v>
      </c>
      <c r="E61" s="30">
        <v>110</v>
      </c>
      <c r="F61" s="31"/>
      <c r="G61" s="31"/>
      <c r="H61" s="118">
        <v>3.325</v>
      </c>
      <c r="I61" s="118">
        <v>3.85</v>
      </c>
      <c r="J61" s="118">
        <v>3.85</v>
      </c>
      <c r="K61" s="32"/>
    </row>
    <row r="62" spans="1:11" s="33" customFormat="1" ht="11.25" customHeight="1">
      <c r="A62" s="35" t="s">
        <v>48</v>
      </c>
      <c r="B62" s="29"/>
      <c r="C62" s="30">
        <v>77</v>
      </c>
      <c r="D62" s="30">
        <v>72</v>
      </c>
      <c r="E62" s="30">
        <v>68</v>
      </c>
      <c r="F62" s="31"/>
      <c r="G62" s="31"/>
      <c r="H62" s="118">
        <v>1.738</v>
      </c>
      <c r="I62" s="118">
        <v>1.578</v>
      </c>
      <c r="J62" s="118">
        <v>1.466</v>
      </c>
      <c r="K62" s="32"/>
    </row>
    <row r="63" spans="1:11" s="33" customFormat="1" ht="11.25" customHeight="1">
      <c r="A63" s="35" t="s">
        <v>49</v>
      </c>
      <c r="B63" s="29"/>
      <c r="C63" s="30">
        <v>57</v>
      </c>
      <c r="D63" s="30">
        <v>50</v>
      </c>
      <c r="E63" s="30">
        <v>25</v>
      </c>
      <c r="F63" s="31"/>
      <c r="G63" s="31"/>
      <c r="H63" s="118">
        <v>3.255</v>
      </c>
      <c r="I63" s="118">
        <v>2.9</v>
      </c>
      <c r="J63" s="118">
        <v>1.24</v>
      </c>
      <c r="K63" s="32"/>
    </row>
    <row r="64" spans="1:11" s="42" customFormat="1" ht="11.25" customHeight="1">
      <c r="A64" s="36" t="s">
        <v>50</v>
      </c>
      <c r="B64" s="37"/>
      <c r="C64" s="38">
        <v>229</v>
      </c>
      <c r="D64" s="38">
        <v>232</v>
      </c>
      <c r="E64" s="38">
        <v>203</v>
      </c>
      <c r="F64" s="39">
        <v>87.5</v>
      </c>
      <c r="G64" s="40"/>
      <c r="H64" s="119">
        <v>8.318000000000001</v>
      </c>
      <c r="I64" s="120">
        <v>8.328</v>
      </c>
      <c r="J64" s="120">
        <v>6.556</v>
      </c>
      <c r="K64" s="41">
        <v>78.72238232468781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62</v>
      </c>
      <c r="D66" s="38">
        <v>113</v>
      </c>
      <c r="E66" s="38">
        <v>200</v>
      </c>
      <c r="F66" s="39">
        <v>176.99115044247787</v>
      </c>
      <c r="G66" s="40"/>
      <c r="H66" s="119">
        <v>2.819</v>
      </c>
      <c r="I66" s="120">
        <v>5.205</v>
      </c>
      <c r="J66" s="120">
        <v>11</v>
      </c>
      <c r="K66" s="41">
        <v>211.33525456292026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/>
      <c r="I68" s="118"/>
      <c r="J68" s="118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/>
      <c r="I69" s="118"/>
      <c r="J69" s="118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/>
      <c r="I70" s="120"/>
      <c r="J70" s="12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69</v>
      </c>
      <c r="D72" s="30">
        <v>43</v>
      </c>
      <c r="E72" s="30">
        <v>36</v>
      </c>
      <c r="F72" s="31"/>
      <c r="G72" s="31"/>
      <c r="H72" s="118">
        <v>1.613</v>
      </c>
      <c r="I72" s="118">
        <v>0.959</v>
      </c>
      <c r="J72" s="118">
        <v>0.648</v>
      </c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75</v>
      </c>
      <c r="E73" s="30">
        <v>75</v>
      </c>
      <c r="F73" s="31"/>
      <c r="G73" s="31"/>
      <c r="H73" s="118">
        <v>3.665</v>
      </c>
      <c r="I73" s="118">
        <v>3.5</v>
      </c>
      <c r="J73" s="118">
        <v>3.5</v>
      </c>
      <c r="K73" s="32"/>
    </row>
    <row r="74" spans="1:11" s="33" customFormat="1" ht="11.25" customHeight="1">
      <c r="A74" s="35" t="s">
        <v>57</v>
      </c>
      <c r="B74" s="29"/>
      <c r="C74" s="30">
        <v>350</v>
      </c>
      <c r="D74" s="30">
        <v>423</v>
      </c>
      <c r="E74" s="30">
        <v>438</v>
      </c>
      <c r="F74" s="31"/>
      <c r="G74" s="31"/>
      <c r="H74" s="118">
        <v>15.585</v>
      </c>
      <c r="I74" s="118">
        <v>17.75</v>
      </c>
      <c r="J74" s="118">
        <v>19.71</v>
      </c>
      <c r="K74" s="32"/>
    </row>
    <row r="75" spans="1:11" s="33" customFormat="1" ht="11.25" customHeight="1">
      <c r="A75" s="35" t="s">
        <v>58</v>
      </c>
      <c r="B75" s="29"/>
      <c r="C75" s="30">
        <v>134</v>
      </c>
      <c r="D75" s="30">
        <v>134</v>
      </c>
      <c r="E75" s="30">
        <v>159</v>
      </c>
      <c r="F75" s="31"/>
      <c r="G75" s="31"/>
      <c r="H75" s="118">
        <v>6.368</v>
      </c>
      <c r="I75" s="118">
        <v>6.36777</v>
      </c>
      <c r="J75" s="118">
        <v>7.52</v>
      </c>
      <c r="K75" s="32"/>
    </row>
    <row r="76" spans="1:11" s="33" customFormat="1" ht="11.25" customHeight="1">
      <c r="A76" s="35" t="s">
        <v>59</v>
      </c>
      <c r="B76" s="29"/>
      <c r="C76" s="30">
        <v>50</v>
      </c>
      <c r="D76" s="30">
        <v>55</v>
      </c>
      <c r="E76" s="30">
        <v>50</v>
      </c>
      <c r="F76" s="31"/>
      <c r="G76" s="31"/>
      <c r="H76" s="118">
        <v>2</v>
      </c>
      <c r="I76" s="118">
        <v>1.76</v>
      </c>
      <c r="J76" s="118">
        <v>1.5</v>
      </c>
      <c r="K76" s="32"/>
    </row>
    <row r="77" spans="1:11" s="33" customFormat="1" ht="11.25" customHeight="1">
      <c r="A77" s="35" t="s">
        <v>60</v>
      </c>
      <c r="B77" s="29"/>
      <c r="C77" s="30">
        <v>157</v>
      </c>
      <c r="D77" s="30">
        <v>23</v>
      </c>
      <c r="E77" s="30">
        <v>45</v>
      </c>
      <c r="F77" s="31"/>
      <c r="G77" s="31"/>
      <c r="H77" s="118">
        <v>5.966</v>
      </c>
      <c r="I77" s="118">
        <v>0.92</v>
      </c>
      <c r="J77" s="118">
        <v>1.8</v>
      </c>
      <c r="K77" s="32"/>
    </row>
    <row r="78" spans="1:11" s="33" customFormat="1" ht="11.25" customHeight="1">
      <c r="A78" s="35" t="s">
        <v>61</v>
      </c>
      <c r="B78" s="29"/>
      <c r="C78" s="30">
        <v>374</v>
      </c>
      <c r="D78" s="30">
        <v>375</v>
      </c>
      <c r="E78" s="30">
        <v>430</v>
      </c>
      <c r="F78" s="31"/>
      <c r="G78" s="31"/>
      <c r="H78" s="118">
        <v>14.882</v>
      </c>
      <c r="I78" s="118">
        <v>16.875</v>
      </c>
      <c r="J78" s="118">
        <v>19.35</v>
      </c>
      <c r="K78" s="32"/>
    </row>
    <row r="79" spans="1:11" s="33" customFormat="1" ht="11.25" customHeight="1">
      <c r="A79" s="35" t="s">
        <v>62</v>
      </c>
      <c r="B79" s="29"/>
      <c r="C79" s="30">
        <v>400</v>
      </c>
      <c r="D79" s="30">
        <v>422</v>
      </c>
      <c r="E79" s="30">
        <v>472</v>
      </c>
      <c r="F79" s="31"/>
      <c r="G79" s="31"/>
      <c r="H79" s="118">
        <v>18.8</v>
      </c>
      <c r="I79" s="118">
        <v>19.826</v>
      </c>
      <c r="J79" s="118">
        <v>25.572</v>
      </c>
      <c r="K79" s="32"/>
    </row>
    <row r="80" spans="1:11" s="42" customFormat="1" ht="11.25" customHeight="1">
      <c r="A80" s="43" t="s">
        <v>63</v>
      </c>
      <c r="B80" s="37"/>
      <c r="C80" s="38">
        <v>1614</v>
      </c>
      <c r="D80" s="38">
        <v>1550</v>
      </c>
      <c r="E80" s="38">
        <v>1705</v>
      </c>
      <c r="F80" s="39">
        <v>110</v>
      </c>
      <c r="G80" s="40"/>
      <c r="H80" s="119">
        <v>68.879</v>
      </c>
      <c r="I80" s="120">
        <v>67.95777000000001</v>
      </c>
      <c r="J80" s="120">
        <v>79.6</v>
      </c>
      <c r="K80" s="41">
        <v>117.13156567674304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/>
      <c r="I82" s="118"/>
      <c r="J82" s="118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/>
      <c r="I83" s="118"/>
      <c r="J83" s="118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/>
      <c r="I84" s="120"/>
      <c r="J84" s="12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12204</v>
      </c>
      <c r="D87" s="53">
        <v>12209</v>
      </c>
      <c r="E87" s="53">
        <v>12720</v>
      </c>
      <c r="F87" s="54">
        <f>IF(D87&gt;0,100*E87/D87,0)</f>
        <v>104.18543697272504</v>
      </c>
      <c r="G87" s="40"/>
      <c r="H87" s="123">
        <v>716.659</v>
      </c>
      <c r="I87" s="124">
        <v>770.02977</v>
      </c>
      <c r="J87" s="124">
        <v>753.618</v>
      </c>
      <c r="K87" s="54">
        <f>IF(I87&gt;0,100*J87/I87,0)</f>
        <v>97.86868370037175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SheetLayoutView="100" zoomScalePageLayoutView="0" workbookViewId="0" topLeftCell="A39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8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/>
      <c r="E17" s="38"/>
      <c r="F17" s="39"/>
      <c r="G17" s="40"/>
      <c r="H17" s="119">
        <v>0.004</v>
      </c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/>
      <c r="I22" s="120"/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66</v>
      </c>
      <c r="D24" s="38">
        <v>52</v>
      </c>
      <c r="E24" s="38">
        <v>41</v>
      </c>
      <c r="F24" s="39">
        <v>78.84615384615384</v>
      </c>
      <c r="G24" s="40"/>
      <c r="H24" s="119">
        <v>1.906</v>
      </c>
      <c r="I24" s="120">
        <v>1.456</v>
      </c>
      <c r="J24" s="120">
        <v>1.189</v>
      </c>
      <c r="K24" s="41">
        <v>81.66208791208791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/>
      <c r="I26" s="120"/>
      <c r="J26" s="12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103</v>
      </c>
      <c r="F28" s="31"/>
      <c r="G28" s="31"/>
      <c r="H28" s="118"/>
      <c r="I28" s="118"/>
      <c r="J28" s="118">
        <v>2.575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/>
      <c r="I29" s="118"/>
      <c r="J29" s="118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18"/>
      <c r="I30" s="118"/>
      <c r="J30" s="118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>
        <v>103</v>
      </c>
      <c r="F31" s="39"/>
      <c r="G31" s="40"/>
      <c r="H31" s="119"/>
      <c r="I31" s="120"/>
      <c r="J31" s="120">
        <v>2.575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/>
      <c r="I33" s="118"/>
      <c r="J33" s="118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/>
      <c r="I34" s="118"/>
      <c r="J34" s="118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/>
      <c r="I35" s="118"/>
      <c r="J35" s="118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/>
      <c r="I36" s="118"/>
      <c r="J36" s="118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19"/>
      <c r="I37" s="120"/>
      <c r="J37" s="12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/>
      <c r="I39" s="120"/>
      <c r="J39" s="12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/>
      <c r="I41" s="118"/>
      <c r="J41" s="118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/>
      <c r="I43" s="118"/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>
        <v>9</v>
      </c>
      <c r="F45" s="31"/>
      <c r="G45" s="31"/>
      <c r="H45" s="118"/>
      <c r="I45" s="118"/>
      <c r="J45" s="118"/>
      <c r="K45" s="32"/>
    </row>
    <row r="46" spans="1:11" s="33" customFormat="1" ht="11.25" customHeight="1">
      <c r="A46" s="35" t="s">
        <v>35</v>
      </c>
      <c r="B46" s="29"/>
      <c r="C46" s="30">
        <v>132</v>
      </c>
      <c r="D46" s="30">
        <v>120</v>
      </c>
      <c r="E46" s="30">
        <v>75</v>
      </c>
      <c r="F46" s="31"/>
      <c r="G46" s="31"/>
      <c r="H46" s="118">
        <v>3.168</v>
      </c>
      <c r="I46" s="118">
        <v>3</v>
      </c>
      <c r="J46" s="118">
        <v>1.875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>
        <v>109</v>
      </c>
      <c r="D48" s="30">
        <v>123</v>
      </c>
      <c r="E48" s="30">
        <v>128</v>
      </c>
      <c r="F48" s="31"/>
      <c r="G48" s="31"/>
      <c r="H48" s="118">
        <v>2.398</v>
      </c>
      <c r="I48" s="118">
        <v>2.706</v>
      </c>
      <c r="J48" s="118">
        <v>2.816</v>
      </c>
      <c r="K48" s="32"/>
    </row>
    <row r="49" spans="1:11" s="33" customFormat="1" ht="11.25" customHeight="1">
      <c r="A49" s="35" t="s">
        <v>38</v>
      </c>
      <c r="B49" s="29"/>
      <c r="C49" s="30"/>
      <c r="D49" s="30">
        <v>16</v>
      </c>
      <c r="E49" s="30">
        <v>16</v>
      </c>
      <c r="F49" s="31"/>
      <c r="G49" s="31"/>
      <c r="H49" s="118"/>
      <c r="I49" s="118">
        <v>0.406</v>
      </c>
      <c r="J49" s="118"/>
      <c r="K49" s="32"/>
    </row>
    <row r="50" spans="1:11" s="42" customFormat="1" ht="11.25" customHeight="1">
      <c r="A50" s="43" t="s">
        <v>39</v>
      </c>
      <c r="B50" s="37"/>
      <c r="C50" s="38">
        <v>241</v>
      </c>
      <c r="D50" s="38">
        <v>259</v>
      </c>
      <c r="E50" s="38">
        <v>228</v>
      </c>
      <c r="F50" s="39">
        <v>88.03088803088804</v>
      </c>
      <c r="G50" s="40"/>
      <c r="H50" s="119">
        <v>5.566000000000001</v>
      </c>
      <c r="I50" s="120">
        <v>6.111999999999999</v>
      </c>
      <c r="J50" s="12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/>
      <c r="I52" s="120"/>
      <c r="J52" s="12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/>
      <c r="I54" s="118"/>
      <c r="J54" s="118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/>
      <c r="I55" s="118"/>
      <c r="J55" s="118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/>
      <c r="I56" s="118"/>
      <c r="J56" s="118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18"/>
      <c r="I58" s="118"/>
      <c r="J58" s="118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19"/>
      <c r="I59" s="120"/>
      <c r="J59" s="12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/>
      <c r="I61" s="118"/>
      <c r="J61" s="118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/>
      <c r="I62" s="118"/>
      <c r="J62" s="118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/>
      <c r="I63" s="118"/>
      <c r="J63" s="118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19"/>
      <c r="I64" s="120"/>
      <c r="J64" s="12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19"/>
      <c r="I66" s="120"/>
      <c r="J66" s="12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/>
      <c r="I68" s="118"/>
      <c r="J68" s="118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/>
      <c r="I69" s="118"/>
      <c r="J69" s="118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/>
      <c r="I70" s="120"/>
      <c r="J70" s="12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/>
      <c r="I72" s="118"/>
      <c r="J72" s="118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18"/>
      <c r="I73" s="118"/>
      <c r="J73" s="118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/>
      <c r="I74" s="118"/>
      <c r="J74" s="118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18"/>
      <c r="I75" s="118"/>
      <c r="J75" s="118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18"/>
      <c r="I76" s="118"/>
      <c r="J76" s="118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18"/>
      <c r="I77" s="118"/>
      <c r="J77" s="118"/>
      <c r="K77" s="32"/>
    </row>
    <row r="78" spans="1:11" s="33" customFormat="1" ht="11.25" customHeight="1">
      <c r="A78" s="35" t="s">
        <v>61</v>
      </c>
      <c r="B78" s="29"/>
      <c r="C78" s="30">
        <v>4</v>
      </c>
      <c r="D78" s="30"/>
      <c r="E78" s="30"/>
      <c r="F78" s="31"/>
      <c r="G78" s="31"/>
      <c r="H78" s="118">
        <v>0.052</v>
      </c>
      <c r="I78" s="118"/>
      <c r="J78" s="118"/>
      <c r="K78" s="32"/>
    </row>
    <row r="79" spans="1:11" s="33" customFormat="1" ht="11.25" customHeight="1">
      <c r="A79" s="35" t="s">
        <v>62</v>
      </c>
      <c r="B79" s="29"/>
      <c r="C79" s="30">
        <v>7</v>
      </c>
      <c r="D79" s="30">
        <v>7</v>
      </c>
      <c r="E79" s="30"/>
      <c r="F79" s="31"/>
      <c r="G79" s="31"/>
      <c r="H79" s="118">
        <v>0.105</v>
      </c>
      <c r="I79" s="118">
        <v>0.105</v>
      </c>
      <c r="J79" s="118"/>
      <c r="K79" s="32"/>
    </row>
    <row r="80" spans="1:11" s="42" customFormat="1" ht="11.25" customHeight="1">
      <c r="A80" s="43" t="s">
        <v>63</v>
      </c>
      <c r="B80" s="37"/>
      <c r="C80" s="38">
        <v>11</v>
      </c>
      <c r="D80" s="38">
        <v>7</v>
      </c>
      <c r="E80" s="38"/>
      <c r="F80" s="39"/>
      <c r="G80" s="40"/>
      <c r="H80" s="119">
        <v>0.157</v>
      </c>
      <c r="I80" s="120">
        <v>0.105</v>
      </c>
      <c r="J80" s="12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/>
      <c r="I82" s="118"/>
      <c r="J82" s="118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/>
      <c r="I83" s="118"/>
      <c r="J83" s="118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/>
      <c r="I84" s="120"/>
      <c r="J84" s="12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319</v>
      </c>
      <c r="D87" s="53">
        <v>318</v>
      </c>
      <c r="E87" s="53">
        <v>372</v>
      </c>
      <c r="F87" s="54">
        <f>IF(D87&gt;0,100*E87/D87,0)</f>
        <v>116.98113207547169</v>
      </c>
      <c r="G87" s="40"/>
      <c r="H87" s="123">
        <v>7.633000000000001</v>
      </c>
      <c r="I87" s="124">
        <v>7.673</v>
      </c>
      <c r="J87" s="124">
        <v>8.45501</v>
      </c>
      <c r="K87" s="54">
        <f>IF(I87&gt;0,100*J87/I87,0)</f>
        <v>110.1917111950997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SheetLayoutView="100" zoomScalePageLayoutView="0" workbookViewId="0" topLeftCell="A48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9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6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1</v>
      </c>
      <c r="F9" s="31"/>
      <c r="G9" s="31"/>
      <c r="H9" s="118">
        <v>0.021</v>
      </c>
      <c r="I9" s="118">
        <v>0.037</v>
      </c>
      <c r="J9" s="118">
        <v>0.038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3</v>
      </c>
      <c r="E12" s="30">
        <v>3</v>
      </c>
      <c r="F12" s="31"/>
      <c r="G12" s="31"/>
      <c r="H12" s="118">
        <v>0.043</v>
      </c>
      <c r="I12" s="118">
        <v>0.066</v>
      </c>
      <c r="J12" s="118">
        <v>0.066</v>
      </c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4</v>
      </c>
      <c r="E13" s="38">
        <v>4</v>
      </c>
      <c r="F13" s="39">
        <v>100</v>
      </c>
      <c r="G13" s="40"/>
      <c r="H13" s="119">
        <v>0.064</v>
      </c>
      <c r="I13" s="120">
        <v>0.10300000000000001</v>
      </c>
      <c r="J13" s="120">
        <v>0.10400000000000001</v>
      </c>
      <c r="K13" s="41">
        <v>100.97087378640776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19">
        <v>0.01</v>
      </c>
      <c r="I15" s="120">
        <v>0.01</v>
      </c>
      <c r="J15" s="120">
        <v>0.01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>
        <v>3</v>
      </c>
      <c r="D17" s="38">
        <v>1</v>
      </c>
      <c r="E17" s="38">
        <v>3</v>
      </c>
      <c r="F17" s="39">
        <v>300</v>
      </c>
      <c r="G17" s="40"/>
      <c r="H17" s="119">
        <v>0.036</v>
      </c>
      <c r="I17" s="120">
        <v>0.016</v>
      </c>
      <c r="J17" s="120">
        <v>0.042</v>
      </c>
      <c r="K17" s="41">
        <v>262.5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>
        <v>25</v>
      </c>
      <c r="D19" s="30">
        <v>21</v>
      </c>
      <c r="E19" s="30">
        <v>21</v>
      </c>
      <c r="F19" s="31"/>
      <c r="G19" s="31"/>
      <c r="H19" s="118">
        <v>0.213</v>
      </c>
      <c r="I19" s="118">
        <v>0.381</v>
      </c>
      <c r="J19" s="118">
        <v>0.381</v>
      </c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>
        <v>2</v>
      </c>
      <c r="F20" s="31"/>
      <c r="G20" s="31"/>
      <c r="H20" s="118">
        <v>0.031</v>
      </c>
      <c r="I20" s="118">
        <v>0.033</v>
      </c>
      <c r="J20" s="118">
        <v>0.033</v>
      </c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>
        <v>3</v>
      </c>
      <c r="F21" s="31"/>
      <c r="G21" s="31"/>
      <c r="H21" s="118">
        <v>0.029</v>
      </c>
      <c r="I21" s="118">
        <v>0.031</v>
      </c>
      <c r="J21" s="118">
        <v>0.031</v>
      </c>
      <c r="K21" s="32"/>
    </row>
    <row r="22" spans="1:11" s="42" customFormat="1" ht="11.25" customHeight="1">
      <c r="A22" s="36" t="s">
        <v>17</v>
      </c>
      <c r="B22" s="37"/>
      <c r="C22" s="38">
        <v>30</v>
      </c>
      <c r="D22" s="38">
        <v>26</v>
      </c>
      <c r="E22" s="38">
        <v>26</v>
      </c>
      <c r="F22" s="39">
        <v>100</v>
      </c>
      <c r="G22" s="40"/>
      <c r="H22" s="119">
        <v>0.273</v>
      </c>
      <c r="I22" s="120">
        <v>0.445</v>
      </c>
      <c r="J22" s="120">
        <v>0.445</v>
      </c>
      <c r="K22" s="41"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681</v>
      </c>
      <c r="D24" s="38">
        <v>744</v>
      </c>
      <c r="E24" s="38">
        <v>868</v>
      </c>
      <c r="F24" s="39">
        <v>116.66666666666667</v>
      </c>
      <c r="G24" s="40"/>
      <c r="H24" s="119">
        <v>14.511</v>
      </c>
      <c r="I24" s="120">
        <v>15.718</v>
      </c>
      <c r="J24" s="120">
        <v>17.136</v>
      </c>
      <c r="K24" s="41">
        <v>109.02150400814352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8</v>
      </c>
      <c r="D26" s="38">
        <v>8</v>
      </c>
      <c r="E26" s="38">
        <v>8</v>
      </c>
      <c r="F26" s="39">
        <v>100</v>
      </c>
      <c r="G26" s="40"/>
      <c r="H26" s="119">
        <v>0.184</v>
      </c>
      <c r="I26" s="120">
        <v>0.17</v>
      </c>
      <c r="J26" s="120">
        <v>0.15</v>
      </c>
      <c r="K26" s="41">
        <v>88.23529411764706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93</v>
      </c>
      <c r="D28" s="30">
        <v>122</v>
      </c>
      <c r="E28" s="30">
        <v>122</v>
      </c>
      <c r="F28" s="31"/>
      <c r="G28" s="31"/>
      <c r="H28" s="118">
        <v>1.571</v>
      </c>
      <c r="I28" s="118">
        <v>2.853</v>
      </c>
      <c r="J28" s="118">
        <v>2.853</v>
      </c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/>
      <c r="E29" s="30"/>
      <c r="F29" s="31"/>
      <c r="G29" s="31"/>
      <c r="H29" s="118">
        <v>0.012</v>
      </c>
      <c r="I29" s="118"/>
      <c r="J29" s="118"/>
      <c r="K29" s="32"/>
    </row>
    <row r="30" spans="1:11" s="33" customFormat="1" ht="11.25" customHeight="1">
      <c r="A30" s="35" t="s">
        <v>22</v>
      </c>
      <c r="B30" s="29"/>
      <c r="C30" s="30">
        <v>89</v>
      </c>
      <c r="D30" s="30">
        <v>89</v>
      </c>
      <c r="E30" s="30">
        <v>30</v>
      </c>
      <c r="F30" s="31"/>
      <c r="G30" s="31"/>
      <c r="H30" s="118">
        <v>1.767</v>
      </c>
      <c r="I30" s="118">
        <v>1.767</v>
      </c>
      <c r="J30" s="118">
        <v>0.75</v>
      </c>
      <c r="K30" s="32"/>
    </row>
    <row r="31" spans="1:11" s="42" customFormat="1" ht="11.25" customHeight="1">
      <c r="A31" s="43" t="s">
        <v>23</v>
      </c>
      <c r="B31" s="37"/>
      <c r="C31" s="38">
        <v>183</v>
      </c>
      <c r="D31" s="38">
        <v>211</v>
      </c>
      <c r="E31" s="38">
        <v>152</v>
      </c>
      <c r="F31" s="39">
        <v>72.03791469194313</v>
      </c>
      <c r="G31" s="40"/>
      <c r="H31" s="119">
        <v>3.35</v>
      </c>
      <c r="I31" s="120">
        <v>4.62</v>
      </c>
      <c r="J31" s="120">
        <v>3.603</v>
      </c>
      <c r="K31" s="41">
        <v>77.98701298701299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117</v>
      </c>
      <c r="D33" s="30">
        <v>110</v>
      </c>
      <c r="E33" s="30">
        <v>100</v>
      </c>
      <c r="F33" s="31"/>
      <c r="G33" s="31"/>
      <c r="H33" s="118">
        <v>0.956</v>
      </c>
      <c r="I33" s="118">
        <v>0.902</v>
      </c>
      <c r="J33" s="118">
        <v>0.82</v>
      </c>
      <c r="K33" s="32"/>
    </row>
    <row r="34" spans="1:11" s="33" customFormat="1" ht="11.25" customHeight="1">
      <c r="A34" s="35" t="s">
        <v>25</v>
      </c>
      <c r="B34" s="29"/>
      <c r="C34" s="30">
        <v>9</v>
      </c>
      <c r="D34" s="30">
        <v>13</v>
      </c>
      <c r="E34" s="30">
        <v>13</v>
      </c>
      <c r="F34" s="31"/>
      <c r="G34" s="31"/>
      <c r="H34" s="118">
        <v>0.138</v>
      </c>
      <c r="I34" s="118">
        <v>0.2</v>
      </c>
      <c r="J34" s="118">
        <v>0.2</v>
      </c>
      <c r="K34" s="32"/>
    </row>
    <row r="35" spans="1:11" s="33" customFormat="1" ht="11.25" customHeight="1">
      <c r="A35" s="35" t="s">
        <v>26</v>
      </c>
      <c r="B35" s="29"/>
      <c r="C35" s="30">
        <v>42</v>
      </c>
      <c r="D35" s="30">
        <v>30</v>
      </c>
      <c r="E35" s="30">
        <v>25</v>
      </c>
      <c r="F35" s="31"/>
      <c r="G35" s="31"/>
      <c r="H35" s="118">
        <v>0.599</v>
      </c>
      <c r="I35" s="118">
        <v>0.45</v>
      </c>
      <c r="J35" s="118">
        <v>0.375</v>
      </c>
      <c r="K35" s="32"/>
    </row>
    <row r="36" spans="1:11" s="33" customFormat="1" ht="11.25" customHeight="1">
      <c r="A36" s="35" t="s">
        <v>27</v>
      </c>
      <c r="B36" s="29"/>
      <c r="C36" s="30">
        <v>97</v>
      </c>
      <c r="D36" s="30">
        <v>97</v>
      </c>
      <c r="E36" s="30">
        <v>54</v>
      </c>
      <c r="F36" s="31"/>
      <c r="G36" s="31"/>
      <c r="H36" s="118">
        <v>1.164</v>
      </c>
      <c r="I36" s="118">
        <v>1.164</v>
      </c>
      <c r="J36" s="118">
        <v>0.648</v>
      </c>
      <c r="K36" s="32"/>
    </row>
    <row r="37" spans="1:11" s="42" customFormat="1" ht="11.25" customHeight="1">
      <c r="A37" s="36" t="s">
        <v>28</v>
      </c>
      <c r="B37" s="37"/>
      <c r="C37" s="38">
        <v>265</v>
      </c>
      <c r="D37" s="38">
        <v>250</v>
      </c>
      <c r="E37" s="38">
        <v>192</v>
      </c>
      <c r="F37" s="39">
        <v>76.8</v>
      </c>
      <c r="G37" s="40"/>
      <c r="H37" s="119">
        <v>2.8569999999999998</v>
      </c>
      <c r="I37" s="120">
        <v>2.716</v>
      </c>
      <c r="J37" s="120">
        <v>2.043</v>
      </c>
      <c r="K37" s="41">
        <v>75.22091310751104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17</v>
      </c>
      <c r="D39" s="38">
        <v>17</v>
      </c>
      <c r="E39" s="38">
        <v>14</v>
      </c>
      <c r="F39" s="39">
        <v>82.3529411764706</v>
      </c>
      <c r="G39" s="40"/>
      <c r="H39" s="119">
        <v>0.316</v>
      </c>
      <c r="I39" s="120">
        <v>0.26</v>
      </c>
      <c r="J39" s="120">
        <v>0.26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>
        <v>98</v>
      </c>
      <c r="E41" s="30">
        <v>75</v>
      </c>
      <c r="F41" s="31"/>
      <c r="G41" s="31"/>
      <c r="H41" s="118"/>
      <c r="I41" s="118">
        <v>1.735</v>
      </c>
      <c r="J41" s="118">
        <v>1.753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>
        <v>88</v>
      </c>
      <c r="D43" s="30">
        <v>75</v>
      </c>
      <c r="E43" s="30">
        <v>1</v>
      </c>
      <c r="F43" s="31"/>
      <c r="G43" s="31"/>
      <c r="H43" s="118">
        <v>1.32</v>
      </c>
      <c r="I43" s="118">
        <v>0.9</v>
      </c>
      <c r="J43" s="118">
        <v>0.9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>
        <v>5</v>
      </c>
      <c r="D45" s="30">
        <v>5</v>
      </c>
      <c r="E45" s="30">
        <v>3</v>
      </c>
      <c r="F45" s="31"/>
      <c r="G45" s="31"/>
      <c r="H45" s="118">
        <v>0.12</v>
      </c>
      <c r="I45" s="118">
        <v>0.125</v>
      </c>
      <c r="J45" s="118">
        <v>0.075</v>
      </c>
      <c r="K45" s="32"/>
    </row>
    <row r="46" spans="1:11" s="33" customFormat="1" ht="11.25" customHeight="1">
      <c r="A46" s="35" t="s">
        <v>35</v>
      </c>
      <c r="B46" s="29"/>
      <c r="C46" s="30">
        <v>11</v>
      </c>
      <c r="D46" s="30">
        <v>39</v>
      </c>
      <c r="E46" s="30">
        <v>12</v>
      </c>
      <c r="F46" s="31"/>
      <c r="G46" s="31"/>
      <c r="H46" s="118">
        <v>0.165</v>
      </c>
      <c r="I46" s="118">
        <v>0.585</v>
      </c>
      <c r="J46" s="118">
        <v>0.585</v>
      </c>
      <c r="K46" s="32"/>
    </row>
    <row r="47" spans="1:11" s="33" customFormat="1" ht="11.25" customHeight="1">
      <c r="A47" s="35" t="s">
        <v>36</v>
      </c>
      <c r="B47" s="29"/>
      <c r="C47" s="30">
        <v>1</v>
      </c>
      <c r="D47" s="30">
        <v>1</v>
      </c>
      <c r="E47" s="30">
        <v>1</v>
      </c>
      <c r="F47" s="31"/>
      <c r="G47" s="31"/>
      <c r="H47" s="118">
        <v>0.002</v>
      </c>
      <c r="I47" s="118">
        <v>0.01</v>
      </c>
      <c r="J47" s="118">
        <v>0.17</v>
      </c>
      <c r="K47" s="32"/>
    </row>
    <row r="48" spans="1:11" s="33" customFormat="1" ht="11.25" customHeight="1">
      <c r="A48" s="35" t="s">
        <v>37</v>
      </c>
      <c r="B48" s="29"/>
      <c r="C48" s="30">
        <v>351</v>
      </c>
      <c r="D48" s="30">
        <v>163</v>
      </c>
      <c r="E48" s="30">
        <v>303</v>
      </c>
      <c r="F48" s="31"/>
      <c r="G48" s="31"/>
      <c r="H48" s="118">
        <v>5.265</v>
      </c>
      <c r="I48" s="118">
        <v>3.586</v>
      </c>
      <c r="J48" s="118">
        <v>3.586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/>
      <c r="I49" s="118"/>
      <c r="J49" s="118"/>
      <c r="K49" s="32"/>
    </row>
    <row r="50" spans="1:11" s="42" customFormat="1" ht="11.25" customHeight="1">
      <c r="A50" s="43" t="s">
        <v>39</v>
      </c>
      <c r="B50" s="37"/>
      <c r="C50" s="38">
        <v>456</v>
      </c>
      <c r="D50" s="38">
        <v>381</v>
      </c>
      <c r="E50" s="38">
        <v>395</v>
      </c>
      <c r="F50" s="39">
        <v>103.6745406824147</v>
      </c>
      <c r="G50" s="40"/>
      <c r="H50" s="119">
        <v>6.872</v>
      </c>
      <c r="I50" s="120">
        <v>6.941</v>
      </c>
      <c r="J50" s="120">
        <v>7.069</v>
      </c>
      <c r="K50" s="41">
        <v>101.84411468088172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19">
        <v>0.036</v>
      </c>
      <c r="I52" s="120">
        <v>0.036</v>
      </c>
      <c r="J52" s="120">
        <v>0.038</v>
      </c>
      <c r="K52" s="41">
        <v>105.55555555555556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250</v>
      </c>
      <c r="D54" s="30">
        <v>250</v>
      </c>
      <c r="E54" s="30">
        <v>165</v>
      </c>
      <c r="F54" s="31"/>
      <c r="G54" s="31"/>
      <c r="H54" s="118">
        <v>6.25</v>
      </c>
      <c r="I54" s="118">
        <v>6.5</v>
      </c>
      <c r="J54" s="118">
        <v>4.29</v>
      </c>
      <c r="K54" s="32"/>
    </row>
    <row r="55" spans="1:11" s="33" customFormat="1" ht="11.25" customHeight="1">
      <c r="A55" s="35" t="s">
        <v>42</v>
      </c>
      <c r="B55" s="29"/>
      <c r="C55" s="30">
        <v>6</v>
      </c>
      <c r="D55" s="30">
        <v>4</v>
      </c>
      <c r="E55" s="30">
        <v>2</v>
      </c>
      <c r="F55" s="31"/>
      <c r="G55" s="31"/>
      <c r="H55" s="118">
        <v>0.096</v>
      </c>
      <c r="I55" s="118">
        <v>0.065</v>
      </c>
      <c r="J55" s="118">
        <v>0.035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1</v>
      </c>
      <c r="F56" s="31"/>
      <c r="G56" s="31"/>
      <c r="H56" s="118"/>
      <c r="I56" s="118"/>
      <c r="J56" s="118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>
        <v>15</v>
      </c>
      <c r="D58" s="30">
        <v>2</v>
      </c>
      <c r="E58" s="30">
        <v>3</v>
      </c>
      <c r="F58" s="31"/>
      <c r="G58" s="31"/>
      <c r="H58" s="118">
        <v>0.27</v>
      </c>
      <c r="I58" s="118">
        <v>0.035</v>
      </c>
      <c r="J58" s="118">
        <v>0.07</v>
      </c>
      <c r="K58" s="32"/>
    </row>
    <row r="59" spans="1:11" s="42" customFormat="1" ht="11.25" customHeight="1">
      <c r="A59" s="36" t="s">
        <v>46</v>
      </c>
      <c r="B59" s="37"/>
      <c r="C59" s="38">
        <v>271</v>
      </c>
      <c r="D59" s="38">
        <v>256</v>
      </c>
      <c r="E59" s="38">
        <v>171</v>
      </c>
      <c r="F59" s="39">
        <v>66.796875</v>
      </c>
      <c r="G59" s="40"/>
      <c r="H59" s="119">
        <v>6.616</v>
      </c>
      <c r="I59" s="120">
        <v>6.6</v>
      </c>
      <c r="J59" s="120">
        <v>4.395</v>
      </c>
      <c r="K59" s="41">
        <v>66.59090909090908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282</v>
      </c>
      <c r="D61" s="30">
        <v>270</v>
      </c>
      <c r="E61" s="30">
        <v>220</v>
      </c>
      <c r="F61" s="31"/>
      <c r="G61" s="31"/>
      <c r="H61" s="118">
        <v>7.332</v>
      </c>
      <c r="I61" s="118">
        <v>7.452</v>
      </c>
      <c r="J61" s="118">
        <v>6.6</v>
      </c>
      <c r="K61" s="32"/>
    </row>
    <row r="62" spans="1:11" s="33" customFormat="1" ht="11.25" customHeight="1">
      <c r="A62" s="35" t="s">
        <v>48</v>
      </c>
      <c r="B62" s="29"/>
      <c r="C62" s="30">
        <v>21</v>
      </c>
      <c r="D62" s="30">
        <v>21</v>
      </c>
      <c r="E62" s="30">
        <v>21</v>
      </c>
      <c r="F62" s="31"/>
      <c r="G62" s="31"/>
      <c r="H62" s="118">
        <v>0.473</v>
      </c>
      <c r="I62" s="118">
        <v>0.473</v>
      </c>
      <c r="J62" s="118">
        <v>0.473</v>
      </c>
      <c r="K62" s="32"/>
    </row>
    <row r="63" spans="1:11" s="33" customFormat="1" ht="11.25" customHeight="1">
      <c r="A63" s="35" t="s">
        <v>49</v>
      </c>
      <c r="B63" s="29"/>
      <c r="C63" s="30">
        <v>227</v>
      </c>
      <c r="D63" s="30">
        <v>193</v>
      </c>
      <c r="E63" s="30">
        <v>193</v>
      </c>
      <c r="F63" s="31"/>
      <c r="G63" s="31"/>
      <c r="H63" s="118">
        <v>3.496</v>
      </c>
      <c r="I63" s="118">
        <v>2.731</v>
      </c>
      <c r="J63" s="118">
        <v>2.731</v>
      </c>
      <c r="K63" s="32"/>
    </row>
    <row r="64" spans="1:11" s="42" customFormat="1" ht="11.25" customHeight="1">
      <c r="A64" s="36" t="s">
        <v>50</v>
      </c>
      <c r="B64" s="37"/>
      <c r="C64" s="38">
        <v>530</v>
      </c>
      <c r="D64" s="38">
        <v>484</v>
      </c>
      <c r="E64" s="38">
        <v>434</v>
      </c>
      <c r="F64" s="39">
        <v>89.6694214876033</v>
      </c>
      <c r="G64" s="40"/>
      <c r="H64" s="119">
        <v>11.301</v>
      </c>
      <c r="I64" s="120">
        <v>10.655999999999999</v>
      </c>
      <c r="J64" s="120">
        <v>9.803999999999998</v>
      </c>
      <c r="K64" s="41">
        <v>92.0045045045045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200</v>
      </c>
      <c r="D66" s="38">
        <v>930</v>
      </c>
      <c r="E66" s="38">
        <v>890</v>
      </c>
      <c r="F66" s="39">
        <v>95.6989247311828</v>
      </c>
      <c r="G66" s="40"/>
      <c r="H66" s="119">
        <v>4.57</v>
      </c>
      <c r="I66" s="120">
        <v>16.74</v>
      </c>
      <c r="J66" s="120">
        <v>10.928</v>
      </c>
      <c r="K66" s="41">
        <v>65.28076463560336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313</v>
      </c>
      <c r="D68" s="30">
        <v>300</v>
      </c>
      <c r="E68" s="30">
        <v>350</v>
      </c>
      <c r="F68" s="31"/>
      <c r="G68" s="31"/>
      <c r="H68" s="118">
        <v>5.634</v>
      </c>
      <c r="I68" s="118">
        <v>5.5</v>
      </c>
      <c r="J68" s="118">
        <v>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/>
      <c r="I69" s="118"/>
      <c r="J69" s="118"/>
      <c r="K69" s="32"/>
    </row>
    <row r="70" spans="1:11" s="42" customFormat="1" ht="11.25" customHeight="1">
      <c r="A70" s="36" t="s">
        <v>54</v>
      </c>
      <c r="B70" s="37"/>
      <c r="C70" s="38">
        <v>313</v>
      </c>
      <c r="D70" s="38">
        <v>300</v>
      </c>
      <c r="E70" s="38">
        <v>350</v>
      </c>
      <c r="F70" s="39">
        <v>116.66666666666667</v>
      </c>
      <c r="G70" s="40"/>
      <c r="H70" s="119">
        <v>5.634</v>
      </c>
      <c r="I70" s="120">
        <v>5.5</v>
      </c>
      <c r="J70" s="120">
        <v>5</v>
      </c>
      <c r="K70" s="41">
        <v>90.9090909090909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305</v>
      </c>
      <c r="D72" s="30">
        <v>405</v>
      </c>
      <c r="E72" s="30">
        <v>365</v>
      </c>
      <c r="F72" s="31"/>
      <c r="G72" s="31"/>
      <c r="H72" s="118">
        <v>3.055</v>
      </c>
      <c r="I72" s="118">
        <v>4.365</v>
      </c>
      <c r="J72" s="118">
        <v>3.65</v>
      </c>
      <c r="K72" s="32"/>
    </row>
    <row r="73" spans="1:11" s="33" customFormat="1" ht="11.25" customHeight="1">
      <c r="A73" s="35" t="s">
        <v>56</v>
      </c>
      <c r="B73" s="29"/>
      <c r="C73" s="30">
        <v>65</v>
      </c>
      <c r="D73" s="30">
        <v>50</v>
      </c>
      <c r="E73" s="30">
        <v>50</v>
      </c>
      <c r="F73" s="31"/>
      <c r="G73" s="31"/>
      <c r="H73" s="118">
        <v>0.91</v>
      </c>
      <c r="I73" s="118">
        <v>0.9</v>
      </c>
      <c r="J73" s="118">
        <v>0.8</v>
      </c>
      <c r="K73" s="32"/>
    </row>
    <row r="74" spans="1:11" s="33" customFormat="1" ht="11.25" customHeight="1">
      <c r="A74" s="35" t="s">
        <v>57</v>
      </c>
      <c r="B74" s="29"/>
      <c r="C74" s="30">
        <v>100</v>
      </c>
      <c r="D74" s="30">
        <v>100</v>
      </c>
      <c r="E74" s="30">
        <v>100</v>
      </c>
      <c r="F74" s="31"/>
      <c r="G74" s="31"/>
      <c r="H74" s="118">
        <v>2</v>
      </c>
      <c r="I74" s="118">
        <v>2</v>
      </c>
      <c r="J74" s="118">
        <v>2</v>
      </c>
      <c r="K74" s="32"/>
    </row>
    <row r="75" spans="1:11" s="33" customFormat="1" ht="11.25" customHeight="1">
      <c r="A75" s="35" t="s">
        <v>58</v>
      </c>
      <c r="B75" s="29"/>
      <c r="C75" s="30">
        <v>163</v>
      </c>
      <c r="D75" s="30">
        <v>163</v>
      </c>
      <c r="E75" s="30">
        <v>146</v>
      </c>
      <c r="F75" s="31"/>
      <c r="G75" s="31"/>
      <c r="H75" s="118">
        <v>2.206</v>
      </c>
      <c r="I75" s="118">
        <v>2.1909957999999996</v>
      </c>
      <c r="J75" s="118">
        <v>1.888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18"/>
      <c r="I76" s="118"/>
      <c r="J76" s="118"/>
      <c r="K76" s="32"/>
    </row>
    <row r="77" spans="1:11" s="33" customFormat="1" ht="11.25" customHeight="1">
      <c r="A77" s="35" t="s">
        <v>60</v>
      </c>
      <c r="B77" s="29"/>
      <c r="C77" s="30">
        <v>18</v>
      </c>
      <c r="D77" s="30">
        <v>5</v>
      </c>
      <c r="E77" s="30">
        <v>2</v>
      </c>
      <c r="F77" s="31"/>
      <c r="G77" s="31"/>
      <c r="H77" s="118">
        <v>0.25</v>
      </c>
      <c r="I77" s="118">
        <v>0.068</v>
      </c>
      <c r="J77" s="118">
        <v>0.03</v>
      </c>
      <c r="K77" s="32"/>
    </row>
    <row r="78" spans="1:11" s="33" customFormat="1" ht="11.25" customHeight="1">
      <c r="A78" s="35" t="s">
        <v>61</v>
      </c>
      <c r="B78" s="29"/>
      <c r="C78" s="30">
        <v>18</v>
      </c>
      <c r="D78" s="30">
        <v>20</v>
      </c>
      <c r="E78" s="30">
        <v>18</v>
      </c>
      <c r="F78" s="31"/>
      <c r="G78" s="31"/>
      <c r="H78" s="118">
        <v>0.342</v>
      </c>
      <c r="I78" s="118">
        <v>0.342</v>
      </c>
      <c r="J78" s="118">
        <v>0.342</v>
      </c>
      <c r="K78" s="32"/>
    </row>
    <row r="79" spans="1:11" s="33" customFormat="1" ht="11.25" customHeight="1">
      <c r="A79" s="35" t="s">
        <v>62</v>
      </c>
      <c r="B79" s="29"/>
      <c r="C79" s="30">
        <v>25</v>
      </c>
      <c r="D79" s="30">
        <v>25</v>
      </c>
      <c r="E79" s="30">
        <v>507</v>
      </c>
      <c r="F79" s="31"/>
      <c r="G79" s="31"/>
      <c r="H79" s="118">
        <v>0.45</v>
      </c>
      <c r="I79" s="118">
        <v>0.475</v>
      </c>
      <c r="J79" s="118">
        <v>9.6401</v>
      </c>
      <c r="K79" s="32"/>
    </row>
    <row r="80" spans="1:11" s="42" customFormat="1" ht="11.25" customHeight="1">
      <c r="A80" s="43" t="s">
        <v>63</v>
      </c>
      <c r="B80" s="37"/>
      <c r="C80" s="38">
        <v>694</v>
      </c>
      <c r="D80" s="38">
        <v>768</v>
      </c>
      <c r="E80" s="38">
        <v>1188</v>
      </c>
      <c r="F80" s="39">
        <v>154.6875</v>
      </c>
      <c r="G80" s="40"/>
      <c r="H80" s="119">
        <v>9.213</v>
      </c>
      <c r="I80" s="120">
        <v>10.3409958</v>
      </c>
      <c r="J80" s="120">
        <v>18.3501</v>
      </c>
      <c r="K80" s="41">
        <v>177.45002855527707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26</v>
      </c>
      <c r="D82" s="30">
        <v>26</v>
      </c>
      <c r="E82" s="30">
        <v>24</v>
      </c>
      <c r="F82" s="31"/>
      <c r="G82" s="31"/>
      <c r="H82" s="118">
        <v>0.49</v>
      </c>
      <c r="I82" s="118">
        <v>0.49</v>
      </c>
      <c r="J82" s="118">
        <v>0.446</v>
      </c>
      <c r="K82" s="32"/>
    </row>
    <row r="83" spans="1:11" s="33" customFormat="1" ht="11.25" customHeight="1">
      <c r="A83" s="35" t="s">
        <v>65</v>
      </c>
      <c r="B83" s="29"/>
      <c r="C83" s="30">
        <v>34</v>
      </c>
      <c r="D83" s="30">
        <v>34</v>
      </c>
      <c r="E83" s="30">
        <v>35</v>
      </c>
      <c r="F83" s="31"/>
      <c r="G83" s="31"/>
      <c r="H83" s="118">
        <v>0.656</v>
      </c>
      <c r="I83" s="118">
        <v>0.67</v>
      </c>
      <c r="J83" s="118">
        <v>0.67</v>
      </c>
      <c r="K83" s="32"/>
    </row>
    <row r="84" spans="1:11" s="42" customFormat="1" ht="11.25" customHeight="1">
      <c r="A84" s="36" t="s">
        <v>66</v>
      </c>
      <c r="B84" s="37"/>
      <c r="C84" s="38">
        <v>60</v>
      </c>
      <c r="D84" s="38">
        <v>60</v>
      </c>
      <c r="E84" s="38">
        <v>59</v>
      </c>
      <c r="F84" s="39">
        <v>98.33333333333333</v>
      </c>
      <c r="G84" s="40"/>
      <c r="H84" s="119">
        <v>1.146</v>
      </c>
      <c r="I84" s="120">
        <v>1.16</v>
      </c>
      <c r="J84" s="120">
        <v>1.116</v>
      </c>
      <c r="K84" s="41">
        <v>96.20689655172416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3717</v>
      </c>
      <c r="D87" s="53">
        <v>4443</v>
      </c>
      <c r="E87" s="53">
        <v>4757</v>
      </c>
      <c r="F87" s="54">
        <f>IF(D87&gt;0,100*E87/D87,0)</f>
        <v>107.06729687148324</v>
      </c>
      <c r="G87" s="40"/>
      <c r="H87" s="123">
        <v>66.989</v>
      </c>
      <c r="I87" s="124">
        <v>82.0319958</v>
      </c>
      <c r="J87" s="124">
        <v>80.4931</v>
      </c>
      <c r="K87" s="54">
        <f>IF(I87&gt;0,100*J87/I87,0)</f>
        <v>98.12402979472553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SheetLayoutView="100" zoomScalePageLayoutView="0" workbookViewId="0" topLeftCell="A5">
      <selection activeCell="D10" sqref="D10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/>
      <c r="I22" s="120"/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9</v>
      </c>
      <c r="D24" s="38">
        <v>9</v>
      </c>
      <c r="E24" s="38">
        <v>9</v>
      </c>
      <c r="F24" s="39">
        <v>100</v>
      </c>
      <c r="G24" s="40"/>
      <c r="H24" s="119">
        <v>2.745</v>
      </c>
      <c r="I24" s="120">
        <v>2.745</v>
      </c>
      <c r="J24" s="12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215</v>
      </c>
      <c r="D26" s="38">
        <v>215</v>
      </c>
      <c r="E26" s="38">
        <v>215</v>
      </c>
      <c r="F26" s="39">
        <v>100</v>
      </c>
      <c r="G26" s="40"/>
      <c r="H26" s="119">
        <v>68</v>
      </c>
      <c r="I26" s="120">
        <v>68</v>
      </c>
      <c r="J26" s="12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129">
        <v>0.03</v>
      </c>
      <c r="E28" s="30"/>
      <c r="F28" s="31"/>
      <c r="G28" s="31"/>
      <c r="H28" s="118"/>
      <c r="I28" s="118"/>
      <c r="J28" s="118"/>
      <c r="K28" s="32"/>
    </row>
    <row r="29" spans="1:11" s="33" customFormat="1" ht="11.25" customHeight="1">
      <c r="A29" s="35" t="s">
        <v>21</v>
      </c>
      <c r="B29" s="29"/>
      <c r="C29" s="30"/>
      <c r="D29" s="129"/>
      <c r="E29" s="30"/>
      <c r="F29" s="31"/>
      <c r="G29" s="31"/>
      <c r="H29" s="118"/>
      <c r="I29" s="118"/>
      <c r="J29" s="118"/>
      <c r="K29" s="32"/>
    </row>
    <row r="30" spans="1:11" s="33" customFormat="1" ht="11.25" customHeight="1">
      <c r="A30" s="35" t="s">
        <v>22</v>
      </c>
      <c r="B30" s="29"/>
      <c r="C30" s="30"/>
      <c r="D30" s="129"/>
      <c r="E30" s="30"/>
      <c r="F30" s="31"/>
      <c r="G30" s="31"/>
      <c r="H30" s="118"/>
      <c r="I30" s="118"/>
      <c r="J30" s="118"/>
      <c r="K30" s="32"/>
    </row>
    <row r="31" spans="1:11" s="42" customFormat="1" ht="11.25" customHeight="1">
      <c r="A31" s="43" t="s">
        <v>23</v>
      </c>
      <c r="B31" s="37"/>
      <c r="C31" s="38"/>
      <c r="D31" s="130">
        <v>0.03</v>
      </c>
      <c r="E31" s="38"/>
      <c r="F31" s="39"/>
      <c r="G31" s="40"/>
      <c r="H31" s="119"/>
      <c r="I31" s="120"/>
      <c r="J31" s="12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/>
      <c r="I33" s="118"/>
      <c r="J33" s="118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/>
      <c r="I34" s="118"/>
      <c r="J34" s="118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/>
      <c r="I35" s="118"/>
      <c r="J35" s="118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/>
      <c r="I36" s="118"/>
      <c r="J36" s="118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19"/>
      <c r="I37" s="120"/>
      <c r="J37" s="12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130">
        <v>9.38</v>
      </c>
      <c r="D39" s="130">
        <v>12.94</v>
      </c>
      <c r="E39" s="130">
        <v>12.9</v>
      </c>
      <c r="F39" s="39">
        <v>99.69088098918084</v>
      </c>
      <c r="G39" s="40"/>
      <c r="H39" s="119">
        <v>1.425</v>
      </c>
      <c r="I39" s="120">
        <v>1.94</v>
      </c>
      <c r="J39" s="12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/>
      <c r="I41" s="118"/>
      <c r="J41" s="118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/>
      <c r="I43" s="118"/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/>
      <c r="I45" s="118"/>
      <c r="J45" s="118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/>
      <c r="I46" s="118"/>
      <c r="J46" s="118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/>
      <c r="I48" s="118"/>
      <c r="J48" s="118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/>
      <c r="I49" s="118"/>
      <c r="J49" s="118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19"/>
      <c r="I50" s="120"/>
      <c r="J50" s="12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/>
      <c r="I52" s="120"/>
      <c r="J52" s="12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65</v>
      </c>
      <c r="D54" s="30">
        <v>65</v>
      </c>
      <c r="E54" s="30">
        <v>65</v>
      </c>
      <c r="F54" s="31"/>
      <c r="G54" s="31"/>
      <c r="H54" s="118">
        <v>18.85</v>
      </c>
      <c r="I54" s="118">
        <v>19.5</v>
      </c>
      <c r="J54" s="118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/>
      <c r="I55" s="118"/>
      <c r="J55" s="118"/>
      <c r="K55" s="32"/>
    </row>
    <row r="56" spans="1:11" s="33" customFormat="1" ht="11.25" customHeight="1">
      <c r="A56" s="35" t="s">
        <v>43</v>
      </c>
      <c r="B56" s="29"/>
      <c r="C56" s="30">
        <v>155</v>
      </c>
      <c r="D56" s="30">
        <v>125</v>
      </c>
      <c r="E56" s="30">
        <v>140</v>
      </c>
      <c r="F56" s="31"/>
      <c r="G56" s="31"/>
      <c r="H56" s="118">
        <v>41</v>
      </c>
      <c r="I56" s="118">
        <v>38.5</v>
      </c>
      <c r="J56" s="118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18"/>
      <c r="I58" s="118"/>
      <c r="J58" s="118"/>
      <c r="K58" s="32"/>
    </row>
    <row r="59" spans="1:11" s="42" customFormat="1" ht="11.25" customHeight="1">
      <c r="A59" s="36" t="s">
        <v>46</v>
      </c>
      <c r="B59" s="37"/>
      <c r="C59" s="38">
        <v>220</v>
      </c>
      <c r="D59" s="38">
        <v>190</v>
      </c>
      <c r="E59" s="38">
        <v>205</v>
      </c>
      <c r="F59" s="39">
        <v>107.89473684210526</v>
      </c>
      <c r="G59" s="40"/>
      <c r="H59" s="119">
        <v>59.85</v>
      </c>
      <c r="I59" s="120">
        <v>58</v>
      </c>
      <c r="J59" s="12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/>
      <c r="I61" s="118"/>
      <c r="J61" s="118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/>
      <c r="I62" s="118"/>
      <c r="J62" s="118"/>
      <c r="K62" s="32"/>
    </row>
    <row r="63" spans="1:11" s="33" customFormat="1" ht="11.25" customHeight="1">
      <c r="A63" s="35" t="s">
        <v>49</v>
      </c>
      <c r="B63" s="29"/>
      <c r="C63" s="30">
        <v>3</v>
      </c>
      <c r="D63" s="30">
        <v>3</v>
      </c>
      <c r="E63" s="30">
        <v>3</v>
      </c>
      <c r="F63" s="31"/>
      <c r="G63" s="31"/>
      <c r="H63" s="118">
        <v>0.225</v>
      </c>
      <c r="I63" s="118">
        <v>0.225</v>
      </c>
      <c r="J63" s="118"/>
      <c r="K63" s="32"/>
    </row>
    <row r="64" spans="1:11" s="42" customFormat="1" ht="11.25" customHeight="1">
      <c r="A64" s="36" t="s">
        <v>50</v>
      </c>
      <c r="B64" s="37"/>
      <c r="C64" s="38">
        <v>3</v>
      </c>
      <c r="D64" s="38">
        <v>3</v>
      </c>
      <c r="E64" s="38">
        <v>3</v>
      </c>
      <c r="F64" s="39">
        <v>100</v>
      </c>
      <c r="G64" s="40"/>
      <c r="H64" s="119">
        <v>0.225</v>
      </c>
      <c r="I64" s="120">
        <v>0.225</v>
      </c>
      <c r="J64" s="12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19"/>
      <c r="I66" s="120"/>
      <c r="J66" s="12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/>
      <c r="I68" s="118"/>
      <c r="J68" s="118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/>
      <c r="I69" s="118"/>
      <c r="J69" s="118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/>
      <c r="I70" s="120"/>
      <c r="J70" s="12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/>
      <c r="I72" s="118"/>
      <c r="J72" s="118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129">
        <v>0.01</v>
      </c>
      <c r="F73" s="31"/>
      <c r="G73" s="31"/>
      <c r="H73" s="118"/>
      <c r="I73" s="118"/>
      <c r="J73" s="118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/>
      <c r="I74" s="118"/>
      <c r="J74" s="118"/>
      <c r="K74" s="32"/>
    </row>
    <row r="75" spans="1:11" s="33" customFormat="1" ht="11.25" customHeight="1">
      <c r="A75" s="35" t="s">
        <v>58</v>
      </c>
      <c r="B75" s="29"/>
      <c r="C75" s="30">
        <v>2</v>
      </c>
      <c r="D75" s="30">
        <v>4</v>
      </c>
      <c r="E75" s="30">
        <v>4</v>
      </c>
      <c r="F75" s="31"/>
      <c r="G75" s="31"/>
      <c r="H75" s="118">
        <v>0.5</v>
      </c>
      <c r="I75" s="118">
        <v>0.8</v>
      </c>
      <c r="J75" s="118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18"/>
      <c r="I76" s="118"/>
      <c r="J76" s="118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>
        <v>1</v>
      </c>
      <c r="F77" s="31"/>
      <c r="G77" s="31"/>
      <c r="H77" s="118"/>
      <c r="I77" s="118"/>
      <c r="J77" s="118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/>
      <c r="I78" s="118"/>
      <c r="J78" s="118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18"/>
      <c r="I79" s="118"/>
      <c r="J79" s="118"/>
      <c r="K79" s="32"/>
    </row>
    <row r="80" spans="1:11" s="42" customFormat="1" ht="11.25" customHeight="1">
      <c r="A80" s="43" t="s">
        <v>63</v>
      </c>
      <c r="B80" s="37"/>
      <c r="C80" s="38">
        <v>2</v>
      </c>
      <c r="D80" s="38">
        <v>4</v>
      </c>
      <c r="E80" s="130">
        <v>5.01</v>
      </c>
      <c r="F80" s="39">
        <v>125.25</v>
      </c>
      <c r="G80" s="40"/>
      <c r="H80" s="119">
        <v>0.5</v>
      </c>
      <c r="I80" s="120">
        <v>0.8</v>
      </c>
      <c r="J80" s="12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/>
      <c r="I82" s="118"/>
      <c r="J82" s="118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/>
      <c r="I83" s="118"/>
      <c r="J83" s="118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/>
      <c r="I84" s="120"/>
      <c r="J84" s="12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131">
        <v>458.38</v>
      </c>
      <c r="D87" s="131">
        <v>433.97</v>
      </c>
      <c r="E87" s="131">
        <v>449.91</v>
      </c>
      <c r="F87" s="54">
        <f>IF(D87&gt;0,100*E87/D87,0)</f>
        <v>103.67306495840725</v>
      </c>
      <c r="G87" s="40"/>
      <c r="H87" s="123">
        <v>132.745</v>
      </c>
      <c r="I87" s="124">
        <v>131.71</v>
      </c>
      <c r="J87" s="12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SheetLayoutView="100" zoomScalePageLayoutView="0" workbookViewId="0" topLeftCell="A5">
      <selection activeCell="D10" sqref="D10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12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/>
      <c r="I22" s="120"/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1</v>
      </c>
      <c r="D24" s="38">
        <v>1</v>
      </c>
      <c r="E24" s="38">
        <v>1</v>
      </c>
      <c r="F24" s="39">
        <v>100</v>
      </c>
      <c r="G24" s="40"/>
      <c r="H24" s="119">
        <v>0.315</v>
      </c>
      <c r="I24" s="120">
        <v>0.315</v>
      </c>
      <c r="J24" s="12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47</v>
      </c>
      <c r="D26" s="38">
        <v>47</v>
      </c>
      <c r="E26" s="38">
        <v>47</v>
      </c>
      <c r="F26" s="39">
        <v>100</v>
      </c>
      <c r="G26" s="40"/>
      <c r="H26" s="119">
        <v>5.2</v>
      </c>
      <c r="I26" s="120">
        <v>5.2</v>
      </c>
      <c r="J26" s="12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18"/>
      <c r="I28" s="118"/>
      <c r="J28" s="118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/>
      <c r="I29" s="118"/>
      <c r="J29" s="118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18"/>
      <c r="I30" s="118"/>
      <c r="J30" s="118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19"/>
      <c r="I31" s="120"/>
      <c r="J31" s="12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/>
      <c r="I33" s="118"/>
      <c r="J33" s="118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/>
      <c r="I34" s="118"/>
      <c r="J34" s="118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/>
      <c r="I35" s="118"/>
      <c r="J35" s="118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/>
      <c r="I36" s="118"/>
      <c r="J36" s="118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19"/>
      <c r="I37" s="120"/>
      <c r="J37" s="12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130">
        <v>1.1</v>
      </c>
      <c r="D39" s="130">
        <v>0.18</v>
      </c>
      <c r="E39" s="130">
        <v>0.18</v>
      </c>
      <c r="F39" s="39">
        <v>100</v>
      </c>
      <c r="G39" s="40"/>
      <c r="H39" s="119">
        <v>0.16</v>
      </c>
      <c r="I39" s="120">
        <v>0.023</v>
      </c>
      <c r="J39" s="12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/>
      <c r="I41" s="118"/>
      <c r="J41" s="118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/>
      <c r="I43" s="118"/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/>
      <c r="I45" s="118"/>
      <c r="J45" s="118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/>
      <c r="I46" s="118"/>
      <c r="J46" s="118"/>
      <c r="K46" s="32"/>
    </row>
    <row r="47" spans="1:11" s="33" customFormat="1" ht="11.25" customHeight="1">
      <c r="A47" s="35" t="s">
        <v>36</v>
      </c>
      <c r="B47" s="29"/>
      <c r="C47" s="129">
        <v>0.72</v>
      </c>
      <c r="D47" s="129">
        <v>0.72</v>
      </c>
      <c r="E47" s="30"/>
      <c r="F47" s="31"/>
      <c r="G47" s="31"/>
      <c r="H47" s="118">
        <v>0.18</v>
      </c>
      <c r="I47" s="118">
        <v>0.2</v>
      </c>
      <c r="J47" s="118"/>
      <c r="K47" s="32"/>
    </row>
    <row r="48" spans="1:11" s="33" customFormat="1" ht="11.25" customHeight="1">
      <c r="A48" s="35" t="s">
        <v>37</v>
      </c>
      <c r="B48" s="29"/>
      <c r="C48" s="129">
        <v>3</v>
      </c>
      <c r="D48" s="129">
        <v>1.6</v>
      </c>
      <c r="E48" s="30"/>
      <c r="F48" s="31"/>
      <c r="G48" s="31"/>
      <c r="H48" s="118">
        <v>0.75</v>
      </c>
      <c r="I48" s="118">
        <v>0.4</v>
      </c>
      <c r="J48" s="118"/>
      <c r="K48" s="32"/>
    </row>
    <row r="49" spans="1:11" s="33" customFormat="1" ht="11.25" customHeight="1">
      <c r="A49" s="35" t="s">
        <v>38</v>
      </c>
      <c r="B49" s="29"/>
      <c r="C49" s="129"/>
      <c r="D49" s="129"/>
      <c r="E49" s="30"/>
      <c r="F49" s="31"/>
      <c r="G49" s="31"/>
      <c r="H49" s="118"/>
      <c r="I49" s="118"/>
      <c r="J49" s="118"/>
      <c r="K49" s="32"/>
    </row>
    <row r="50" spans="1:11" s="42" customFormat="1" ht="11.25" customHeight="1">
      <c r="A50" s="43" t="s">
        <v>39</v>
      </c>
      <c r="B50" s="37"/>
      <c r="C50" s="130">
        <v>3.72</v>
      </c>
      <c r="D50" s="130">
        <v>2.3200000000000003</v>
      </c>
      <c r="E50" s="38"/>
      <c r="F50" s="39"/>
      <c r="G50" s="40"/>
      <c r="H50" s="119">
        <v>0.93</v>
      </c>
      <c r="I50" s="120">
        <v>0.6</v>
      </c>
      <c r="J50" s="12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/>
      <c r="I52" s="120"/>
      <c r="J52" s="12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12</v>
      </c>
      <c r="D54" s="30">
        <v>12</v>
      </c>
      <c r="E54" s="30">
        <v>12</v>
      </c>
      <c r="F54" s="31"/>
      <c r="G54" s="31"/>
      <c r="H54" s="118">
        <v>3.12</v>
      </c>
      <c r="I54" s="118">
        <v>3</v>
      </c>
      <c r="J54" s="118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/>
      <c r="I55" s="118"/>
      <c r="J55" s="118"/>
      <c r="K55" s="32"/>
    </row>
    <row r="56" spans="1:11" s="33" customFormat="1" ht="11.25" customHeight="1">
      <c r="A56" s="35" t="s">
        <v>43</v>
      </c>
      <c r="B56" s="29"/>
      <c r="C56" s="30">
        <v>23.5</v>
      </c>
      <c r="D56" s="30">
        <v>19</v>
      </c>
      <c r="E56" s="30">
        <v>20</v>
      </c>
      <c r="F56" s="31"/>
      <c r="G56" s="31"/>
      <c r="H56" s="118">
        <v>6.2</v>
      </c>
      <c r="I56" s="118">
        <v>6.5</v>
      </c>
      <c r="J56" s="118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18"/>
      <c r="I58" s="118"/>
      <c r="J58" s="118"/>
      <c r="K58" s="32"/>
    </row>
    <row r="59" spans="1:11" s="42" customFormat="1" ht="11.25" customHeight="1">
      <c r="A59" s="36" t="s">
        <v>46</v>
      </c>
      <c r="B59" s="37"/>
      <c r="C59" s="38">
        <v>35.5</v>
      </c>
      <c r="D59" s="38">
        <v>31</v>
      </c>
      <c r="E59" s="38">
        <v>32</v>
      </c>
      <c r="F59" s="39">
        <v>103.2258064516129</v>
      </c>
      <c r="G59" s="40"/>
      <c r="H59" s="119">
        <v>9.32</v>
      </c>
      <c r="I59" s="120">
        <v>9.5</v>
      </c>
      <c r="J59" s="12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/>
      <c r="I61" s="118"/>
      <c r="J61" s="118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/>
      <c r="I62" s="118"/>
      <c r="J62" s="118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/>
      <c r="I63" s="118"/>
      <c r="J63" s="118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19"/>
      <c r="I64" s="120"/>
      <c r="J64" s="12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19"/>
      <c r="I66" s="120"/>
      <c r="J66" s="12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/>
      <c r="I68" s="118"/>
      <c r="J68" s="118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/>
      <c r="I69" s="118"/>
      <c r="J69" s="118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/>
      <c r="I70" s="120"/>
      <c r="J70" s="12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1</v>
      </c>
      <c r="D72" s="30">
        <v>2</v>
      </c>
      <c r="E72" s="30">
        <v>2</v>
      </c>
      <c r="F72" s="31"/>
      <c r="G72" s="31"/>
      <c r="H72" s="118">
        <v>0.08</v>
      </c>
      <c r="I72" s="118">
        <v>0.16</v>
      </c>
      <c r="J72" s="118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129">
        <v>0.01</v>
      </c>
      <c r="F73" s="31"/>
      <c r="G73" s="31"/>
      <c r="H73" s="118"/>
      <c r="I73" s="118"/>
      <c r="J73" s="118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/>
      <c r="I74" s="118"/>
      <c r="J74" s="118"/>
      <c r="K74" s="32"/>
    </row>
    <row r="75" spans="1:11" s="33" customFormat="1" ht="11.25" customHeight="1">
      <c r="A75" s="35" t="s">
        <v>58</v>
      </c>
      <c r="B75" s="29"/>
      <c r="C75" s="30">
        <v>5</v>
      </c>
      <c r="D75" s="30">
        <v>9</v>
      </c>
      <c r="E75" s="30">
        <v>9</v>
      </c>
      <c r="F75" s="31"/>
      <c r="G75" s="31"/>
      <c r="H75" s="118">
        <v>0.21</v>
      </c>
      <c r="I75" s="118">
        <v>0.378</v>
      </c>
      <c r="J75" s="118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18"/>
      <c r="I76" s="118"/>
      <c r="J76" s="118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>
        <v>1</v>
      </c>
      <c r="F77" s="31"/>
      <c r="G77" s="31"/>
      <c r="H77" s="118"/>
      <c r="I77" s="118"/>
      <c r="J77" s="118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/>
      <c r="I78" s="118"/>
      <c r="J78" s="118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18"/>
      <c r="I79" s="118"/>
      <c r="J79" s="118"/>
      <c r="K79" s="32"/>
    </row>
    <row r="80" spans="1:11" s="42" customFormat="1" ht="11.25" customHeight="1">
      <c r="A80" s="43" t="s">
        <v>63</v>
      </c>
      <c r="B80" s="37"/>
      <c r="C80" s="130">
        <v>6</v>
      </c>
      <c r="D80" s="130">
        <v>11</v>
      </c>
      <c r="E80" s="130">
        <v>12.01</v>
      </c>
      <c r="F80" s="39">
        <v>109.18181818181819</v>
      </c>
      <c r="G80" s="40"/>
      <c r="H80" s="119">
        <v>0.29</v>
      </c>
      <c r="I80" s="120">
        <v>0.538</v>
      </c>
      <c r="J80" s="12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/>
      <c r="I82" s="118"/>
      <c r="J82" s="118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/>
      <c r="I83" s="118"/>
      <c r="J83" s="118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/>
      <c r="I84" s="120"/>
      <c r="J84" s="12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131">
        <v>94.32</v>
      </c>
      <c r="D87" s="131">
        <v>92.5</v>
      </c>
      <c r="E87" s="131">
        <v>92.19</v>
      </c>
      <c r="F87" s="54">
        <f>IF(D87&gt;0,100*E87/D87,0)</f>
        <v>99.66486486486487</v>
      </c>
      <c r="G87" s="40"/>
      <c r="H87" s="123">
        <v>16.215</v>
      </c>
      <c r="I87" s="124">
        <v>16.176</v>
      </c>
      <c r="J87" s="12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SheetLayoutView="100" zoomScalePageLayoutView="0" workbookViewId="0" topLeftCell="A45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9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/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19">
        <v>0.015</v>
      </c>
      <c r="I15" s="120">
        <v>0.015</v>
      </c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>
        <v>49</v>
      </c>
      <c r="E19" s="30">
        <v>39</v>
      </c>
      <c r="F19" s="31"/>
      <c r="G19" s="31"/>
      <c r="H19" s="118"/>
      <c r="I19" s="118">
        <v>0.637</v>
      </c>
      <c r="J19" s="118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>
        <v>49</v>
      </c>
      <c r="E22" s="38">
        <v>39</v>
      </c>
      <c r="F22" s="39">
        <v>79.59183673469387</v>
      </c>
      <c r="G22" s="40"/>
      <c r="H22" s="119"/>
      <c r="I22" s="120">
        <v>0.637</v>
      </c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5147</v>
      </c>
      <c r="D24" s="38">
        <v>5676</v>
      </c>
      <c r="E24" s="38">
        <v>5678</v>
      </c>
      <c r="F24" s="39">
        <v>100.03523608174771</v>
      </c>
      <c r="G24" s="40"/>
      <c r="H24" s="119">
        <v>71.615</v>
      </c>
      <c r="I24" s="120">
        <v>83.891</v>
      </c>
      <c r="J24" s="12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182</v>
      </c>
      <c r="D26" s="38">
        <v>200</v>
      </c>
      <c r="E26" s="38">
        <v>200</v>
      </c>
      <c r="F26" s="39">
        <v>100</v>
      </c>
      <c r="G26" s="40"/>
      <c r="H26" s="119">
        <v>2.33</v>
      </c>
      <c r="I26" s="120">
        <v>2.8</v>
      </c>
      <c r="J26" s="12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>
        <v>25</v>
      </c>
      <c r="E28" s="30">
        <v>25</v>
      </c>
      <c r="F28" s="31"/>
      <c r="G28" s="31"/>
      <c r="H28" s="118"/>
      <c r="I28" s="118">
        <v>0.5</v>
      </c>
      <c r="J28" s="118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/>
      <c r="I29" s="118"/>
      <c r="J29" s="118"/>
      <c r="K29" s="32"/>
    </row>
    <row r="30" spans="1:11" s="33" customFormat="1" ht="11.25" customHeight="1">
      <c r="A30" s="35" t="s">
        <v>22</v>
      </c>
      <c r="B30" s="29"/>
      <c r="C30" s="30">
        <v>600</v>
      </c>
      <c r="D30" s="30">
        <v>547</v>
      </c>
      <c r="E30" s="30">
        <v>1828</v>
      </c>
      <c r="F30" s="31"/>
      <c r="G30" s="31"/>
      <c r="H30" s="118">
        <v>17.4</v>
      </c>
      <c r="I30" s="118">
        <v>10.94</v>
      </c>
      <c r="J30" s="118"/>
      <c r="K30" s="32"/>
    </row>
    <row r="31" spans="1:11" s="42" customFormat="1" ht="11.25" customHeight="1">
      <c r="A31" s="43" t="s">
        <v>23</v>
      </c>
      <c r="B31" s="37"/>
      <c r="C31" s="38">
        <v>600</v>
      </c>
      <c r="D31" s="38">
        <v>572</v>
      </c>
      <c r="E31" s="38">
        <v>1853</v>
      </c>
      <c r="F31" s="39">
        <f>IF(D31&gt;0,100*E31/D31,0)</f>
        <v>323.95104895104896</v>
      </c>
      <c r="G31" s="40"/>
      <c r="H31" s="119">
        <v>17.4</v>
      </c>
      <c r="I31" s="120">
        <v>11.44</v>
      </c>
      <c r="J31" s="12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58</v>
      </c>
      <c r="D33" s="30">
        <v>50</v>
      </c>
      <c r="E33" s="30">
        <v>50</v>
      </c>
      <c r="F33" s="31"/>
      <c r="G33" s="31"/>
      <c r="H33" s="118">
        <v>1</v>
      </c>
      <c r="I33" s="118">
        <v>0.78</v>
      </c>
      <c r="J33" s="118"/>
      <c r="K33" s="32"/>
    </row>
    <row r="34" spans="1:11" s="33" customFormat="1" ht="11.25" customHeight="1">
      <c r="A34" s="35" t="s">
        <v>25</v>
      </c>
      <c r="B34" s="29"/>
      <c r="C34" s="30">
        <v>7</v>
      </c>
      <c r="D34" s="30">
        <v>9</v>
      </c>
      <c r="E34" s="30">
        <v>9</v>
      </c>
      <c r="F34" s="31"/>
      <c r="G34" s="31"/>
      <c r="H34" s="118">
        <v>0.175</v>
      </c>
      <c r="I34" s="118">
        <v>0.2</v>
      </c>
      <c r="J34" s="118"/>
      <c r="K34" s="32"/>
    </row>
    <row r="35" spans="1:11" s="33" customFormat="1" ht="11.25" customHeight="1">
      <c r="A35" s="35" t="s">
        <v>26</v>
      </c>
      <c r="B35" s="29"/>
      <c r="C35" s="30">
        <v>4</v>
      </c>
      <c r="D35" s="30">
        <v>7</v>
      </c>
      <c r="E35" s="30">
        <v>7</v>
      </c>
      <c r="F35" s="31"/>
      <c r="G35" s="31"/>
      <c r="H35" s="118">
        <v>0.14</v>
      </c>
      <c r="I35" s="118">
        <v>0.16</v>
      </c>
      <c r="J35" s="118"/>
      <c r="K35" s="32"/>
    </row>
    <row r="36" spans="1:11" s="33" customFormat="1" ht="11.25" customHeight="1">
      <c r="A36" s="35" t="s">
        <v>27</v>
      </c>
      <c r="B36" s="29"/>
      <c r="C36" s="30">
        <v>27</v>
      </c>
      <c r="D36" s="30"/>
      <c r="E36" s="30">
        <v>27</v>
      </c>
      <c r="F36" s="31"/>
      <c r="G36" s="31"/>
      <c r="H36" s="118">
        <v>0.542</v>
      </c>
      <c r="I36" s="118"/>
      <c r="J36" s="118"/>
      <c r="K36" s="32"/>
    </row>
    <row r="37" spans="1:11" s="42" customFormat="1" ht="11.25" customHeight="1">
      <c r="A37" s="36" t="s">
        <v>28</v>
      </c>
      <c r="B37" s="37"/>
      <c r="C37" s="38">
        <v>96</v>
      </c>
      <c r="D37" s="38">
        <v>66</v>
      </c>
      <c r="E37" s="38">
        <v>93</v>
      </c>
      <c r="F37" s="39">
        <v>140.9090909090909</v>
      </c>
      <c r="G37" s="40"/>
      <c r="H37" s="119">
        <v>1.857</v>
      </c>
      <c r="I37" s="120">
        <v>1.14</v>
      </c>
      <c r="J37" s="12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56</v>
      </c>
      <c r="D39" s="38">
        <v>38</v>
      </c>
      <c r="E39" s="38">
        <v>38</v>
      </c>
      <c r="F39" s="39">
        <v>100</v>
      </c>
      <c r="G39" s="40"/>
      <c r="H39" s="119">
        <v>0.959</v>
      </c>
      <c r="I39" s="120">
        <v>0.66</v>
      </c>
      <c r="J39" s="12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/>
      <c r="I41" s="118"/>
      <c r="J41" s="118"/>
      <c r="K41" s="32"/>
    </row>
    <row r="42" spans="1:11" s="33" customFormat="1" ht="11.25" customHeight="1">
      <c r="A42" s="35" t="s">
        <v>31</v>
      </c>
      <c r="B42" s="29"/>
      <c r="C42" s="30">
        <v>10</v>
      </c>
      <c r="D42" s="30">
        <v>10</v>
      </c>
      <c r="E42" s="30">
        <v>13</v>
      </c>
      <c r="F42" s="31"/>
      <c r="G42" s="31"/>
      <c r="H42" s="118">
        <v>0.15</v>
      </c>
      <c r="I42" s="118">
        <v>0.15</v>
      </c>
      <c r="J42" s="118"/>
      <c r="K42" s="32"/>
    </row>
    <row r="43" spans="1:11" s="33" customFormat="1" ht="11.25" customHeight="1">
      <c r="A43" s="35" t="s">
        <v>32</v>
      </c>
      <c r="B43" s="29"/>
      <c r="C43" s="30">
        <v>32</v>
      </c>
      <c r="D43" s="30">
        <v>35</v>
      </c>
      <c r="E43" s="30">
        <v>14</v>
      </c>
      <c r="F43" s="31"/>
      <c r="G43" s="31"/>
      <c r="H43" s="118">
        <v>0.48</v>
      </c>
      <c r="I43" s="118">
        <v>0.525</v>
      </c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>
        <v>2</v>
      </c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/>
      <c r="I45" s="118"/>
      <c r="J45" s="118"/>
      <c r="K45" s="32"/>
    </row>
    <row r="46" spans="1:11" s="33" customFormat="1" ht="11.25" customHeight="1">
      <c r="A46" s="35" t="s">
        <v>35</v>
      </c>
      <c r="B46" s="29"/>
      <c r="C46" s="30">
        <v>20</v>
      </c>
      <c r="D46" s="30">
        <v>11</v>
      </c>
      <c r="E46" s="30">
        <v>6</v>
      </c>
      <c r="F46" s="31"/>
      <c r="G46" s="31"/>
      <c r="H46" s="118">
        <v>0.36</v>
      </c>
      <c r="I46" s="118">
        <v>0.198</v>
      </c>
      <c r="J46" s="118"/>
      <c r="K46" s="32"/>
    </row>
    <row r="47" spans="1:11" s="33" customFormat="1" ht="11.25" customHeight="1">
      <c r="A47" s="35" t="s">
        <v>36</v>
      </c>
      <c r="B47" s="29"/>
      <c r="C47" s="30">
        <v>19</v>
      </c>
      <c r="D47" s="30">
        <v>4</v>
      </c>
      <c r="E47" s="30">
        <v>3</v>
      </c>
      <c r="F47" s="31"/>
      <c r="G47" s="31"/>
      <c r="H47" s="118">
        <v>0.19</v>
      </c>
      <c r="I47" s="118">
        <v>0.048</v>
      </c>
      <c r="J47" s="118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1</v>
      </c>
      <c r="E48" s="30"/>
      <c r="F48" s="31"/>
      <c r="G48" s="31"/>
      <c r="H48" s="118">
        <v>0.02</v>
      </c>
      <c r="I48" s="118">
        <v>0.02</v>
      </c>
      <c r="J48" s="118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/>
      <c r="I49" s="118"/>
      <c r="J49" s="118"/>
      <c r="K49" s="32"/>
    </row>
    <row r="50" spans="1:11" s="42" customFormat="1" ht="11.25" customHeight="1">
      <c r="A50" s="43" t="s">
        <v>39</v>
      </c>
      <c r="B50" s="37"/>
      <c r="C50" s="38">
        <v>82</v>
      </c>
      <c r="D50" s="38">
        <v>61</v>
      </c>
      <c r="E50" s="38">
        <v>38</v>
      </c>
      <c r="F50" s="39">
        <v>62.295081967213115</v>
      </c>
      <c r="G50" s="40"/>
      <c r="H50" s="119">
        <v>1.2</v>
      </c>
      <c r="I50" s="120">
        <v>0.9410000000000001</v>
      </c>
      <c r="J50" s="12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>
        <v>1</v>
      </c>
      <c r="E52" s="38">
        <v>1</v>
      </c>
      <c r="F52" s="39">
        <f>IF(D52&gt;0,100*E52/D52,0)</f>
        <v>100</v>
      </c>
      <c r="G52" s="40"/>
      <c r="H52" s="119"/>
      <c r="I52" s="120">
        <v>0.016</v>
      </c>
      <c r="J52" s="12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1800</v>
      </c>
      <c r="D54" s="30">
        <v>2500</v>
      </c>
      <c r="E54" s="30">
        <v>2500</v>
      </c>
      <c r="F54" s="31"/>
      <c r="G54" s="31"/>
      <c r="H54" s="118">
        <v>27</v>
      </c>
      <c r="I54" s="118">
        <v>37.5</v>
      </c>
      <c r="J54" s="118"/>
      <c r="K54" s="32"/>
    </row>
    <row r="55" spans="1:11" s="33" customFormat="1" ht="11.25" customHeight="1">
      <c r="A55" s="35" t="s">
        <v>42</v>
      </c>
      <c r="B55" s="29"/>
      <c r="C55" s="30">
        <v>57</v>
      </c>
      <c r="D55" s="30">
        <v>183</v>
      </c>
      <c r="E55" s="30">
        <v>183</v>
      </c>
      <c r="F55" s="31"/>
      <c r="G55" s="31"/>
      <c r="H55" s="118">
        <v>0.797</v>
      </c>
      <c r="I55" s="118">
        <v>2.315</v>
      </c>
      <c r="J55" s="118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25</v>
      </c>
      <c r="F56" s="31"/>
      <c r="G56" s="31"/>
      <c r="H56" s="118"/>
      <c r="I56" s="118"/>
      <c r="J56" s="118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5</v>
      </c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>
        <v>11</v>
      </c>
      <c r="D58" s="30">
        <v>6</v>
      </c>
      <c r="E58" s="30">
        <v>34</v>
      </c>
      <c r="F58" s="31"/>
      <c r="G58" s="31"/>
      <c r="H58" s="118">
        <v>0.132</v>
      </c>
      <c r="I58" s="118">
        <v>0.072</v>
      </c>
      <c r="J58" s="118"/>
      <c r="K58" s="32"/>
    </row>
    <row r="59" spans="1:11" s="42" customFormat="1" ht="11.25" customHeight="1">
      <c r="A59" s="36" t="s">
        <v>46</v>
      </c>
      <c r="B59" s="37"/>
      <c r="C59" s="38">
        <v>1868</v>
      </c>
      <c r="D59" s="38">
        <v>2689</v>
      </c>
      <c r="E59" s="38">
        <v>2747</v>
      </c>
      <c r="F59" s="39">
        <v>102.15693566381555</v>
      </c>
      <c r="G59" s="40"/>
      <c r="H59" s="119">
        <v>27.929000000000002</v>
      </c>
      <c r="I59" s="120">
        <v>39.887</v>
      </c>
      <c r="J59" s="12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1977</v>
      </c>
      <c r="D61" s="30">
        <v>1950</v>
      </c>
      <c r="E61" s="30">
        <v>1950</v>
      </c>
      <c r="F61" s="31"/>
      <c r="G61" s="31"/>
      <c r="H61" s="118">
        <v>48.7</v>
      </c>
      <c r="I61" s="118">
        <v>44.85</v>
      </c>
      <c r="J61" s="118"/>
      <c r="K61" s="32"/>
    </row>
    <row r="62" spans="1:11" s="33" customFormat="1" ht="11.25" customHeight="1">
      <c r="A62" s="35" t="s">
        <v>48</v>
      </c>
      <c r="B62" s="29"/>
      <c r="C62" s="30">
        <v>75</v>
      </c>
      <c r="D62" s="30">
        <v>80</v>
      </c>
      <c r="E62" s="30">
        <v>80</v>
      </c>
      <c r="F62" s="31"/>
      <c r="G62" s="31"/>
      <c r="H62" s="118">
        <v>1.575</v>
      </c>
      <c r="I62" s="118">
        <v>1.68</v>
      </c>
      <c r="J62" s="118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/>
      <c r="I63" s="118"/>
      <c r="J63" s="118"/>
      <c r="K63" s="32"/>
    </row>
    <row r="64" spans="1:11" s="42" customFormat="1" ht="11.25" customHeight="1">
      <c r="A64" s="36" t="s">
        <v>50</v>
      </c>
      <c r="B64" s="37"/>
      <c r="C64" s="38">
        <v>2052</v>
      </c>
      <c r="D64" s="38">
        <v>2030</v>
      </c>
      <c r="E64" s="38">
        <v>2030</v>
      </c>
      <c r="F64" s="39">
        <v>100</v>
      </c>
      <c r="G64" s="40"/>
      <c r="H64" s="119">
        <v>50.275</v>
      </c>
      <c r="I64" s="120">
        <v>46.53</v>
      </c>
      <c r="J64" s="12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11049</v>
      </c>
      <c r="D66" s="38">
        <v>12690</v>
      </c>
      <c r="E66" s="38">
        <v>12390</v>
      </c>
      <c r="F66" s="39">
        <v>97.63593380614657</v>
      </c>
      <c r="G66" s="40"/>
      <c r="H66" s="119">
        <v>206.35</v>
      </c>
      <c r="I66" s="120">
        <v>211.035</v>
      </c>
      <c r="J66" s="12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2327</v>
      </c>
      <c r="D68" s="30">
        <v>2180</v>
      </c>
      <c r="E68" s="30">
        <v>2200</v>
      </c>
      <c r="F68" s="31"/>
      <c r="G68" s="31"/>
      <c r="H68" s="118">
        <v>28.83</v>
      </c>
      <c r="I68" s="118">
        <v>30.15</v>
      </c>
      <c r="J68" s="118"/>
      <c r="K68" s="32"/>
    </row>
    <row r="69" spans="1:11" s="33" customFormat="1" ht="11.25" customHeight="1">
      <c r="A69" s="35" t="s">
        <v>53</v>
      </c>
      <c r="B69" s="29"/>
      <c r="C69" s="30">
        <v>1</v>
      </c>
      <c r="D69" s="30"/>
      <c r="E69" s="30">
        <v>10</v>
      </c>
      <c r="F69" s="31"/>
      <c r="G69" s="31"/>
      <c r="H69" s="118">
        <v>0.012</v>
      </c>
      <c r="I69" s="118"/>
      <c r="J69" s="118"/>
      <c r="K69" s="32"/>
    </row>
    <row r="70" spans="1:11" s="42" customFormat="1" ht="11.25" customHeight="1">
      <c r="A70" s="36" t="s">
        <v>54</v>
      </c>
      <c r="B70" s="37"/>
      <c r="C70" s="38">
        <v>2328</v>
      </c>
      <c r="D70" s="38">
        <v>2180</v>
      </c>
      <c r="E70" s="38">
        <v>2210</v>
      </c>
      <c r="F70" s="39">
        <v>101.37614678899082</v>
      </c>
      <c r="G70" s="40"/>
      <c r="H70" s="119">
        <v>28.842</v>
      </c>
      <c r="I70" s="120">
        <v>30.15</v>
      </c>
      <c r="J70" s="12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410</v>
      </c>
      <c r="D72" s="30">
        <v>570</v>
      </c>
      <c r="E72" s="30">
        <v>570</v>
      </c>
      <c r="F72" s="31"/>
      <c r="G72" s="31"/>
      <c r="H72" s="118">
        <v>10.39</v>
      </c>
      <c r="I72" s="118">
        <v>14.437</v>
      </c>
      <c r="J72" s="118"/>
      <c r="K72" s="32"/>
    </row>
    <row r="73" spans="1:11" s="33" customFormat="1" ht="11.25" customHeight="1">
      <c r="A73" s="35" t="s">
        <v>56</v>
      </c>
      <c r="B73" s="29"/>
      <c r="C73" s="30">
        <v>350</v>
      </c>
      <c r="D73" s="30">
        <v>390</v>
      </c>
      <c r="E73" s="30">
        <v>340</v>
      </c>
      <c r="F73" s="31"/>
      <c r="G73" s="31"/>
      <c r="H73" s="118">
        <v>7.25</v>
      </c>
      <c r="I73" s="118">
        <v>11.7</v>
      </c>
      <c r="J73" s="118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/>
      <c r="I74" s="118"/>
      <c r="J74" s="118"/>
      <c r="K74" s="32"/>
    </row>
    <row r="75" spans="1:11" s="33" customFormat="1" ht="11.25" customHeight="1">
      <c r="A75" s="35" t="s">
        <v>58</v>
      </c>
      <c r="B75" s="29"/>
      <c r="C75" s="30">
        <v>1325</v>
      </c>
      <c r="D75" s="30">
        <v>1324</v>
      </c>
      <c r="E75" s="30">
        <v>1324</v>
      </c>
      <c r="F75" s="31"/>
      <c r="G75" s="31"/>
      <c r="H75" s="118">
        <v>25.065</v>
      </c>
      <c r="I75" s="118">
        <v>24.75</v>
      </c>
      <c r="J75" s="118"/>
      <c r="K75" s="32"/>
    </row>
    <row r="76" spans="1:11" s="33" customFormat="1" ht="11.25" customHeight="1">
      <c r="A76" s="35" t="s">
        <v>59</v>
      </c>
      <c r="B76" s="29"/>
      <c r="C76" s="30">
        <v>3</v>
      </c>
      <c r="D76" s="30">
        <v>5</v>
      </c>
      <c r="E76" s="30"/>
      <c r="F76" s="31"/>
      <c r="G76" s="31"/>
      <c r="H76" s="118">
        <v>0.095</v>
      </c>
      <c r="I76" s="118">
        <v>0.065</v>
      </c>
      <c r="J76" s="118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18"/>
      <c r="I77" s="118"/>
      <c r="J77" s="118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/>
      <c r="I78" s="118"/>
      <c r="J78" s="118"/>
      <c r="K78" s="32"/>
    </row>
    <row r="79" spans="1:11" s="33" customFormat="1" ht="11.25" customHeight="1">
      <c r="A79" s="35" t="s">
        <v>62</v>
      </c>
      <c r="B79" s="29"/>
      <c r="C79" s="30">
        <v>50</v>
      </c>
      <c r="D79" s="30">
        <v>146</v>
      </c>
      <c r="E79" s="30">
        <v>81</v>
      </c>
      <c r="F79" s="31"/>
      <c r="G79" s="31"/>
      <c r="H79" s="118">
        <v>0.6</v>
      </c>
      <c r="I79" s="118">
        <v>1.7488942895522386</v>
      </c>
      <c r="J79" s="118"/>
      <c r="K79" s="32"/>
    </row>
    <row r="80" spans="1:11" s="42" customFormat="1" ht="11.25" customHeight="1">
      <c r="A80" s="43" t="s">
        <v>63</v>
      </c>
      <c r="B80" s="37"/>
      <c r="C80" s="38">
        <v>2138</v>
      </c>
      <c r="D80" s="38">
        <v>2435</v>
      </c>
      <c r="E80" s="38">
        <v>2315</v>
      </c>
      <c r="F80" s="39">
        <v>95.07186858316221</v>
      </c>
      <c r="G80" s="40"/>
      <c r="H80" s="119">
        <v>43.4</v>
      </c>
      <c r="I80" s="120">
        <v>52.70089428955224</v>
      </c>
      <c r="J80" s="12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/>
      <c r="I82" s="118"/>
      <c r="J82" s="118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/>
      <c r="I83" s="118"/>
      <c r="J83" s="118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/>
      <c r="I84" s="120"/>
      <c r="J84" s="12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25599</v>
      </c>
      <c r="D87" s="53">
        <v>28688</v>
      </c>
      <c r="E87" s="53">
        <v>29633</v>
      </c>
      <c r="F87" s="54">
        <f>IF(D87&gt;0,100*E87/D87,0)</f>
        <v>103.29406023424428</v>
      </c>
      <c r="G87" s="40"/>
      <c r="H87" s="123">
        <v>452.1719999999999</v>
      </c>
      <c r="I87" s="124">
        <v>481.84289428955225</v>
      </c>
      <c r="J87" s="12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SheetLayoutView="100" zoomScalePageLayoutView="0" workbookViewId="0" topLeftCell="A1">
      <selection activeCell="D10" sqref="D10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/>
      <c r="I22" s="120"/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6</v>
      </c>
      <c r="D24" s="38">
        <v>5</v>
      </c>
      <c r="E24" s="38">
        <v>2</v>
      </c>
      <c r="F24" s="39">
        <v>40</v>
      </c>
      <c r="G24" s="40"/>
      <c r="H24" s="119">
        <v>0.195</v>
      </c>
      <c r="I24" s="120">
        <v>0.163</v>
      </c>
      <c r="J24" s="12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10</v>
      </c>
      <c r="D26" s="38">
        <v>9</v>
      </c>
      <c r="E26" s="38">
        <v>10</v>
      </c>
      <c r="F26" s="39">
        <v>111.11111111111111</v>
      </c>
      <c r="G26" s="40"/>
      <c r="H26" s="119">
        <v>0.26</v>
      </c>
      <c r="I26" s="120">
        <v>0.2</v>
      </c>
      <c r="J26" s="12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>
        <v>1</v>
      </c>
      <c r="E28" s="30">
        <v>1</v>
      </c>
      <c r="F28" s="31"/>
      <c r="G28" s="31"/>
      <c r="H28" s="118"/>
      <c r="I28" s="118">
        <v>0.025</v>
      </c>
      <c r="J28" s="118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/>
      <c r="I29" s="118"/>
      <c r="J29" s="118"/>
      <c r="K29" s="32"/>
    </row>
    <row r="30" spans="1:11" s="33" customFormat="1" ht="11.25" customHeight="1">
      <c r="A30" s="35" t="s">
        <v>22</v>
      </c>
      <c r="B30" s="29"/>
      <c r="C30" s="30">
        <v>1</v>
      </c>
      <c r="D30" s="30"/>
      <c r="E30" s="30"/>
      <c r="F30" s="31"/>
      <c r="G30" s="31"/>
      <c r="H30" s="118">
        <v>0.03</v>
      </c>
      <c r="I30" s="118"/>
      <c r="J30" s="118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>
        <v>1</v>
      </c>
      <c r="E31" s="38">
        <v>1</v>
      </c>
      <c r="F31" s="39">
        <v>100</v>
      </c>
      <c r="G31" s="40"/>
      <c r="H31" s="119">
        <v>0.03</v>
      </c>
      <c r="I31" s="120">
        <v>0.025</v>
      </c>
      <c r="J31" s="12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100</v>
      </c>
      <c r="D33" s="30">
        <v>134</v>
      </c>
      <c r="E33" s="30">
        <v>130</v>
      </c>
      <c r="F33" s="31"/>
      <c r="G33" s="31"/>
      <c r="H33" s="118">
        <v>2.4</v>
      </c>
      <c r="I33" s="118">
        <v>3.5</v>
      </c>
      <c r="J33" s="118"/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12</v>
      </c>
      <c r="E34" s="30">
        <v>13</v>
      </c>
      <c r="F34" s="31"/>
      <c r="G34" s="31"/>
      <c r="H34" s="118">
        <v>0.35</v>
      </c>
      <c r="I34" s="118">
        <v>0.3</v>
      </c>
      <c r="J34" s="118"/>
      <c r="K34" s="32"/>
    </row>
    <row r="35" spans="1:11" s="33" customFormat="1" ht="11.25" customHeight="1">
      <c r="A35" s="35" t="s">
        <v>26</v>
      </c>
      <c r="B35" s="29"/>
      <c r="C35" s="30">
        <v>2</v>
      </c>
      <c r="D35" s="30">
        <v>1</v>
      </c>
      <c r="E35" s="30">
        <v>1</v>
      </c>
      <c r="F35" s="31"/>
      <c r="G35" s="31"/>
      <c r="H35" s="118">
        <v>0.05</v>
      </c>
      <c r="I35" s="118">
        <v>0.025</v>
      </c>
      <c r="J35" s="118"/>
      <c r="K35" s="32"/>
    </row>
    <row r="36" spans="1:11" s="33" customFormat="1" ht="11.25" customHeight="1">
      <c r="A36" s="35" t="s">
        <v>27</v>
      </c>
      <c r="B36" s="29"/>
      <c r="C36" s="30">
        <v>88</v>
      </c>
      <c r="D36" s="30">
        <v>40</v>
      </c>
      <c r="E36" s="30">
        <v>88</v>
      </c>
      <c r="F36" s="31"/>
      <c r="G36" s="31"/>
      <c r="H36" s="118">
        <v>2.112</v>
      </c>
      <c r="I36" s="118">
        <v>0.96</v>
      </c>
      <c r="J36" s="118"/>
      <c r="K36" s="32"/>
    </row>
    <row r="37" spans="1:11" s="42" customFormat="1" ht="11.25" customHeight="1">
      <c r="A37" s="36" t="s">
        <v>28</v>
      </c>
      <c r="B37" s="37"/>
      <c r="C37" s="38">
        <v>204</v>
      </c>
      <c r="D37" s="38">
        <v>187</v>
      </c>
      <c r="E37" s="38">
        <v>232</v>
      </c>
      <c r="F37" s="39">
        <v>124.06417112299465</v>
      </c>
      <c r="G37" s="40"/>
      <c r="H37" s="119">
        <v>4.912</v>
      </c>
      <c r="I37" s="120">
        <v>4.785</v>
      </c>
      <c r="J37" s="12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35</v>
      </c>
      <c r="D39" s="38">
        <v>30</v>
      </c>
      <c r="E39" s="38">
        <v>30</v>
      </c>
      <c r="F39" s="39">
        <v>100</v>
      </c>
      <c r="G39" s="40"/>
      <c r="H39" s="119">
        <v>0.65</v>
      </c>
      <c r="I39" s="120">
        <v>0.47</v>
      </c>
      <c r="J39" s="12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/>
      <c r="I41" s="118"/>
      <c r="J41" s="118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>
        <v>2</v>
      </c>
      <c r="E43" s="30">
        <v>1</v>
      </c>
      <c r="F43" s="31"/>
      <c r="G43" s="31"/>
      <c r="H43" s="118"/>
      <c r="I43" s="118">
        <v>0.09</v>
      </c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/>
      <c r="I45" s="118"/>
      <c r="J45" s="118"/>
      <c r="K45" s="32"/>
    </row>
    <row r="46" spans="1:11" s="33" customFormat="1" ht="11.25" customHeight="1">
      <c r="A46" s="35" t="s">
        <v>35</v>
      </c>
      <c r="B46" s="29"/>
      <c r="C46" s="30">
        <v>7</v>
      </c>
      <c r="D46" s="30">
        <v>7</v>
      </c>
      <c r="E46" s="30">
        <v>3</v>
      </c>
      <c r="F46" s="31"/>
      <c r="G46" s="31"/>
      <c r="H46" s="118">
        <v>0.105</v>
      </c>
      <c r="I46" s="118">
        <v>0.105</v>
      </c>
      <c r="J46" s="118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>
        <v>1</v>
      </c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/>
      <c r="I48" s="118"/>
      <c r="J48" s="118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/>
      <c r="I49" s="118"/>
      <c r="J49" s="118"/>
      <c r="K49" s="32"/>
    </row>
    <row r="50" spans="1:11" s="42" customFormat="1" ht="11.25" customHeight="1">
      <c r="A50" s="43" t="s">
        <v>39</v>
      </c>
      <c r="B50" s="37"/>
      <c r="C50" s="38">
        <v>7</v>
      </c>
      <c r="D50" s="38">
        <v>9</v>
      </c>
      <c r="E50" s="38">
        <v>5</v>
      </c>
      <c r="F50" s="39">
        <v>55.55555555555556</v>
      </c>
      <c r="G50" s="40"/>
      <c r="H50" s="119">
        <v>0.105</v>
      </c>
      <c r="I50" s="120">
        <v>0.195</v>
      </c>
      <c r="J50" s="12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2</v>
      </c>
      <c r="F52" s="39">
        <v>200</v>
      </c>
      <c r="G52" s="40"/>
      <c r="H52" s="119">
        <v>0.02</v>
      </c>
      <c r="I52" s="120">
        <v>0.02</v>
      </c>
      <c r="J52" s="12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/>
      <c r="I54" s="118"/>
      <c r="J54" s="118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/>
      <c r="I55" s="118"/>
      <c r="J55" s="118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/>
      <c r="I56" s="118"/>
      <c r="J56" s="118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18">
        <v>0.042</v>
      </c>
      <c r="I58" s="118">
        <v>0.042</v>
      </c>
      <c r="J58" s="118"/>
      <c r="K58" s="32"/>
    </row>
    <row r="59" spans="1:11" s="42" customFormat="1" ht="11.25" customHeight="1">
      <c r="A59" s="36" t="s">
        <v>46</v>
      </c>
      <c r="B59" s="37"/>
      <c r="C59" s="38">
        <v>2</v>
      </c>
      <c r="D59" s="38">
        <v>2</v>
      </c>
      <c r="E59" s="38">
        <v>2</v>
      </c>
      <c r="F59" s="39">
        <v>100</v>
      </c>
      <c r="G59" s="40"/>
      <c r="H59" s="119">
        <v>0.042</v>
      </c>
      <c r="I59" s="120">
        <v>0.042</v>
      </c>
      <c r="J59" s="12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290</v>
      </c>
      <c r="D61" s="30">
        <v>270</v>
      </c>
      <c r="E61" s="30">
        <v>290</v>
      </c>
      <c r="F61" s="31"/>
      <c r="G61" s="31"/>
      <c r="H61" s="118">
        <v>20.88</v>
      </c>
      <c r="I61" s="118">
        <v>14.58</v>
      </c>
      <c r="J61" s="118"/>
      <c r="K61" s="32"/>
    </row>
    <row r="62" spans="1:11" s="33" customFormat="1" ht="11.25" customHeight="1">
      <c r="A62" s="35" t="s">
        <v>48</v>
      </c>
      <c r="B62" s="29"/>
      <c r="C62" s="30">
        <v>5</v>
      </c>
      <c r="D62" s="30">
        <v>5</v>
      </c>
      <c r="E62" s="30">
        <v>5</v>
      </c>
      <c r="F62" s="31"/>
      <c r="G62" s="31"/>
      <c r="H62" s="118">
        <v>0.163</v>
      </c>
      <c r="I62" s="118">
        <v>0.163</v>
      </c>
      <c r="J62" s="118"/>
      <c r="K62" s="32"/>
    </row>
    <row r="63" spans="1:11" s="33" customFormat="1" ht="11.25" customHeight="1">
      <c r="A63" s="35" t="s">
        <v>49</v>
      </c>
      <c r="B63" s="29"/>
      <c r="C63" s="30">
        <v>83</v>
      </c>
      <c r="D63" s="30">
        <v>72</v>
      </c>
      <c r="E63" s="30">
        <v>58</v>
      </c>
      <c r="F63" s="31"/>
      <c r="G63" s="31"/>
      <c r="H63" s="118">
        <v>2.1</v>
      </c>
      <c r="I63" s="118">
        <v>1.8</v>
      </c>
      <c r="J63" s="118"/>
      <c r="K63" s="32"/>
    </row>
    <row r="64" spans="1:11" s="42" customFormat="1" ht="11.25" customHeight="1">
      <c r="A64" s="36" t="s">
        <v>50</v>
      </c>
      <c r="B64" s="37"/>
      <c r="C64" s="38">
        <v>378</v>
      </c>
      <c r="D64" s="38">
        <v>347</v>
      </c>
      <c r="E64" s="38">
        <v>353</v>
      </c>
      <c r="F64" s="39">
        <v>101.72910662824208</v>
      </c>
      <c r="G64" s="40"/>
      <c r="H64" s="119">
        <v>23.143</v>
      </c>
      <c r="I64" s="120">
        <v>16.543</v>
      </c>
      <c r="J64" s="12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978</v>
      </c>
      <c r="D66" s="38">
        <v>929</v>
      </c>
      <c r="E66" s="38">
        <v>901</v>
      </c>
      <c r="F66" s="39">
        <v>96.98600645855758</v>
      </c>
      <c r="G66" s="40"/>
      <c r="H66" s="119">
        <v>62.834</v>
      </c>
      <c r="I66" s="120">
        <v>59.92</v>
      </c>
      <c r="J66" s="12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/>
      <c r="I68" s="118"/>
      <c r="J68" s="118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/>
      <c r="I69" s="118"/>
      <c r="J69" s="118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/>
      <c r="I70" s="120"/>
      <c r="J70" s="12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64</v>
      </c>
      <c r="D72" s="30">
        <v>60</v>
      </c>
      <c r="E72" s="30">
        <v>60</v>
      </c>
      <c r="F72" s="31"/>
      <c r="G72" s="31"/>
      <c r="H72" s="118">
        <v>1.475</v>
      </c>
      <c r="I72" s="118">
        <v>1.3</v>
      </c>
      <c r="J72" s="118"/>
      <c r="K72" s="32"/>
    </row>
    <row r="73" spans="1:11" s="33" customFormat="1" ht="11.25" customHeight="1">
      <c r="A73" s="35" t="s">
        <v>56</v>
      </c>
      <c r="B73" s="29"/>
      <c r="C73" s="30">
        <v>17</v>
      </c>
      <c r="D73" s="30">
        <v>14</v>
      </c>
      <c r="E73" s="30">
        <v>14</v>
      </c>
      <c r="F73" s="31"/>
      <c r="G73" s="31"/>
      <c r="H73" s="118">
        <v>0.48</v>
      </c>
      <c r="I73" s="118">
        <v>0.7</v>
      </c>
      <c r="J73" s="118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/>
      <c r="I74" s="118"/>
      <c r="J74" s="118"/>
      <c r="K74" s="32"/>
    </row>
    <row r="75" spans="1:11" s="33" customFormat="1" ht="11.25" customHeight="1">
      <c r="A75" s="35" t="s">
        <v>58</v>
      </c>
      <c r="B75" s="29"/>
      <c r="C75" s="30">
        <v>59</v>
      </c>
      <c r="D75" s="30">
        <v>68</v>
      </c>
      <c r="E75" s="30">
        <v>68</v>
      </c>
      <c r="F75" s="31"/>
      <c r="G75" s="31"/>
      <c r="H75" s="118">
        <v>2.587</v>
      </c>
      <c r="I75" s="118">
        <v>2.889</v>
      </c>
      <c r="J75" s="118"/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/>
      <c r="E76" s="30"/>
      <c r="F76" s="31"/>
      <c r="G76" s="31"/>
      <c r="H76" s="118">
        <v>0.128</v>
      </c>
      <c r="I76" s="118"/>
      <c r="J76" s="118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/>
      <c r="E77" s="30"/>
      <c r="F77" s="31"/>
      <c r="G77" s="31"/>
      <c r="H77" s="118">
        <v>0.012</v>
      </c>
      <c r="I77" s="118"/>
      <c r="J77" s="118"/>
      <c r="K77" s="32"/>
    </row>
    <row r="78" spans="1:11" s="33" customFormat="1" ht="11.25" customHeight="1">
      <c r="A78" s="35" t="s">
        <v>61</v>
      </c>
      <c r="B78" s="29"/>
      <c r="C78" s="30">
        <v>25</v>
      </c>
      <c r="D78" s="30">
        <v>25</v>
      </c>
      <c r="E78" s="30">
        <v>26</v>
      </c>
      <c r="F78" s="31"/>
      <c r="G78" s="31"/>
      <c r="H78" s="118">
        <v>0.625</v>
      </c>
      <c r="I78" s="118">
        <v>0.625</v>
      </c>
      <c r="J78" s="118"/>
      <c r="K78" s="32"/>
    </row>
    <row r="79" spans="1:11" s="33" customFormat="1" ht="11.25" customHeight="1">
      <c r="A79" s="35" t="s">
        <v>62</v>
      </c>
      <c r="B79" s="29"/>
      <c r="C79" s="30">
        <v>40</v>
      </c>
      <c r="D79" s="30">
        <v>40</v>
      </c>
      <c r="E79" s="30">
        <v>2</v>
      </c>
      <c r="F79" s="31"/>
      <c r="G79" s="31"/>
      <c r="H79" s="118">
        <v>1</v>
      </c>
      <c r="I79" s="118">
        <v>1</v>
      </c>
      <c r="J79" s="118"/>
      <c r="K79" s="32"/>
    </row>
    <row r="80" spans="1:11" s="42" customFormat="1" ht="11.25" customHeight="1">
      <c r="A80" s="43" t="s">
        <v>63</v>
      </c>
      <c r="B80" s="37"/>
      <c r="C80" s="38">
        <v>211</v>
      </c>
      <c r="D80" s="38">
        <v>207</v>
      </c>
      <c r="E80" s="38">
        <v>170</v>
      </c>
      <c r="F80" s="39">
        <v>82.1256038647343</v>
      </c>
      <c r="G80" s="40"/>
      <c r="H80" s="119">
        <v>6.3069999999999995</v>
      </c>
      <c r="I80" s="120">
        <v>6.513999999999999</v>
      </c>
      <c r="J80" s="12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4</v>
      </c>
      <c r="D82" s="30">
        <v>3</v>
      </c>
      <c r="E82" s="30">
        <v>3</v>
      </c>
      <c r="F82" s="31"/>
      <c r="G82" s="31"/>
      <c r="H82" s="118">
        <v>0.152</v>
      </c>
      <c r="I82" s="118">
        <v>0.106</v>
      </c>
      <c r="J82" s="118"/>
      <c r="K82" s="32"/>
    </row>
    <row r="83" spans="1:11" s="33" customFormat="1" ht="11.25" customHeight="1">
      <c r="A83" s="35" t="s">
        <v>65</v>
      </c>
      <c r="B83" s="29"/>
      <c r="C83" s="30">
        <v>4</v>
      </c>
      <c r="D83" s="30">
        <v>4</v>
      </c>
      <c r="E83" s="30">
        <v>4</v>
      </c>
      <c r="F83" s="31"/>
      <c r="G83" s="31"/>
      <c r="H83" s="118">
        <v>0.09</v>
      </c>
      <c r="I83" s="118">
        <v>0.095</v>
      </c>
      <c r="J83" s="118"/>
      <c r="K83" s="32"/>
    </row>
    <row r="84" spans="1:11" s="42" customFormat="1" ht="11.25" customHeight="1">
      <c r="A84" s="36" t="s">
        <v>66</v>
      </c>
      <c r="B84" s="37"/>
      <c r="C84" s="38">
        <v>8</v>
      </c>
      <c r="D84" s="38">
        <v>7</v>
      </c>
      <c r="E84" s="38">
        <v>7</v>
      </c>
      <c r="F84" s="39">
        <v>100</v>
      </c>
      <c r="G84" s="40"/>
      <c r="H84" s="119">
        <v>0.242</v>
      </c>
      <c r="I84" s="120">
        <v>0.201</v>
      </c>
      <c r="J84" s="12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1841</v>
      </c>
      <c r="D87" s="53">
        <v>1734</v>
      </c>
      <c r="E87" s="53">
        <v>1715</v>
      </c>
      <c r="F87" s="54">
        <f>IF(D87&gt;0,100*E87/D87,0)</f>
        <v>98.9042675893887</v>
      </c>
      <c r="G87" s="40"/>
      <c r="H87" s="123">
        <v>98.74</v>
      </c>
      <c r="I87" s="124">
        <v>89.07799999999999</v>
      </c>
      <c r="J87" s="12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SheetLayoutView="100" zoomScalePageLayoutView="0" workbookViewId="0" topLeftCell="A48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6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/>
      <c r="E17" s="38"/>
      <c r="F17" s="39"/>
      <c r="G17" s="40"/>
      <c r="H17" s="119">
        <v>0.008</v>
      </c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/>
      <c r="I22" s="120"/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19"/>
      <c r="I24" s="120"/>
      <c r="J24" s="12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/>
      <c r="I26" s="120"/>
      <c r="J26" s="12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18"/>
      <c r="I28" s="118"/>
      <c r="J28" s="118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/>
      <c r="I29" s="118"/>
      <c r="J29" s="118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>
        <v>3</v>
      </c>
      <c r="F30" s="31"/>
      <c r="G30" s="31"/>
      <c r="H30" s="118"/>
      <c r="I30" s="118"/>
      <c r="J30" s="118">
        <v>0.033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>
        <v>3</v>
      </c>
      <c r="F31" s="39"/>
      <c r="G31" s="40"/>
      <c r="H31" s="119"/>
      <c r="I31" s="120"/>
      <c r="J31" s="120">
        <v>0.033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/>
      <c r="I33" s="118"/>
      <c r="J33" s="118"/>
      <c r="K33" s="32"/>
    </row>
    <row r="34" spans="1:11" s="33" customFormat="1" ht="11.25" customHeight="1">
      <c r="A34" s="35" t="s">
        <v>25</v>
      </c>
      <c r="B34" s="29"/>
      <c r="C34" s="30">
        <v>1</v>
      </c>
      <c r="D34" s="30"/>
      <c r="E34" s="30"/>
      <c r="F34" s="31"/>
      <c r="G34" s="31"/>
      <c r="H34" s="118">
        <v>0.016</v>
      </c>
      <c r="I34" s="118"/>
      <c r="J34" s="118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/>
      <c r="I35" s="118"/>
      <c r="J35" s="118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/>
      <c r="I36" s="118"/>
      <c r="J36" s="118"/>
      <c r="K36" s="32"/>
    </row>
    <row r="37" spans="1:11" s="42" customFormat="1" ht="11.25" customHeight="1">
      <c r="A37" s="36" t="s">
        <v>28</v>
      </c>
      <c r="B37" s="37"/>
      <c r="C37" s="38">
        <v>1</v>
      </c>
      <c r="D37" s="38"/>
      <c r="E37" s="38"/>
      <c r="F37" s="39"/>
      <c r="G37" s="40"/>
      <c r="H37" s="119">
        <v>0.016</v>
      </c>
      <c r="I37" s="120"/>
      <c r="J37" s="12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/>
      <c r="I39" s="120"/>
      <c r="J39" s="12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/>
      <c r="I41" s="118"/>
      <c r="J41" s="118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/>
      <c r="I43" s="118"/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/>
      <c r="I45" s="118"/>
      <c r="J45" s="118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/>
      <c r="I46" s="118"/>
      <c r="J46" s="118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/>
      <c r="I48" s="118"/>
      <c r="J48" s="118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>
        <v>1</v>
      </c>
      <c r="F49" s="31"/>
      <c r="G49" s="31"/>
      <c r="H49" s="118"/>
      <c r="I49" s="118"/>
      <c r="J49" s="118">
        <v>0.007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>
        <v>1</v>
      </c>
      <c r="F50" s="39"/>
      <c r="G50" s="40"/>
      <c r="H50" s="119"/>
      <c r="I50" s="120"/>
      <c r="J50" s="120">
        <v>0.007</v>
      </c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/>
      <c r="I52" s="120"/>
      <c r="J52" s="12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/>
      <c r="I54" s="118"/>
      <c r="J54" s="118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/>
      <c r="I55" s="118"/>
      <c r="J55" s="118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/>
      <c r="I56" s="118"/>
      <c r="J56" s="118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/>
      <c r="D58" s="30">
        <v>5</v>
      </c>
      <c r="E58" s="30"/>
      <c r="F58" s="31"/>
      <c r="G58" s="31"/>
      <c r="H58" s="118"/>
      <c r="I58" s="118">
        <v>0.058</v>
      </c>
      <c r="J58" s="118"/>
      <c r="K58" s="32"/>
    </row>
    <row r="59" spans="1:11" s="42" customFormat="1" ht="11.25" customHeight="1">
      <c r="A59" s="36" t="s">
        <v>46</v>
      </c>
      <c r="B59" s="37"/>
      <c r="C59" s="38"/>
      <c r="D59" s="38">
        <v>5</v>
      </c>
      <c r="E59" s="38"/>
      <c r="F59" s="39"/>
      <c r="G59" s="40"/>
      <c r="H59" s="119"/>
      <c r="I59" s="120">
        <v>0.058</v>
      </c>
      <c r="J59" s="12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/>
      <c r="I61" s="118"/>
      <c r="J61" s="118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/>
      <c r="I62" s="118"/>
      <c r="J62" s="118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/>
      <c r="I63" s="118"/>
      <c r="J63" s="118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19"/>
      <c r="I64" s="120"/>
      <c r="J64" s="12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3</v>
      </c>
      <c r="D66" s="38">
        <v>3</v>
      </c>
      <c r="E66" s="38">
        <v>1</v>
      </c>
      <c r="F66" s="39">
        <v>33.333333333333336</v>
      </c>
      <c r="G66" s="40"/>
      <c r="H66" s="119">
        <v>0.027</v>
      </c>
      <c r="I66" s="120">
        <v>0.027</v>
      </c>
      <c r="J66" s="120">
        <v>0.015</v>
      </c>
      <c r="K66" s="41">
        <v>55.55555555555556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/>
      <c r="I68" s="118"/>
      <c r="J68" s="118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/>
      <c r="I69" s="118"/>
      <c r="J69" s="118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/>
      <c r="I70" s="120"/>
      <c r="J70" s="12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/>
      <c r="I72" s="118"/>
      <c r="J72" s="118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18"/>
      <c r="I73" s="118"/>
      <c r="J73" s="118"/>
      <c r="K73" s="32"/>
    </row>
    <row r="74" spans="1:11" s="33" customFormat="1" ht="11.25" customHeight="1">
      <c r="A74" s="35" t="s">
        <v>57</v>
      </c>
      <c r="B74" s="29"/>
      <c r="C74" s="30">
        <v>21</v>
      </c>
      <c r="D74" s="30">
        <v>25</v>
      </c>
      <c r="E74" s="30">
        <v>25</v>
      </c>
      <c r="F74" s="31"/>
      <c r="G74" s="31"/>
      <c r="H74" s="118">
        <v>0.252</v>
      </c>
      <c r="I74" s="118">
        <v>0.3</v>
      </c>
      <c r="J74" s="118">
        <v>0.3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18"/>
      <c r="I75" s="118"/>
      <c r="J75" s="118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18"/>
      <c r="I76" s="118"/>
      <c r="J76" s="118"/>
      <c r="K76" s="32"/>
    </row>
    <row r="77" spans="1:11" s="33" customFormat="1" ht="11.25" customHeight="1">
      <c r="A77" s="35" t="s">
        <v>60</v>
      </c>
      <c r="B77" s="29"/>
      <c r="C77" s="30">
        <v>3</v>
      </c>
      <c r="D77" s="30">
        <v>5</v>
      </c>
      <c r="E77" s="30">
        <v>6</v>
      </c>
      <c r="F77" s="31"/>
      <c r="G77" s="31"/>
      <c r="H77" s="118">
        <v>0.03</v>
      </c>
      <c r="I77" s="118">
        <v>0.05</v>
      </c>
      <c r="J77" s="118">
        <v>0.06</v>
      </c>
      <c r="K77" s="32"/>
    </row>
    <row r="78" spans="1:11" s="33" customFormat="1" ht="11.25" customHeight="1">
      <c r="A78" s="35" t="s">
        <v>61</v>
      </c>
      <c r="B78" s="29"/>
      <c r="C78" s="30">
        <v>12</v>
      </c>
      <c r="D78" s="30">
        <v>12</v>
      </c>
      <c r="E78" s="30">
        <v>12</v>
      </c>
      <c r="F78" s="31"/>
      <c r="G78" s="31"/>
      <c r="H78" s="118">
        <v>0.12</v>
      </c>
      <c r="I78" s="118">
        <v>0.12</v>
      </c>
      <c r="J78" s="118">
        <v>0.12</v>
      </c>
      <c r="K78" s="32"/>
    </row>
    <row r="79" spans="1:11" s="33" customFormat="1" ht="11.25" customHeight="1">
      <c r="A79" s="35" t="s">
        <v>62</v>
      </c>
      <c r="B79" s="29"/>
      <c r="C79" s="30">
        <v>10</v>
      </c>
      <c r="D79" s="30">
        <v>10</v>
      </c>
      <c r="E79" s="30">
        <v>10</v>
      </c>
      <c r="F79" s="31"/>
      <c r="G79" s="31"/>
      <c r="H79" s="118">
        <v>0.1</v>
      </c>
      <c r="I79" s="118">
        <v>0.1</v>
      </c>
      <c r="J79" s="118">
        <v>0.09</v>
      </c>
      <c r="K79" s="32"/>
    </row>
    <row r="80" spans="1:11" s="42" customFormat="1" ht="11.25" customHeight="1">
      <c r="A80" s="43" t="s">
        <v>63</v>
      </c>
      <c r="B80" s="37"/>
      <c r="C80" s="38">
        <v>46</v>
      </c>
      <c r="D80" s="38">
        <v>52</v>
      </c>
      <c r="E80" s="38">
        <v>53</v>
      </c>
      <c r="F80" s="39">
        <v>101.92307692307692</v>
      </c>
      <c r="G80" s="40"/>
      <c r="H80" s="119">
        <v>0.502</v>
      </c>
      <c r="I80" s="120">
        <v>0.57</v>
      </c>
      <c r="J80" s="120">
        <v>0.57</v>
      </c>
      <c r="K80" s="41">
        <v>100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/>
      <c r="I82" s="118"/>
      <c r="J82" s="118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/>
      <c r="I83" s="118"/>
      <c r="J83" s="118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/>
      <c r="I84" s="120"/>
      <c r="J84" s="12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51</v>
      </c>
      <c r="D87" s="53">
        <v>60</v>
      </c>
      <c r="E87" s="53">
        <v>58</v>
      </c>
      <c r="F87" s="54">
        <f>IF(D87&gt;0,100*E87/D87,0)</f>
        <v>96.66666666666667</v>
      </c>
      <c r="G87" s="40"/>
      <c r="H87" s="123">
        <v>0.553</v>
      </c>
      <c r="I87" s="124">
        <v>0.655</v>
      </c>
      <c r="J87" s="124">
        <v>0.625</v>
      </c>
      <c r="K87" s="54">
        <f>IF(I87&gt;0,100*J87/I87,0)</f>
        <v>95.41984732824427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SheetLayoutView="100" zoomScalePageLayoutView="0" workbookViewId="0" topLeftCell="A1">
      <selection activeCell="D10" sqref="D10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/>
      <c r="F9" s="31"/>
      <c r="G9" s="31"/>
      <c r="H9" s="118">
        <v>0.031</v>
      </c>
      <c r="I9" s="118">
        <v>0.032</v>
      </c>
      <c r="J9" s="118"/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>
        <v>1</v>
      </c>
      <c r="E10" s="30"/>
      <c r="F10" s="31"/>
      <c r="G10" s="31"/>
      <c r="H10" s="118">
        <v>0.069</v>
      </c>
      <c r="I10" s="118">
        <v>0.069</v>
      </c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>
        <v>2</v>
      </c>
      <c r="D13" s="38">
        <v>2</v>
      </c>
      <c r="E13" s="38"/>
      <c r="F13" s="39"/>
      <c r="G13" s="40"/>
      <c r="H13" s="119">
        <v>0.1</v>
      </c>
      <c r="I13" s="120">
        <v>0.101</v>
      </c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2</v>
      </c>
      <c r="E15" s="38">
        <v>2</v>
      </c>
      <c r="F15" s="39">
        <v>100</v>
      </c>
      <c r="G15" s="40"/>
      <c r="H15" s="119">
        <v>0.01</v>
      </c>
      <c r="I15" s="120">
        <v>0.02</v>
      </c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/>
      <c r="I22" s="120"/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109</v>
      </c>
      <c r="D24" s="38">
        <v>123</v>
      </c>
      <c r="E24" s="38">
        <v>98</v>
      </c>
      <c r="F24" s="39">
        <v>79.67479674796748</v>
      </c>
      <c r="G24" s="40"/>
      <c r="H24" s="119">
        <v>5.668</v>
      </c>
      <c r="I24" s="120">
        <v>6.98</v>
      </c>
      <c r="J24" s="12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7</v>
      </c>
      <c r="D26" s="38">
        <v>7</v>
      </c>
      <c r="E26" s="38">
        <v>7</v>
      </c>
      <c r="F26" s="39">
        <v>100</v>
      </c>
      <c r="G26" s="40"/>
      <c r="H26" s="119">
        <v>0.28</v>
      </c>
      <c r="I26" s="120">
        <v>0.3</v>
      </c>
      <c r="J26" s="12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127"/>
      <c r="F28" s="31"/>
      <c r="G28" s="31"/>
      <c r="H28" s="118"/>
      <c r="I28" s="118"/>
      <c r="J28" s="118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/>
      <c r="I29" s="118"/>
      <c r="J29" s="118"/>
      <c r="K29" s="32"/>
    </row>
    <row r="30" spans="1:11" s="33" customFormat="1" ht="11.25" customHeight="1">
      <c r="A30" s="35" t="s">
        <v>22</v>
      </c>
      <c r="B30" s="29"/>
      <c r="C30" s="30">
        <v>18</v>
      </c>
      <c r="D30" s="30">
        <v>18</v>
      </c>
      <c r="E30" s="30">
        <v>15</v>
      </c>
      <c r="F30" s="31"/>
      <c r="G30" s="31"/>
      <c r="H30" s="118">
        <v>0.819</v>
      </c>
      <c r="I30" s="118">
        <v>0.975</v>
      </c>
      <c r="J30" s="118"/>
      <c r="K30" s="32"/>
    </row>
    <row r="31" spans="1:11" s="42" customFormat="1" ht="11.25" customHeight="1">
      <c r="A31" s="43" t="s">
        <v>23</v>
      </c>
      <c r="B31" s="37"/>
      <c r="C31" s="38">
        <v>18</v>
      </c>
      <c r="D31" s="38">
        <v>18</v>
      </c>
      <c r="E31" s="38">
        <v>15</v>
      </c>
      <c r="F31" s="39">
        <v>83.88888888888889</v>
      </c>
      <c r="G31" s="40"/>
      <c r="H31" s="119">
        <v>0.819</v>
      </c>
      <c r="I31" s="120">
        <v>0.975</v>
      </c>
      <c r="J31" s="12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50</v>
      </c>
      <c r="D33" s="30">
        <v>50</v>
      </c>
      <c r="E33" s="30">
        <v>50</v>
      </c>
      <c r="F33" s="31"/>
      <c r="G33" s="31"/>
      <c r="H33" s="118">
        <v>1.3</v>
      </c>
      <c r="I33" s="118">
        <v>1.3</v>
      </c>
      <c r="J33" s="118"/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30</v>
      </c>
      <c r="E34" s="30">
        <v>30</v>
      </c>
      <c r="F34" s="31"/>
      <c r="G34" s="31"/>
      <c r="H34" s="118">
        <v>0.33</v>
      </c>
      <c r="I34" s="118">
        <v>0.8</v>
      </c>
      <c r="J34" s="118"/>
      <c r="K34" s="32"/>
    </row>
    <row r="35" spans="1:11" s="33" customFormat="1" ht="11.25" customHeight="1">
      <c r="A35" s="35" t="s">
        <v>26</v>
      </c>
      <c r="B35" s="29"/>
      <c r="C35" s="30">
        <v>47</v>
      </c>
      <c r="D35" s="30">
        <v>20</v>
      </c>
      <c r="E35" s="30">
        <v>20</v>
      </c>
      <c r="F35" s="31"/>
      <c r="G35" s="31"/>
      <c r="H35" s="118">
        <v>1.1</v>
      </c>
      <c r="I35" s="118">
        <v>0.48</v>
      </c>
      <c r="J35" s="118"/>
      <c r="K35" s="32"/>
    </row>
    <row r="36" spans="1:11" s="33" customFormat="1" ht="11.25" customHeight="1">
      <c r="A36" s="35" t="s">
        <v>27</v>
      </c>
      <c r="B36" s="29"/>
      <c r="C36" s="30">
        <v>68</v>
      </c>
      <c r="D36" s="30">
        <v>70</v>
      </c>
      <c r="E36" s="30">
        <v>68</v>
      </c>
      <c r="F36" s="31"/>
      <c r="G36" s="31"/>
      <c r="H36" s="118">
        <v>1.632</v>
      </c>
      <c r="I36" s="118">
        <v>1.8</v>
      </c>
      <c r="J36" s="118"/>
      <c r="K36" s="32"/>
    </row>
    <row r="37" spans="1:11" s="42" customFormat="1" ht="11.25" customHeight="1">
      <c r="A37" s="36" t="s">
        <v>28</v>
      </c>
      <c r="B37" s="37"/>
      <c r="C37" s="38">
        <v>178</v>
      </c>
      <c r="D37" s="38">
        <v>170</v>
      </c>
      <c r="E37" s="38">
        <v>168</v>
      </c>
      <c r="F37" s="39">
        <v>98.82352941176471</v>
      </c>
      <c r="G37" s="40"/>
      <c r="H37" s="119">
        <v>4.362</v>
      </c>
      <c r="I37" s="120">
        <v>4.38</v>
      </c>
      <c r="J37" s="12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23</v>
      </c>
      <c r="D39" s="38">
        <v>35</v>
      </c>
      <c r="E39" s="38">
        <v>35</v>
      </c>
      <c r="F39" s="39">
        <v>100</v>
      </c>
      <c r="G39" s="40"/>
      <c r="H39" s="119">
        <v>0.53</v>
      </c>
      <c r="I39" s="120">
        <v>0.87</v>
      </c>
      <c r="J39" s="12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/>
      <c r="I41" s="118"/>
      <c r="J41" s="118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2</v>
      </c>
      <c r="F43" s="31"/>
      <c r="G43" s="31"/>
      <c r="H43" s="118">
        <v>0.024</v>
      </c>
      <c r="I43" s="118">
        <v>0.064</v>
      </c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/>
      <c r="I45" s="118"/>
      <c r="J45" s="118"/>
      <c r="K45" s="32"/>
    </row>
    <row r="46" spans="1:11" s="33" customFormat="1" ht="11.25" customHeight="1">
      <c r="A46" s="35" t="s">
        <v>35</v>
      </c>
      <c r="B46" s="29"/>
      <c r="C46" s="30">
        <v>10</v>
      </c>
      <c r="D46" s="30">
        <v>10</v>
      </c>
      <c r="E46" s="30"/>
      <c r="F46" s="31"/>
      <c r="G46" s="31"/>
      <c r="H46" s="118">
        <v>0.15</v>
      </c>
      <c r="I46" s="118">
        <v>0.15</v>
      </c>
      <c r="J46" s="118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/>
      <c r="I48" s="118"/>
      <c r="J48" s="118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/>
      <c r="I49" s="118"/>
      <c r="J49" s="118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12</v>
      </c>
      <c r="E50" s="38"/>
      <c r="F50" s="39"/>
      <c r="G50" s="40"/>
      <c r="H50" s="119">
        <v>0.174</v>
      </c>
      <c r="I50" s="120">
        <v>0.214</v>
      </c>
      <c r="J50" s="12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2</v>
      </c>
      <c r="E52" s="38">
        <v>2</v>
      </c>
      <c r="F52" s="39">
        <v>100</v>
      </c>
      <c r="G52" s="40"/>
      <c r="H52" s="119">
        <v>0.03</v>
      </c>
      <c r="I52" s="120">
        <v>0.062</v>
      </c>
      <c r="J52" s="12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17</v>
      </c>
      <c r="D54" s="30">
        <v>20</v>
      </c>
      <c r="E54" s="30">
        <v>23</v>
      </c>
      <c r="F54" s="31"/>
      <c r="G54" s="31"/>
      <c r="H54" s="118">
        <v>0.451</v>
      </c>
      <c r="I54" s="118">
        <v>0.598</v>
      </c>
      <c r="J54" s="118"/>
      <c r="K54" s="32"/>
    </row>
    <row r="55" spans="1:11" s="33" customFormat="1" ht="11.25" customHeight="1">
      <c r="A55" s="35" t="s">
        <v>42</v>
      </c>
      <c r="B55" s="29"/>
      <c r="C55" s="30">
        <v>39</v>
      </c>
      <c r="D55" s="30">
        <v>23</v>
      </c>
      <c r="E55" s="30">
        <v>39</v>
      </c>
      <c r="F55" s="31"/>
      <c r="G55" s="31"/>
      <c r="H55" s="118">
        <v>1.248</v>
      </c>
      <c r="I55" s="118">
        <v>1.248</v>
      </c>
      <c r="J55" s="118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/>
      <c r="I56" s="118"/>
      <c r="J56" s="118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>
        <v>6</v>
      </c>
      <c r="D58" s="30">
        <v>4</v>
      </c>
      <c r="E58" s="30">
        <v>4</v>
      </c>
      <c r="F58" s="31"/>
      <c r="G58" s="31"/>
      <c r="H58" s="118">
        <v>0.144</v>
      </c>
      <c r="I58" s="118">
        <v>0.096</v>
      </c>
      <c r="J58" s="118"/>
      <c r="K58" s="32"/>
    </row>
    <row r="59" spans="1:11" s="42" customFormat="1" ht="11.25" customHeight="1">
      <c r="A59" s="36" t="s">
        <v>46</v>
      </c>
      <c r="B59" s="37"/>
      <c r="C59" s="38">
        <v>62</v>
      </c>
      <c r="D59" s="38">
        <v>47</v>
      </c>
      <c r="E59" s="38">
        <v>66</v>
      </c>
      <c r="F59" s="39">
        <v>140.4255319148936</v>
      </c>
      <c r="G59" s="40"/>
      <c r="H59" s="119">
        <v>1.843</v>
      </c>
      <c r="I59" s="120">
        <v>1.9420000000000002</v>
      </c>
      <c r="J59" s="12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85</v>
      </c>
      <c r="D61" s="30">
        <v>85</v>
      </c>
      <c r="E61" s="30">
        <v>75</v>
      </c>
      <c r="F61" s="31"/>
      <c r="G61" s="31"/>
      <c r="H61" s="118">
        <v>3.21</v>
      </c>
      <c r="I61" s="118">
        <v>3.74</v>
      </c>
      <c r="J61" s="118"/>
      <c r="K61" s="32"/>
    </row>
    <row r="62" spans="1:11" s="33" customFormat="1" ht="11.25" customHeight="1">
      <c r="A62" s="35" t="s">
        <v>48</v>
      </c>
      <c r="B62" s="29"/>
      <c r="C62" s="30">
        <v>70</v>
      </c>
      <c r="D62" s="30">
        <v>70</v>
      </c>
      <c r="E62" s="30">
        <v>70</v>
      </c>
      <c r="F62" s="31"/>
      <c r="G62" s="31"/>
      <c r="H62" s="118">
        <v>2.002</v>
      </c>
      <c r="I62" s="118">
        <v>2.002</v>
      </c>
      <c r="J62" s="118"/>
      <c r="K62" s="32"/>
    </row>
    <row r="63" spans="1:11" s="33" customFormat="1" ht="11.25" customHeight="1">
      <c r="A63" s="35" t="s">
        <v>49</v>
      </c>
      <c r="B63" s="29"/>
      <c r="C63" s="30">
        <v>58</v>
      </c>
      <c r="D63" s="30">
        <v>118</v>
      </c>
      <c r="E63" s="30">
        <v>118</v>
      </c>
      <c r="F63" s="31"/>
      <c r="G63" s="31"/>
      <c r="H63" s="118">
        <v>2.68</v>
      </c>
      <c r="I63" s="118">
        <v>7.497</v>
      </c>
      <c r="J63" s="118"/>
      <c r="K63" s="32"/>
    </row>
    <row r="64" spans="1:11" s="42" customFormat="1" ht="11.25" customHeight="1">
      <c r="A64" s="36" t="s">
        <v>50</v>
      </c>
      <c r="B64" s="37"/>
      <c r="C64" s="38">
        <v>213</v>
      </c>
      <c r="D64" s="38">
        <v>273</v>
      </c>
      <c r="E64" s="38">
        <v>263</v>
      </c>
      <c r="F64" s="39">
        <v>96.33699633699634</v>
      </c>
      <c r="G64" s="40"/>
      <c r="H64" s="119">
        <v>7.8919999999999995</v>
      </c>
      <c r="I64" s="120">
        <v>13.239</v>
      </c>
      <c r="J64" s="12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54</v>
      </c>
      <c r="D66" s="38">
        <v>55</v>
      </c>
      <c r="E66" s="38">
        <v>58</v>
      </c>
      <c r="F66" s="39">
        <v>105.45454545454545</v>
      </c>
      <c r="G66" s="40"/>
      <c r="H66" s="119">
        <v>2.05</v>
      </c>
      <c r="I66" s="120">
        <v>2.277</v>
      </c>
      <c r="J66" s="12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70</v>
      </c>
      <c r="D68" s="30">
        <v>90</v>
      </c>
      <c r="E68" s="30">
        <v>90</v>
      </c>
      <c r="F68" s="31"/>
      <c r="G68" s="31"/>
      <c r="H68" s="118">
        <v>5</v>
      </c>
      <c r="I68" s="118">
        <v>6.5</v>
      </c>
      <c r="J68" s="118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/>
      <c r="I69" s="118"/>
      <c r="J69" s="118"/>
      <c r="K69" s="32"/>
    </row>
    <row r="70" spans="1:11" s="42" customFormat="1" ht="11.25" customHeight="1">
      <c r="A70" s="36" t="s">
        <v>54</v>
      </c>
      <c r="B70" s="37"/>
      <c r="C70" s="38">
        <v>70</v>
      </c>
      <c r="D70" s="38">
        <v>90</v>
      </c>
      <c r="E70" s="38">
        <v>90</v>
      </c>
      <c r="F70" s="39">
        <v>100</v>
      </c>
      <c r="G70" s="40"/>
      <c r="H70" s="119">
        <v>5</v>
      </c>
      <c r="I70" s="120">
        <v>6.5</v>
      </c>
      <c r="J70" s="12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2604</v>
      </c>
      <c r="D72" s="30">
        <v>2210</v>
      </c>
      <c r="E72" s="30">
        <v>2150</v>
      </c>
      <c r="F72" s="31"/>
      <c r="G72" s="31"/>
      <c r="H72" s="118">
        <v>184.161</v>
      </c>
      <c r="I72" s="118">
        <v>168.046</v>
      </c>
      <c r="J72" s="118"/>
      <c r="K72" s="32"/>
    </row>
    <row r="73" spans="1:11" s="33" customFormat="1" ht="11.25" customHeight="1">
      <c r="A73" s="35" t="s">
        <v>56</v>
      </c>
      <c r="B73" s="29"/>
      <c r="C73" s="30">
        <v>150</v>
      </c>
      <c r="D73" s="30">
        <v>155</v>
      </c>
      <c r="E73" s="30"/>
      <c r="F73" s="31"/>
      <c r="G73" s="31"/>
      <c r="H73" s="118">
        <v>4.6</v>
      </c>
      <c r="I73" s="118">
        <v>4.65</v>
      </c>
      <c r="J73" s="118"/>
      <c r="K73" s="32"/>
    </row>
    <row r="74" spans="1:11" s="33" customFormat="1" ht="11.25" customHeight="1">
      <c r="A74" s="35" t="s">
        <v>57</v>
      </c>
      <c r="B74" s="29"/>
      <c r="C74" s="30">
        <v>70</v>
      </c>
      <c r="D74" s="30">
        <v>65</v>
      </c>
      <c r="E74" s="30">
        <v>65</v>
      </c>
      <c r="F74" s="31"/>
      <c r="G74" s="31"/>
      <c r="H74" s="118">
        <v>1.925</v>
      </c>
      <c r="I74" s="118">
        <v>1.787</v>
      </c>
      <c r="J74" s="118"/>
      <c r="K74" s="32"/>
    </row>
    <row r="75" spans="1:11" s="33" customFormat="1" ht="11.25" customHeight="1">
      <c r="A75" s="35" t="s">
        <v>58</v>
      </c>
      <c r="B75" s="29"/>
      <c r="C75" s="30">
        <v>96</v>
      </c>
      <c r="D75" s="30">
        <v>101</v>
      </c>
      <c r="E75" s="30">
        <v>101</v>
      </c>
      <c r="F75" s="31"/>
      <c r="G75" s="31"/>
      <c r="H75" s="118">
        <v>4.04064</v>
      </c>
      <c r="I75" s="118">
        <v>4.155</v>
      </c>
      <c r="J75" s="118"/>
      <c r="K75" s="32"/>
    </row>
    <row r="76" spans="1:11" s="33" customFormat="1" ht="11.25" customHeight="1">
      <c r="A76" s="35" t="s">
        <v>59</v>
      </c>
      <c r="B76" s="29"/>
      <c r="C76" s="30">
        <v>13</v>
      </c>
      <c r="D76" s="30">
        <v>7</v>
      </c>
      <c r="E76" s="30">
        <v>7</v>
      </c>
      <c r="F76" s="31"/>
      <c r="G76" s="31"/>
      <c r="H76" s="118">
        <v>0.338</v>
      </c>
      <c r="I76" s="118">
        <v>0.175</v>
      </c>
      <c r="J76" s="118"/>
      <c r="K76" s="32"/>
    </row>
    <row r="77" spans="1:11" s="33" customFormat="1" ht="11.25" customHeight="1">
      <c r="A77" s="35" t="s">
        <v>60</v>
      </c>
      <c r="B77" s="29"/>
      <c r="C77" s="30">
        <v>63</v>
      </c>
      <c r="D77" s="30">
        <v>63</v>
      </c>
      <c r="E77" s="30"/>
      <c r="F77" s="31"/>
      <c r="G77" s="31"/>
      <c r="H77" s="118">
        <v>1.512</v>
      </c>
      <c r="I77" s="118">
        <v>1.512</v>
      </c>
      <c r="J77" s="118"/>
      <c r="K77" s="32"/>
    </row>
    <row r="78" spans="1:11" s="33" customFormat="1" ht="11.25" customHeight="1">
      <c r="A78" s="35" t="s">
        <v>61</v>
      </c>
      <c r="B78" s="29"/>
      <c r="C78" s="30">
        <v>140</v>
      </c>
      <c r="D78" s="30">
        <v>117</v>
      </c>
      <c r="E78" s="30">
        <v>115</v>
      </c>
      <c r="F78" s="31"/>
      <c r="G78" s="31"/>
      <c r="H78" s="118">
        <v>7.98</v>
      </c>
      <c r="I78" s="118">
        <v>5.75</v>
      </c>
      <c r="J78" s="118"/>
      <c r="K78" s="32"/>
    </row>
    <row r="79" spans="1:11" s="33" customFormat="1" ht="11.25" customHeight="1">
      <c r="A79" s="35" t="s">
        <v>62</v>
      </c>
      <c r="B79" s="29"/>
      <c r="C79" s="30">
        <v>20</v>
      </c>
      <c r="D79" s="30">
        <v>7.92</v>
      </c>
      <c r="E79" s="30">
        <v>8</v>
      </c>
      <c r="F79" s="31"/>
      <c r="G79" s="31"/>
      <c r="H79" s="118">
        <v>0.965</v>
      </c>
      <c r="I79" s="118">
        <v>0.475</v>
      </c>
      <c r="J79" s="118"/>
      <c r="K79" s="32"/>
    </row>
    <row r="80" spans="1:11" s="42" customFormat="1" ht="11.25" customHeight="1">
      <c r="A80" s="43" t="s">
        <v>63</v>
      </c>
      <c r="B80" s="37"/>
      <c r="C80" s="38">
        <v>3156</v>
      </c>
      <c r="D80" s="38">
        <v>2725.92</v>
      </c>
      <c r="E80" s="38"/>
      <c r="F80" s="39"/>
      <c r="G80" s="40"/>
      <c r="H80" s="119">
        <v>205.52164</v>
      </c>
      <c r="I80" s="120">
        <v>186.55</v>
      </c>
      <c r="J80" s="12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54</v>
      </c>
      <c r="D82" s="30">
        <v>44</v>
      </c>
      <c r="E82" s="30">
        <v>44</v>
      </c>
      <c r="F82" s="31"/>
      <c r="G82" s="31"/>
      <c r="H82" s="118">
        <v>2.003</v>
      </c>
      <c r="I82" s="118">
        <v>1.264</v>
      </c>
      <c r="J82" s="118"/>
      <c r="K82" s="32"/>
    </row>
    <row r="83" spans="1:11" s="33" customFormat="1" ht="11.25" customHeight="1">
      <c r="A83" s="35" t="s">
        <v>65</v>
      </c>
      <c r="B83" s="29"/>
      <c r="C83" s="30">
        <v>25</v>
      </c>
      <c r="D83" s="30">
        <v>31</v>
      </c>
      <c r="E83" s="30">
        <v>31</v>
      </c>
      <c r="F83" s="31"/>
      <c r="G83" s="31"/>
      <c r="H83" s="118">
        <v>1.8</v>
      </c>
      <c r="I83" s="118">
        <v>1.807</v>
      </c>
      <c r="J83" s="118"/>
      <c r="K83" s="32"/>
    </row>
    <row r="84" spans="1:11" s="42" customFormat="1" ht="11.25" customHeight="1">
      <c r="A84" s="36" t="s">
        <v>66</v>
      </c>
      <c r="B84" s="37"/>
      <c r="C84" s="38">
        <v>79</v>
      </c>
      <c r="D84" s="38">
        <v>75</v>
      </c>
      <c r="E84" s="38">
        <v>75</v>
      </c>
      <c r="F84" s="39">
        <v>100</v>
      </c>
      <c r="G84" s="40"/>
      <c r="H84" s="119">
        <v>3.803</v>
      </c>
      <c r="I84" s="120">
        <v>3.0709999999999997</v>
      </c>
      <c r="J84" s="12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3985</v>
      </c>
      <c r="D87" s="53">
        <v>3636.92</v>
      </c>
      <c r="E87" s="53"/>
      <c r="F87" s="54"/>
      <c r="G87" s="40"/>
      <c r="H87" s="123">
        <v>238.08264</v>
      </c>
      <c r="I87" s="124">
        <v>227.48100000000002</v>
      </c>
      <c r="J87" s="12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SheetLayoutView="100" zoomScalePageLayoutView="0" workbookViewId="0" topLeftCell="A64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9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1711</v>
      </c>
      <c r="D9" s="30">
        <v>1730</v>
      </c>
      <c r="E9" s="30">
        <v>1209</v>
      </c>
      <c r="F9" s="31"/>
      <c r="G9" s="31"/>
      <c r="H9" s="118">
        <v>5.306</v>
      </c>
      <c r="I9" s="118">
        <v>5.369</v>
      </c>
      <c r="J9" s="118">
        <v>4.44</v>
      </c>
      <c r="K9" s="32"/>
    </row>
    <row r="10" spans="1:11" s="33" customFormat="1" ht="11.25" customHeight="1">
      <c r="A10" s="35" t="s">
        <v>8</v>
      </c>
      <c r="B10" s="29"/>
      <c r="C10" s="30">
        <v>3826</v>
      </c>
      <c r="D10" s="30">
        <v>3682</v>
      </c>
      <c r="E10" s="30">
        <v>1912</v>
      </c>
      <c r="F10" s="31"/>
      <c r="G10" s="31"/>
      <c r="H10" s="118">
        <v>10.139</v>
      </c>
      <c r="I10" s="118">
        <v>9.822</v>
      </c>
      <c r="J10" s="118">
        <v>4.4958</v>
      </c>
      <c r="K10" s="32"/>
    </row>
    <row r="11" spans="1:11" s="33" customFormat="1" ht="11.25" customHeight="1">
      <c r="A11" s="28" t="s">
        <v>9</v>
      </c>
      <c r="B11" s="29"/>
      <c r="C11" s="30">
        <v>9248</v>
      </c>
      <c r="D11" s="30">
        <v>8234</v>
      </c>
      <c r="E11" s="30">
        <v>6645</v>
      </c>
      <c r="F11" s="31"/>
      <c r="G11" s="31"/>
      <c r="H11" s="118">
        <v>30.111</v>
      </c>
      <c r="I11" s="118">
        <v>26.76</v>
      </c>
      <c r="J11" s="118">
        <v>14.284</v>
      </c>
      <c r="K11" s="32"/>
    </row>
    <row r="12" spans="1:11" s="33" customFormat="1" ht="11.25" customHeight="1">
      <c r="A12" s="35" t="s">
        <v>10</v>
      </c>
      <c r="B12" s="29"/>
      <c r="C12" s="30">
        <v>420</v>
      </c>
      <c r="D12" s="30">
        <v>380</v>
      </c>
      <c r="E12" s="30">
        <v>230</v>
      </c>
      <c r="F12" s="31"/>
      <c r="G12" s="31"/>
      <c r="H12" s="118">
        <v>1.252</v>
      </c>
      <c r="I12" s="118">
        <v>0.97</v>
      </c>
      <c r="J12" s="118">
        <v>0.489</v>
      </c>
      <c r="K12" s="32"/>
    </row>
    <row r="13" spans="1:11" s="42" customFormat="1" ht="11.25" customHeight="1">
      <c r="A13" s="36" t="s">
        <v>11</v>
      </c>
      <c r="B13" s="37"/>
      <c r="C13" s="38">
        <v>15205</v>
      </c>
      <c r="D13" s="38">
        <v>14026</v>
      </c>
      <c r="E13" s="38">
        <v>9996</v>
      </c>
      <c r="F13" s="39">
        <v>71.26764580065593</v>
      </c>
      <c r="G13" s="40"/>
      <c r="H13" s="119">
        <v>46.808</v>
      </c>
      <c r="I13" s="120">
        <v>42.921</v>
      </c>
      <c r="J13" s="120">
        <v>23.7088</v>
      </c>
      <c r="K13" s="41">
        <v>55.23822837305748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>
        <v>45</v>
      </c>
      <c r="D15" s="38">
        <v>42</v>
      </c>
      <c r="E15" s="38">
        <v>45</v>
      </c>
      <c r="F15" s="39">
        <v>107.14285714285714</v>
      </c>
      <c r="G15" s="40"/>
      <c r="H15" s="119">
        <v>0.054</v>
      </c>
      <c r="I15" s="120">
        <v>0.054</v>
      </c>
      <c r="J15" s="120">
        <v>0.054</v>
      </c>
      <c r="K15" s="41"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>
        <v>679</v>
      </c>
      <c r="D17" s="38">
        <v>775</v>
      </c>
      <c r="E17" s="38">
        <v>775</v>
      </c>
      <c r="F17" s="39">
        <v>100</v>
      </c>
      <c r="G17" s="40"/>
      <c r="H17" s="119">
        <v>1.663</v>
      </c>
      <c r="I17" s="120">
        <v>1.55</v>
      </c>
      <c r="J17" s="120">
        <v>0.591</v>
      </c>
      <c r="K17" s="41">
        <v>38.12903225806451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>
        <v>23368</v>
      </c>
      <c r="D19" s="30">
        <v>25007</v>
      </c>
      <c r="E19" s="30">
        <v>23951</v>
      </c>
      <c r="F19" s="31"/>
      <c r="G19" s="31"/>
      <c r="H19" s="118">
        <v>121.514</v>
      </c>
      <c r="I19" s="118">
        <v>161.295</v>
      </c>
      <c r="J19" s="118">
        <v>143.706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>
        <v>23368</v>
      </c>
      <c r="D22" s="38">
        <v>25007</v>
      </c>
      <c r="E22" s="38">
        <v>23951</v>
      </c>
      <c r="F22" s="39">
        <v>95.7771823889311</v>
      </c>
      <c r="G22" s="40"/>
      <c r="H22" s="119">
        <v>121.514</v>
      </c>
      <c r="I22" s="120">
        <v>161.295</v>
      </c>
      <c r="J22" s="120">
        <v>143.706</v>
      </c>
      <c r="K22" s="41">
        <v>89.095136241049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72964</v>
      </c>
      <c r="D24" s="38">
        <v>75405</v>
      </c>
      <c r="E24" s="38">
        <v>72878</v>
      </c>
      <c r="F24" s="39">
        <v>96.6487633446058</v>
      </c>
      <c r="G24" s="40"/>
      <c r="H24" s="119">
        <v>312.426</v>
      </c>
      <c r="I24" s="120">
        <v>428.284</v>
      </c>
      <c r="J24" s="120">
        <v>347.544</v>
      </c>
      <c r="K24" s="41">
        <v>81.14802327427596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29701</v>
      </c>
      <c r="D26" s="38">
        <v>29500</v>
      </c>
      <c r="E26" s="38">
        <v>28000</v>
      </c>
      <c r="F26" s="39">
        <v>94.91525423728814</v>
      </c>
      <c r="G26" s="40"/>
      <c r="H26" s="119">
        <v>118.874</v>
      </c>
      <c r="I26" s="120">
        <v>158</v>
      </c>
      <c r="J26" s="120">
        <v>95</v>
      </c>
      <c r="K26" s="41">
        <v>60.12658227848101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60226</v>
      </c>
      <c r="D28" s="30">
        <v>57373</v>
      </c>
      <c r="E28" s="30">
        <v>54055</v>
      </c>
      <c r="F28" s="31"/>
      <c r="G28" s="31"/>
      <c r="H28" s="118">
        <v>195.473</v>
      </c>
      <c r="I28" s="118">
        <v>265.787</v>
      </c>
      <c r="J28" s="118">
        <v>219.242</v>
      </c>
      <c r="K28" s="32"/>
    </row>
    <row r="29" spans="1:11" s="33" customFormat="1" ht="11.25" customHeight="1">
      <c r="A29" s="35" t="s">
        <v>21</v>
      </c>
      <c r="B29" s="29"/>
      <c r="C29" s="30">
        <v>40550</v>
      </c>
      <c r="D29" s="30">
        <v>41111</v>
      </c>
      <c r="E29" s="30">
        <v>37860</v>
      </c>
      <c r="F29" s="31"/>
      <c r="G29" s="31"/>
      <c r="H29" s="118">
        <v>74.714</v>
      </c>
      <c r="I29" s="118">
        <v>90.923</v>
      </c>
      <c r="J29" s="118">
        <v>60.618</v>
      </c>
      <c r="K29" s="32"/>
    </row>
    <row r="30" spans="1:11" s="33" customFormat="1" ht="11.25" customHeight="1">
      <c r="A30" s="35" t="s">
        <v>22</v>
      </c>
      <c r="B30" s="29"/>
      <c r="C30" s="30">
        <v>62106</v>
      </c>
      <c r="D30" s="30">
        <v>53613</v>
      </c>
      <c r="E30" s="30">
        <v>45300</v>
      </c>
      <c r="F30" s="31"/>
      <c r="G30" s="31"/>
      <c r="H30" s="118">
        <v>187.696</v>
      </c>
      <c r="I30" s="118">
        <v>202.695</v>
      </c>
      <c r="J30" s="118">
        <v>115.31</v>
      </c>
      <c r="K30" s="32"/>
    </row>
    <row r="31" spans="1:11" s="42" customFormat="1" ht="11.25" customHeight="1">
      <c r="A31" s="43" t="s">
        <v>23</v>
      </c>
      <c r="B31" s="37"/>
      <c r="C31" s="38">
        <v>162882</v>
      </c>
      <c r="D31" s="38">
        <v>152097</v>
      </c>
      <c r="E31" s="38">
        <v>137215</v>
      </c>
      <c r="F31" s="39">
        <v>90.21545461120206</v>
      </c>
      <c r="G31" s="40"/>
      <c r="H31" s="119">
        <v>457.88300000000004</v>
      </c>
      <c r="I31" s="120">
        <v>559.405</v>
      </c>
      <c r="J31" s="120">
        <v>395.17</v>
      </c>
      <c r="K31" s="41">
        <v>70.64112762667477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23943</v>
      </c>
      <c r="D33" s="30">
        <v>24900</v>
      </c>
      <c r="E33" s="30">
        <v>24900</v>
      </c>
      <c r="F33" s="31"/>
      <c r="G33" s="31"/>
      <c r="H33" s="118">
        <v>64.057</v>
      </c>
      <c r="I33" s="118">
        <v>101</v>
      </c>
      <c r="J33" s="118">
        <v>86.824</v>
      </c>
      <c r="K33" s="32"/>
    </row>
    <row r="34" spans="1:11" s="33" customFormat="1" ht="11.25" customHeight="1">
      <c r="A34" s="35" t="s">
        <v>25</v>
      </c>
      <c r="B34" s="29"/>
      <c r="C34" s="30">
        <v>12541</v>
      </c>
      <c r="D34" s="30">
        <v>13600</v>
      </c>
      <c r="E34" s="30">
        <v>11400</v>
      </c>
      <c r="F34" s="31"/>
      <c r="G34" s="31"/>
      <c r="H34" s="118">
        <v>44.778</v>
      </c>
      <c r="I34" s="118">
        <v>54</v>
      </c>
      <c r="J34" s="118">
        <v>32</v>
      </c>
      <c r="K34" s="32"/>
    </row>
    <row r="35" spans="1:11" s="33" customFormat="1" ht="11.25" customHeight="1">
      <c r="A35" s="35" t="s">
        <v>26</v>
      </c>
      <c r="B35" s="29"/>
      <c r="C35" s="30">
        <v>51826</v>
      </c>
      <c r="D35" s="30">
        <v>49200</v>
      </c>
      <c r="E35" s="30">
        <v>45000</v>
      </c>
      <c r="F35" s="31"/>
      <c r="G35" s="31"/>
      <c r="H35" s="118">
        <v>155.433</v>
      </c>
      <c r="I35" s="118">
        <v>177</v>
      </c>
      <c r="J35" s="118">
        <v>140</v>
      </c>
      <c r="K35" s="32"/>
    </row>
    <row r="36" spans="1:11" s="33" customFormat="1" ht="11.25" customHeight="1">
      <c r="A36" s="35" t="s">
        <v>27</v>
      </c>
      <c r="B36" s="29"/>
      <c r="C36" s="30">
        <v>6170</v>
      </c>
      <c r="D36" s="30">
        <v>6520</v>
      </c>
      <c r="E36" s="30">
        <v>6846</v>
      </c>
      <c r="F36" s="31"/>
      <c r="G36" s="31"/>
      <c r="H36" s="118">
        <v>16.843</v>
      </c>
      <c r="I36" s="118">
        <v>26.08</v>
      </c>
      <c r="J36" s="118">
        <v>24</v>
      </c>
      <c r="K36" s="32"/>
    </row>
    <row r="37" spans="1:11" s="42" customFormat="1" ht="11.25" customHeight="1">
      <c r="A37" s="36" t="s">
        <v>28</v>
      </c>
      <c r="B37" s="37"/>
      <c r="C37" s="38">
        <v>94480</v>
      </c>
      <c r="D37" s="38">
        <v>94220</v>
      </c>
      <c r="E37" s="38">
        <v>88146</v>
      </c>
      <c r="F37" s="39">
        <v>93.5533856930588</v>
      </c>
      <c r="G37" s="40"/>
      <c r="H37" s="119">
        <v>281.11100000000005</v>
      </c>
      <c r="I37" s="120">
        <v>358.08</v>
      </c>
      <c r="J37" s="120">
        <v>282.824</v>
      </c>
      <c r="K37" s="41">
        <v>78.98346738159071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4613</v>
      </c>
      <c r="D39" s="38">
        <v>4620</v>
      </c>
      <c r="E39" s="38">
        <v>5100</v>
      </c>
      <c r="F39" s="39">
        <v>110.3896103896104</v>
      </c>
      <c r="G39" s="40"/>
      <c r="H39" s="119">
        <v>7.491</v>
      </c>
      <c r="I39" s="120">
        <v>7.8</v>
      </c>
      <c r="J39" s="120">
        <v>8.2</v>
      </c>
      <c r="K39" s="41">
        <v>105.12820512820511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>
        <v>39214</v>
      </c>
      <c r="D41" s="30">
        <v>38910</v>
      </c>
      <c r="E41" s="30">
        <v>35781</v>
      </c>
      <c r="F41" s="31"/>
      <c r="G41" s="31"/>
      <c r="H41" s="118">
        <v>104.345</v>
      </c>
      <c r="I41" s="118">
        <v>126.861</v>
      </c>
      <c r="J41" s="118">
        <v>27.589</v>
      </c>
      <c r="K41" s="32"/>
    </row>
    <row r="42" spans="1:11" s="33" customFormat="1" ht="11.25" customHeight="1">
      <c r="A42" s="35" t="s">
        <v>31</v>
      </c>
      <c r="B42" s="29"/>
      <c r="C42" s="30">
        <v>213815</v>
      </c>
      <c r="D42" s="30">
        <v>231379</v>
      </c>
      <c r="E42" s="30">
        <v>219392</v>
      </c>
      <c r="F42" s="31"/>
      <c r="G42" s="31"/>
      <c r="H42" s="118">
        <v>823.133</v>
      </c>
      <c r="I42" s="118">
        <v>1095.965</v>
      </c>
      <c r="J42" s="118">
        <v>590.404</v>
      </c>
      <c r="K42" s="32"/>
    </row>
    <row r="43" spans="1:11" s="33" customFormat="1" ht="11.25" customHeight="1">
      <c r="A43" s="35" t="s">
        <v>32</v>
      </c>
      <c r="B43" s="29"/>
      <c r="C43" s="30">
        <v>57556</v>
      </c>
      <c r="D43" s="30">
        <v>58467</v>
      </c>
      <c r="E43" s="30">
        <v>61380</v>
      </c>
      <c r="F43" s="31"/>
      <c r="G43" s="31"/>
      <c r="H43" s="118">
        <v>243.667</v>
      </c>
      <c r="I43" s="118">
        <v>290.579</v>
      </c>
      <c r="J43" s="118">
        <v>131.816</v>
      </c>
      <c r="K43" s="32"/>
    </row>
    <row r="44" spans="1:11" s="33" customFormat="1" ht="11.25" customHeight="1">
      <c r="A44" s="35" t="s">
        <v>33</v>
      </c>
      <c r="B44" s="29"/>
      <c r="C44" s="30">
        <v>126999</v>
      </c>
      <c r="D44" s="30">
        <v>131877</v>
      </c>
      <c r="E44" s="30">
        <v>127661</v>
      </c>
      <c r="F44" s="31"/>
      <c r="G44" s="31"/>
      <c r="H44" s="118">
        <v>451.063</v>
      </c>
      <c r="I44" s="118">
        <v>620.342</v>
      </c>
      <c r="J44" s="118">
        <v>193.195</v>
      </c>
      <c r="K44" s="32"/>
    </row>
    <row r="45" spans="1:11" s="33" customFormat="1" ht="11.25" customHeight="1">
      <c r="A45" s="35" t="s">
        <v>34</v>
      </c>
      <c r="B45" s="29"/>
      <c r="C45" s="30">
        <v>72890</v>
      </c>
      <c r="D45" s="30">
        <v>75219</v>
      </c>
      <c r="E45" s="30">
        <v>59990</v>
      </c>
      <c r="F45" s="31"/>
      <c r="G45" s="31"/>
      <c r="H45" s="118">
        <v>197.201</v>
      </c>
      <c r="I45" s="118">
        <v>303.698</v>
      </c>
      <c r="J45" s="118">
        <v>79.834</v>
      </c>
      <c r="K45" s="32"/>
    </row>
    <row r="46" spans="1:11" s="33" customFormat="1" ht="11.25" customHeight="1">
      <c r="A46" s="35" t="s">
        <v>35</v>
      </c>
      <c r="B46" s="29"/>
      <c r="C46" s="30">
        <v>73237</v>
      </c>
      <c r="D46" s="30">
        <v>74477</v>
      </c>
      <c r="E46" s="30">
        <v>74319</v>
      </c>
      <c r="F46" s="31"/>
      <c r="G46" s="31"/>
      <c r="H46" s="118">
        <v>185.884</v>
      </c>
      <c r="I46" s="118">
        <v>246.303</v>
      </c>
      <c r="J46" s="118">
        <v>78.788</v>
      </c>
      <c r="K46" s="32"/>
    </row>
    <row r="47" spans="1:11" s="33" customFormat="1" ht="11.25" customHeight="1">
      <c r="A47" s="35" t="s">
        <v>36</v>
      </c>
      <c r="B47" s="29"/>
      <c r="C47" s="30">
        <v>103394</v>
      </c>
      <c r="D47" s="30">
        <v>108161</v>
      </c>
      <c r="E47" s="30">
        <v>96081</v>
      </c>
      <c r="F47" s="31"/>
      <c r="G47" s="31"/>
      <c r="H47" s="118">
        <v>290.404</v>
      </c>
      <c r="I47" s="118">
        <v>419.148</v>
      </c>
      <c r="J47" s="118">
        <v>172.691</v>
      </c>
      <c r="K47" s="32"/>
    </row>
    <row r="48" spans="1:11" s="33" customFormat="1" ht="11.25" customHeight="1">
      <c r="A48" s="35" t="s">
        <v>37</v>
      </c>
      <c r="B48" s="29"/>
      <c r="C48" s="30">
        <v>100912</v>
      </c>
      <c r="D48" s="30">
        <v>109184</v>
      </c>
      <c r="E48" s="30">
        <v>105465</v>
      </c>
      <c r="F48" s="31"/>
      <c r="G48" s="31"/>
      <c r="H48" s="118">
        <v>326.118</v>
      </c>
      <c r="I48" s="118">
        <v>541.77</v>
      </c>
      <c r="J48" s="118">
        <v>127.875</v>
      </c>
      <c r="K48" s="32"/>
    </row>
    <row r="49" spans="1:11" s="33" customFormat="1" ht="11.25" customHeight="1">
      <c r="A49" s="35" t="s">
        <v>38</v>
      </c>
      <c r="B49" s="29"/>
      <c r="C49" s="30">
        <v>76114</v>
      </c>
      <c r="D49" s="30">
        <v>72574</v>
      </c>
      <c r="E49" s="30">
        <v>70529</v>
      </c>
      <c r="F49" s="31"/>
      <c r="G49" s="31"/>
      <c r="H49" s="118">
        <v>211.137</v>
      </c>
      <c r="I49" s="118">
        <v>314.479</v>
      </c>
      <c r="J49" s="118">
        <v>83.814</v>
      </c>
      <c r="K49" s="32"/>
    </row>
    <row r="50" spans="1:11" s="42" customFormat="1" ht="11.25" customHeight="1">
      <c r="A50" s="43" t="s">
        <v>39</v>
      </c>
      <c r="B50" s="37"/>
      <c r="C50" s="38">
        <v>864131</v>
      </c>
      <c r="D50" s="38">
        <v>900248</v>
      </c>
      <c r="E50" s="38">
        <v>850598</v>
      </c>
      <c r="F50" s="39">
        <v>94.48485306271161</v>
      </c>
      <c r="G50" s="40"/>
      <c r="H50" s="119">
        <v>2832.952</v>
      </c>
      <c r="I50" s="120">
        <v>3959.1449999999995</v>
      </c>
      <c r="J50" s="120">
        <v>1486.006</v>
      </c>
      <c r="K50" s="41">
        <v>37.533507865966016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26391</v>
      </c>
      <c r="D52" s="38">
        <v>26391</v>
      </c>
      <c r="E52" s="38">
        <v>24158</v>
      </c>
      <c r="F52" s="39">
        <v>91.53878216058504</v>
      </c>
      <c r="G52" s="40"/>
      <c r="H52" s="119">
        <v>70.554</v>
      </c>
      <c r="I52" s="120">
        <v>70.554</v>
      </c>
      <c r="J52" s="120">
        <v>64.283</v>
      </c>
      <c r="K52" s="41">
        <v>91.1117725430167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72623</v>
      </c>
      <c r="D54" s="30">
        <v>72070</v>
      </c>
      <c r="E54" s="30">
        <v>64268</v>
      </c>
      <c r="F54" s="31"/>
      <c r="G54" s="31"/>
      <c r="H54" s="118">
        <v>199.921</v>
      </c>
      <c r="I54" s="118">
        <v>221.754</v>
      </c>
      <c r="J54" s="118">
        <v>173.605</v>
      </c>
      <c r="K54" s="32"/>
    </row>
    <row r="55" spans="1:11" s="33" customFormat="1" ht="11.25" customHeight="1">
      <c r="A55" s="35" t="s">
        <v>42</v>
      </c>
      <c r="B55" s="29"/>
      <c r="C55" s="30">
        <v>56618</v>
      </c>
      <c r="D55" s="30">
        <v>52525</v>
      </c>
      <c r="E55" s="30">
        <v>39000</v>
      </c>
      <c r="F55" s="31"/>
      <c r="G55" s="31"/>
      <c r="H55" s="118">
        <v>92.611</v>
      </c>
      <c r="I55" s="118">
        <v>93.337</v>
      </c>
      <c r="J55" s="118">
        <v>74.1</v>
      </c>
      <c r="K55" s="32"/>
    </row>
    <row r="56" spans="1:11" s="33" customFormat="1" ht="11.25" customHeight="1">
      <c r="A56" s="35" t="s">
        <v>43</v>
      </c>
      <c r="B56" s="29"/>
      <c r="C56" s="30">
        <v>38995</v>
      </c>
      <c r="D56" s="30">
        <v>49000</v>
      </c>
      <c r="E56" s="30">
        <v>38766</v>
      </c>
      <c r="F56" s="31"/>
      <c r="G56" s="31"/>
      <c r="H56" s="118">
        <v>116.054</v>
      </c>
      <c r="I56" s="118">
        <v>109</v>
      </c>
      <c r="J56" s="118">
        <v>90.436</v>
      </c>
      <c r="K56" s="32"/>
    </row>
    <row r="57" spans="1:11" s="33" customFormat="1" ht="11.25" customHeight="1">
      <c r="A57" s="35" t="s">
        <v>44</v>
      </c>
      <c r="B57" s="29"/>
      <c r="C57" s="30">
        <v>66810</v>
      </c>
      <c r="D57" s="30">
        <v>66720</v>
      </c>
      <c r="E57" s="30">
        <v>58266</v>
      </c>
      <c r="F57" s="31"/>
      <c r="G57" s="31"/>
      <c r="H57" s="118">
        <v>123.743</v>
      </c>
      <c r="I57" s="118">
        <v>266.88</v>
      </c>
      <c r="J57" s="118">
        <v>106.9608</v>
      </c>
      <c r="K57" s="32"/>
    </row>
    <row r="58" spans="1:11" s="33" customFormat="1" ht="11.25" customHeight="1">
      <c r="A58" s="35" t="s">
        <v>45</v>
      </c>
      <c r="B58" s="29"/>
      <c r="C58" s="30">
        <v>63073</v>
      </c>
      <c r="D58" s="30">
        <v>53814</v>
      </c>
      <c r="E58" s="30">
        <v>46711</v>
      </c>
      <c r="F58" s="31"/>
      <c r="G58" s="31"/>
      <c r="H58" s="118">
        <v>78.901</v>
      </c>
      <c r="I58" s="118">
        <v>114.952</v>
      </c>
      <c r="J58" s="118">
        <v>58.966</v>
      </c>
      <c r="K58" s="32"/>
    </row>
    <row r="59" spans="1:11" s="42" customFormat="1" ht="11.25" customHeight="1">
      <c r="A59" s="36" t="s">
        <v>46</v>
      </c>
      <c r="B59" s="37"/>
      <c r="C59" s="38">
        <v>298119</v>
      </c>
      <c r="D59" s="38">
        <v>294129</v>
      </c>
      <c r="E59" s="38">
        <v>247011</v>
      </c>
      <c r="F59" s="39">
        <v>83.98049835276359</v>
      </c>
      <c r="G59" s="40"/>
      <c r="H59" s="119">
        <v>611.23</v>
      </c>
      <c r="I59" s="120">
        <v>805.923</v>
      </c>
      <c r="J59" s="120">
        <v>504.0678</v>
      </c>
      <c r="K59" s="41">
        <v>62.545404461716565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1601</v>
      </c>
      <c r="D61" s="30">
        <v>1400</v>
      </c>
      <c r="E61" s="30">
        <v>1200</v>
      </c>
      <c r="F61" s="31"/>
      <c r="G61" s="31"/>
      <c r="H61" s="118">
        <v>4.07</v>
      </c>
      <c r="I61" s="118">
        <v>2.32</v>
      </c>
      <c r="J61" s="118">
        <v>2.85</v>
      </c>
      <c r="K61" s="32"/>
    </row>
    <row r="62" spans="1:11" s="33" customFormat="1" ht="11.25" customHeight="1">
      <c r="A62" s="35" t="s">
        <v>48</v>
      </c>
      <c r="B62" s="29"/>
      <c r="C62" s="30">
        <v>846</v>
      </c>
      <c r="D62" s="30">
        <v>1040</v>
      </c>
      <c r="E62" s="30">
        <v>890</v>
      </c>
      <c r="F62" s="31"/>
      <c r="G62" s="31"/>
      <c r="H62" s="118">
        <v>1.845</v>
      </c>
      <c r="I62" s="118">
        <v>2.011</v>
      </c>
      <c r="J62" s="118">
        <v>1.573</v>
      </c>
      <c r="K62" s="32"/>
    </row>
    <row r="63" spans="1:11" s="33" customFormat="1" ht="11.25" customHeight="1">
      <c r="A63" s="35" t="s">
        <v>49</v>
      </c>
      <c r="B63" s="29"/>
      <c r="C63" s="30">
        <v>1995</v>
      </c>
      <c r="D63" s="30">
        <v>2456</v>
      </c>
      <c r="E63" s="30">
        <v>2070.7349775784755</v>
      </c>
      <c r="F63" s="31"/>
      <c r="G63" s="31"/>
      <c r="H63" s="118">
        <v>2.504</v>
      </c>
      <c r="I63" s="118">
        <v>1.8077176062965084</v>
      </c>
      <c r="J63" s="118">
        <v>4.49</v>
      </c>
      <c r="K63" s="32"/>
    </row>
    <row r="64" spans="1:11" s="42" customFormat="1" ht="11.25" customHeight="1">
      <c r="A64" s="36" t="s">
        <v>50</v>
      </c>
      <c r="B64" s="37"/>
      <c r="C64" s="38">
        <v>4442</v>
      </c>
      <c r="D64" s="38">
        <v>4896</v>
      </c>
      <c r="E64" s="38">
        <v>4160.734977578475</v>
      </c>
      <c r="F64" s="39">
        <v>84.98233205838389</v>
      </c>
      <c r="G64" s="40"/>
      <c r="H64" s="119">
        <v>8.419</v>
      </c>
      <c r="I64" s="120">
        <v>6.138717606296508</v>
      </c>
      <c r="J64" s="120">
        <v>8.913</v>
      </c>
      <c r="K64" s="41">
        <v>145.19319134110194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7018</v>
      </c>
      <c r="D66" s="38">
        <v>4366</v>
      </c>
      <c r="E66" s="38">
        <v>7872</v>
      </c>
      <c r="F66" s="39">
        <v>180.30233623453964</v>
      </c>
      <c r="G66" s="40"/>
      <c r="H66" s="119">
        <v>8.529</v>
      </c>
      <c r="I66" s="120">
        <v>5.304</v>
      </c>
      <c r="J66" s="120">
        <v>8.659</v>
      </c>
      <c r="K66" s="41">
        <v>163.25414781297135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72462</v>
      </c>
      <c r="D68" s="30">
        <v>64500</v>
      </c>
      <c r="E68" s="30">
        <v>51800</v>
      </c>
      <c r="F68" s="31"/>
      <c r="G68" s="31"/>
      <c r="H68" s="118">
        <v>153.32</v>
      </c>
      <c r="I68" s="118">
        <v>130</v>
      </c>
      <c r="J68" s="118">
        <v>126</v>
      </c>
      <c r="K68" s="32"/>
    </row>
    <row r="69" spans="1:11" s="33" customFormat="1" ht="11.25" customHeight="1">
      <c r="A69" s="35" t="s">
        <v>53</v>
      </c>
      <c r="B69" s="29"/>
      <c r="C69" s="30">
        <v>4896</v>
      </c>
      <c r="D69" s="30">
        <v>4350</v>
      </c>
      <c r="E69" s="30">
        <v>4000</v>
      </c>
      <c r="F69" s="31"/>
      <c r="G69" s="31"/>
      <c r="H69" s="118">
        <v>8.004</v>
      </c>
      <c r="I69" s="118">
        <v>7</v>
      </c>
      <c r="J69" s="118">
        <v>6.7</v>
      </c>
      <c r="K69" s="32"/>
    </row>
    <row r="70" spans="1:11" s="42" customFormat="1" ht="11.25" customHeight="1">
      <c r="A70" s="36" t="s">
        <v>54</v>
      </c>
      <c r="B70" s="37"/>
      <c r="C70" s="38">
        <v>77358</v>
      </c>
      <c r="D70" s="38">
        <v>68850</v>
      </c>
      <c r="E70" s="38">
        <v>55800</v>
      </c>
      <c r="F70" s="39">
        <v>81.04575163398692</v>
      </c>
      <c r="G70" s="40"/>
      <c r="H70" s="119">
        <v>161.32399999999998</v>
      </c>
      <c r="I70" s="120">
        <v>137</v>
      </c>
      <c r="J70" s="120">
        <v>132.7</v>
      </c>
      <c r="K70" s="41">
        <v>96.86131386861312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2261</v>
      </c>
      <c r="D72" s="30">
        <v>2653</v>
      </c>
      <c r="E72" s="30">
        <v>2740</v>
      </c>
      <c r="F72" s="31"/>
      <c r="G72" s="31"/>
      <c r="H72" s="118">
        <v>2.845</v>
      </c>
      <c r="I72" s="118">
        <v>0.598</v>
      </c>
      <c r="J72" s="118">
        <v>2.916</v>
      </c>
      <c r="K72" s="32"/>
    </row>
    <row r="73" spans="1:11" s="33" customFormat="1" ht="11.25" customHeight="1">
      <c r="A73" s="35" t="s">
        <v>56</v>
      </c>
      <c r="B73" s="29"/>
      <c r="C73" s="30">
        <v>17077</v>
      </c>
      <c r="D73" s="30">
        <v>9715</v>
      </c>
      <c r="E73" s="30">
        <v>9751</v>
      </c>
      <c r="F73" s="31"/>
      <c r="G73" s="31"/>
      <c r="H73" s="118">
        <v>62.553</v>
      </c>
      <c r="I73" s="118">
        <v>24.2875</v>
      </c>
      <c r="J73" s="118">
        <v>31.846</v>
      </c>
      <c r="K73" s="32"/>
    </row>
    <row r="74" spans="1:11" s="33" customFormat="1" ht="11.25" customHeight="1">
      <c r="A74" s="35" t="s">
        <v>57</v>
      </c>
      <c r="B74" s="29"/>
      <c r="C74" s="30">
        <v>31281</v>
      </c>
      <c r="D74" s="30">
        <v>22358</v>
      </c>
      <c r="E74" s="30">
        <v>14310</v>
      </c>
      <c r="F74" s="31"/>
      <c r="G74" s="31"/>
      <c r="H74" s="118">
        <v>72.657</v>
      </c>
      <c r="I74" s="118">
        <v>42.257</v>
      </c>
      <c r="J74" s="118">
        <v>45.22</v>
      </c>
      <c r="K74" s="32"/>
    </row>
    <row r="75" spans="1:11" s="33" customFormat="1" ht="11.25" customHeight="1">
      <c r="A75" s="35" t="s">
        <v>58</v>
      </c>
      <c r="B75" s="29"/>
      <c r="C75" s="30">
        <v>10521</v>
      </c>
      <c r="D75" s="30">
        <v>10355.646</v>
      </c>
      <c r="E75" s="30">
        <v>7871</v>
      </c>
      <c r="F75" s="31"/>
      <c r="G75" s="31"/>
      <c r="H75" s="118">
        <v>11.836</v>
      </c>
      <c r="I75" s="118">
        <v>16.09504051283195</v>
      </c>
      <c r="J75" s="118">
        <v>15.833</v>
      </c>
      <c r="K75" s="32"/>
    </row>
    <row r="76" spans="1:11" s="33" customFormat="1" ht="11.25" customHeight="1">
      <c r="A76" s="35" t="s">
        <v>59</v>
      </c>
      <c r="B76" s="29"/>
      <c r="C76" s="30">
        <v>5310</v>
      </c>
      <c r="D76" s="30">
        <v>4046</v>
      </c>
      <c r="E76" s="30">
        <v>3903</v>
      </c>
      <c r="F76" s="31"/>
      <c r="G76" s="31"/>
      <c r="H76" s="118">
        <v>19.531</v>
      </c>
      <c r="I76" s="118">
        <v>12.259</v>
      </c>
      <c r="J76" s="118">
        <v>17.564</v>
      </c>
      <c r="K76" s="32"/>
    </row>
    <row r="77" spans="1:11" s="33" customFormat="1" ht="11.25" customHeight="1">
      <c r="A77" s="35" t="s">
        <v>60</v>
      </c>
      <c r="B77" s="29"/>
      <c r="C77" s="30">
        <v>2906</v>
      </c>
      <c r="D77" s="30">
        <v>2547</v>
      </c>
      <c r="E77" s="30">
        <v>1750</v>
      </c>
      <c r="F77" s="31"/>
      <c r="G77" s="31"/>
      <c r="H77" s="118">
        <v>7.79</v>
      </c>
      <c r="I77" s="118">
        <v>5.353</v>
      </c>
      <c r="J77" s="118">
        <v>5.164</v>
      </c>
      <c r="K77" s="32"/>
    </row>
    <row r="78" spans="1:11" s="33" customFormat="1" ht="11.25" customHeight="1">
      <c r="A78" s="35" t="s">
        <v>61</v>
      </c>
      <c r="B78" s="29"/>
      <c r="C78" s="30">
        <v>6563</v>
      </c>
      <c r="D78" s="30">
        <v>4971</v>
      </c>
      <c r="E78" s="30">
        <v>4325</v>
      </c>
      <c r="F78" s="31"/>
      <c r="G78" s="31"/>
      <c r="H78" s="118">
        <v>9.564</v>
      </c>
      <c r="I78" s="118">
        <v>10.34</v>
      </c>
      <c r="J78" s="118">
        <v>10.164</v>
      </c>
      <c r="K78" s="32"/>
    </row>
    <row r="79" spans="1:11" s="33" customFormat="1" ht="11.25" customHeight="1">
      <c r="A79" s="35" t="s">
        <v>62</v>
      </c>
      <c r="B79" s="29"/>
      <c r="C79" s="30">
        <v>70813</v>
      </c>
      <c r="D79" s="30">
        <v>48845</v>
      </c>
      <c r="E79" s="30">
        <v>46621</v>
      </c>
      <c r="F79" s="31"/>
      <c r="G79" s="31"/>
      <c r="H79" s="118">
        <v>209.779</v>
      </c>
      <c r="I79" s="118">
        <v>100.505</v>
      </c>
      <c r="J79" s="118">
        <v>157.377</v>
      </c>
      <c r="K79" s="32"/>
    </row>
    <row r="80" spans="1:11" s="42" customFormat="1" ht="11.25" customHeight="1">
      <c r="A80" s="43" t="s">
        <v>63</v>
      </c>
      <c r="B80" s="37"/>
      <c r="C80" s="38">
        <v>146732</v>
      </c>
      <c r="D80" s="38">
        <v>105490.64600000001</v>
      </c>
      <c r="E80" s="38">
        <v>91271</v>
      </c>
      <c r="F80" s="39">
        <v>86.52046741660867</v>
      </c>
      <c r="G80" s="40"/>
      <c r="H80" s="119">
        <v>396.555</v>
      </c>
      <c r="I80" s="120">
        <v>211.69454051283194</v>
      </c>
      <c r="J80" s="120">
        <v>286.084</v>
      </c>
      <c r="K80" s="41">
        <v>135.13999903207656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109</v>
      </c>
      <c r="D82" s="30">
        <v>109</v>
      </c>
      <c r="E82" s="30">
        <v>120</v>
      </c>
      <c r="F82" s="31"/>
      <c r="G82" s="31"/>
      <c r="H82" s="118">
        <v>0.163</v>
      </c>
      <c r="I82" s="118">
        <v>0.163</v>
      </c>
      <c r="J82" s="118">
        <v>0.181</v>
      </c>
      <c r="K82" s="32"/>
    </row>
    <row r="83" spans="1:11" s="33" customFormat="1" ht="11.25" customHeight="1">
      <c r="A83" s="35" t="s">
        <v>65</v>
      </c>
      <c r="B83" s="29"/>
      <c r="C83" s="30">
        <v>186</v>
      </c>
      <c r="D83" s="30">
        <v>190</v>
      </c>
      <c r="E83" s="30">
        <v>170</v>
      </c>
      <c r="F83" s="31"/>
      <c r="G83" s="31"/>
      <c r="H83" s="118">
        <v>0.186</v>
      </c>
      <c r="I83" s="118">
        <v>0.19</v>
      </c>
      <c r="J83" s="118">
        <v>0.173</v>
      </c>
      <c r="K83" s="32"/>
    </row>
    <row r="84" spans="1:11" s="42" customFormat="1" ht="11.25" customHeight="1">
      <c r="A84" s="36" t="s">
        <v>66</v>
      </c>
      <c r="B84" s="37"/>
      <c r="C84" s="38">
        <v>295</v>
      </c>
      <c r="D84" s="38">
        <v>299</v>
      </c>
      <c r="E84" s="38">
        <v>290</v>
      </c>
      <c r="F84" s="39">
        <v>96.98996655518394</v>
      </c>
      <c r="G84" s="40"/>
      <c r="H84" s="119">
        <v>0.349</v>
      </c>
      <c r="I84" s="120">
        <v>0.353</v>
      </c>
      <c r="J84" s="120">
        <v>0.354</v>
      </c>
      <c r="K84" s="41">
        <v>100.28328611898017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1828423</v>
      </c>
      <c r="D87" s="53">
        <v>1800361.646</v>
      </c>
      <c r="E87" s="53">
        <v>1647266.7349775785</v>
      </c>
      <c r="F87" s="54">
        <f>IF(D87&gt;0,100*E87/D87,0)</f>
        <v>91.49643565432734</v>
      </c>
      <c r="G87" s="40"/>
      <c r="H87" s="123">
        <v>5437.736</v>
      </c>
      <c r="I87" s="124">
        <v>6913.501258119128</v>
      </c>
      <c r="J87" s="124">
        <v>3787.8645999999994</v>
      </c>
      <c r="K87" s="54">
        <f>IF(I87&gt;0,100*J87/I87,0)</f>
        <v>54.789381799151045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SheetLayoutView="10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5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>
        <v>9</v>
      </c>
      <c r="D15" s="38">
        <v>9</v>
      </c>
      <c r="E15" s="38">
        <v>15</v>
      </c>
      <c r="F15" s="39">
        <v>166.66666666666666</v>
      </c>
      <c r="G15" s="40"/>
      <c r="H15" s="119">
        <v>0.135</v>
      </c>
      <c r="I15" s="120">
        <v>0.225</v>
      </c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>
        <v>3</v>
      </c>
      <c r="D17" s="38"/>
      <c r="E17" s="38"/>
      <c r="F17" s="39"/>
      <c r="G17" s="40"/>
      <c r="H17" s="119">
        <v>0.016</v>
      </c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1</v>
      </c>
      <c r="E19" s="30">
        <v>1</v>
      </c>
      <c r="F19" s="31"/>
      <c r="G19" s="31"/>
      <c r="H19" s="118">
        <v>0.034</v>
      </c>
      <c r="I19" s="118">
        <v>0.035</v>
      </c>
      <c r="J19" s="118">
        <v>0.035</v>
      </c>
      <c r="K19" s="32"/>
    </row>
    <row r="20" spans="1:11" s="33" customFormat="1" ht="11.25" customHeight="1">
      <c r="A20" s="35" t="s">
        <v>15</v>
      </c>
      <c r="B20" s="29"/>
      <c r="C20" s="30">
        <v>7</v>
      </c>
      <c r="D20" s="30">
        <v>7</v>
      </c>
      <c r="E20" s="30">
        <v>7</v>
      </c>
      <c r="F20" s="31"/>
      <c r="G20" s="31"/>
      <c r="H20" s="118">
        <v>0.128</v>
      </c>
      <c r="I20" s="118">
        <v>0.139</v>
      </c>
      <c r="J20" s="118"/>
      <c r="K20" s="32"/>
    </row>
    <row r="21" spans="1:11" s="33" customFormat="1" ht="11.25" customHeight="1">
      <c r="A21" s="35" t="s">
        <v>16</v>
      </c>
      <c r="B21" s="29"/>
      <c r="C21" s="30">
        <v>32</v>
      </c>
      <c r="D21" s="30">
        <v>32</v>
      </c>
      <c r="E21" s="30">
        <v>32</v>
      </c>
      <c r="F21" s="31"/>
      <c r="G21" s="31"/>
      <c r="H21" s="118">
        <v>0.342</v>
      </c>
      <c r="I21" s="118">
        <v>0.398</v>
      </c>
      <c r="J21" s="118">
        <v>0.398</v>
      </c>
      <c r="K21" s="32"/>
    </row>
    <row r="22" spans="1:11" s="42" customFormat="1" ht="11.25" customHeight="1">
      <c r="A22" s="36" t="s">
        <v>17</v>
      </c>
      <c r="B22" s="37"/>
      <c r="C22" s="38">
        <v>40</v>
      </c>
      <c r="D22" s="38">
        <v>40</v>
      </c>
      <c r="E22" s="38">
        <v>40</v>
      </c>
      <c r="F22" s="39">
        <v>100</v>
      </c>
      <c r="G22" s="40"/>
      <c r="H22" s="119">
        <v>0.504</v>
      </c>
      <c r="I22" s="120">
        <v>0.5720000000000001</v>
      </c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42</v>
      </c>
      <c r="D24" s="38">
        <v>56</v>
      </c>
      <c r="E24" s="38">
        <v>121</v>
      </c>
      <c r="F24" s="39">
        <v>216.07142857142858</v>
      </c>
      <c r="G24" s="40"/>
      <c r="H24" s="119">
        <v>3.245</v>
      </c>
      <c r="I24" s="120">
        <v>3.92</v>
      </c>
      <c r="J24" s="120">
        <v>4.84</v>
      </c>
      <c r="K24" s="41">
        <v>123.46938775510205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6</v>
      </c>
      <c r="D26" s="38">
        <v>6</v>
      </c>
      <c r="E26" s="38">
        <v>6</v>
      </c>
      <c r="F26" s="39">
        <v>100</v>
      </c>
      <c r="G26" s="40"/>
      <c r="H26" s="119">
        <v>0.156</v>
      </c>
      <c r="I26" s="120">
        <v>0.15</v>
      </c>
      <c r="J26" s="120">
        <v>0.15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8</v>
      </c>
      <c r="D28" s="30">
        <v>25</v>
      </c>
      <c r="E28" s="30">
        <v>7</v>
      </c>
      <c r="F28" s="31"/>
      <c r="G28" s="31"/>
      <c r="H28" s="118">
        <v>0.341</v>
      </c>
      <c r="I28" s="118">
        <v>1.08</v>
      </c>
      <c r="J28" s="118">
        <v>0.6</v>
      </c>
      <c r="K28" s="32"/>
    </row>
    <row r="29" spans="1:11" s="33" customFormat="1" ht="11.25" customHeight="1">
      <c r="A29" s="35" t="s">
        <v>21</v>
      </c>
      <c r="B29" s="29"/>
      <c r="C29" s="30">
        <v>16</v>
      </c>
      <c r="D29" s="30"/>
      <c r="E29" s="30"/>
      <c r="F29" s="31"/>
      <c r="G29" s="31"/>
      <c r="H29" s="118">
        <v>0.512</v>
      </c>
      <c r="I29" s="118"/>
      <c r="J29" s="118"/>
      <c r="K29" s="32"/>
    </row>
    <row r="30" spans="1:11" s="33" customFormat="1" ht="11.25" customHeight="1">
      <c r="A30" s="35" t="s">
        <v>22</v>
      </c>
      <c r="B30" s="29"/>
      <c r="C30" s="30">
        <v>60</v>
      </c>
      <c r="D30" s="30">
        <v>60</v>
      </c>
      <c r="E30" s="30">
        <v>45</v>
      </c>
      <c r="F30" s="31"/>
      <c r="G30" s="31"/>
      <c r="H30" s="118">
        <v>1.782</v>
      </c>
      <c r="I30" s="118">
        <v>1.782</v>
      </c>
      <c r="J30" s="118">
        <v>1.35</v>
      </c>
      <c r="K30" s="32"/>
    </row>
    <row r="31" spans="1:11" s="42" customFormat="1" ht="11.25" customHeight="1">
      <c r="A31" s="43" t="s">
        <v>23</v>
      </c>
      <c r="B31" s="37"/>
      <c r="C31" s="38">
        <v>84</v>
      </c>
      <c r="D31" s="38">
        <v>85</v>
      </c>
      <c r="E31" s="38">
        <v>52</v>
      </c>
      <c r="F31" s="39">
        <f>IF(D31&gt;0,100*E31/D31,0)</f>
        <v>61.1764705882353</v>
      </c>
      <c r="G31" s="40"/>
      <c r="H31" s="119">
        <v>2.635</v>
      </c>
      <c r="I31" s="120">
        <v>2.862</v>
      </c>
      <c r="J31" s="120">
        <v>1.9500000000000002</v>
      </c>
      <c r="K31" s="41">
        <v>68.13417190775681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23</v>
      </c>
      <c r="D33" s="30">
        <v>25</v>
      </c>
      <c r="E33" s="30">
        <v>25</v>
      </c>
      <c r="F33" s="31"/>
      <c r="G33" s="31"/>
      <c r="H33" s="118">
        <v>0.708</v>
      </c>
      <c r="I33" s="118">
        <v>0.7</v>
      </c>
      <c r="J33" s="118">
        <v>0.7</v>
      </c>
      <c r="K33" s="32"/>
    </row>
    <row r="34" spans="1:11" s="33" customFormat="1" ht="11.25" customHeight="1">
      <c r="A34" s="35" t="s">
        <v>25</v>
      </c>
      <c r="B34" s="29"/>
      <c r="C34" s="30">
        <v>2</v>
      </c>
      <c r="D34" s="30">
        <v>2</v>
      </c>
      <c r="E34" s="30">
        <v>3</v>
      </c>
      <c r="F34" s="31"/>
      <c r="G34" s="31"/>
      <c r="H34" s="118">
        <v>0.056</v>
      </c>
      <c r="I34" s="118">
        <v>0.056</v>
      </c>
      <c r="J34" s="118">
        <v>0.09</v>
      </c>
      <c r="K34" s="32"/>
    </row>
    <row r="35" spans="1:11" s="33" customFormat="1" ht="11.25" customHeight="1">
      <c r="A35" s="35" t="s">
        <v>26</v>
      </c>
      <c r="B35" s="29"/>
      <c r="C35" s="30">
        <v>18</v>
      </c>
      <c r="D35" s="30">
        <v>20</v>
      </c>
      <c r="E35" s="30">
        <v>20</v>
      </c>
      <c r="F35" s="31"/>
      <c r="G35" s="31"/>
      <c r="H35" s="118">
        <v>0.462</v>
      </c>
      <c r="I35" s="118">
        <v>0.57</v>
      </c>
      <c r="J35" s="118">
        <v>0.6</v>
      </c>
      <c r="K35" s="32"/>
    </row>
    <row r="36" spans="1:11" s="33" customFormat="1" ht="11.25" customHeight="1">
      <c r="A36" s="35" t="s">
        <v>27</v>
      </c>
      <c r="B36" s="29"/>
      <c r="C36" s="30">
        <v>61</v>
      </c>
      <c r="D36" s="30"/>
      <c r="E36" s="30">
        <v>20</v>
      </c>
      <c r="F36" s="31"/>
      <c r="G36" s="31"/>
      <c r="H36" s="118">
        <v>1.838</v>
      </c>
      <c r="I36" s="118"/>
      <c r="J36" s="118">
        <v>0.6</v>
      </c>
      <c r="K36" s="32"/>
    </row>
    <row r="37" spans="1:11" s="42" customFormat="1" ht="11.25" customHeight="1">
      <c r="A37" s="36" t="s">
        <v>28</v>
      </c>
      <c r="B37" s="37"/>
      <c r="C37" s="38">
        <v>104</v>
      </c>
      <c r="D37" s="38">
        <v>47</v>
      </c>
      <c r="E37" s="38">
        <v>68</v>
      </c>
      <c r="F37" s="39">
        <v>144.68085106382978</v>
      </c>
      <c r="G37" s="40"/>
      <c r="H37" s="119">
        <v>3.064</v>
      </c>
      <c r="I37" s="120">
        <v>1.326</v>
      </c>
      <c r="J37" s="120">
        <v>1.9899999999999998</v>
      </c>
      <c r="K37" s="41">
        <v>150.07541478129713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70</v>
      </c>
      <c r="D39" s="38">
        <v>70</v>
      </c>
      <c r="E39" s="38">
        <v>50</v>
      </c>
      <c r="F39" s="39">
        <v>71.42857142857143</v>
      </c>
      <c r="G39" s="40"/>
      <c r="H39" s="119">
        <v>1.205</v>
      </c>
      <c r="I39" s="120">
        <v>1.2</v>
      </c>
      <c r="J39" s="120">
        <v>0.857</v>
      </c>
      <c r="K39" s="41">
        <v>71.41666666666667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>
        <v>1</v>
      </c>
      <c r="D41" s="30">
        <v>1</v>
      </c>
      <c r="E41" s="30">
        <v>5</v>
      </c>
      <c r="F41" s="31"/>
      <c r="G41" s="31"/>
      <c r="H41" s="118">
        <v>0.024</v>
      </c>
      <c r="I41" s="118">
        <v>0.023</v>
      </c>
      <c r="J41" s="118">
        <v>0.115</v>
      </c>
      <c r="K41" s="32"/>
    </row>
    <row r="42" spans="1:11" s="33" customFormat="1" ht="11.25" customHeight="1">
      <c r="A42" s="35" t="s">
        <v>31</v>
      </c>
      <c r="B42" s="29"/>
      <c r="C42" s="30"/>
      <c r="D42" s="30">
        <v>5</v>
      </c>
      <c r="E42" s="30">
        <v>6</v>
      </c>
      <c r="F42" s="31"/>
      <c r="G42" s="31"/>
      <c r="H42" s="118"/>
      <c r="I42" s="118">
        <v>0.225</v>
      </c>
      <c r="J42" s="118">
        <v>0.12</v>
      </c>
      <c r="K42" s="32"/>
    </row>
    <row r="43" spans="1:11" s="33" customFormat="1" ht="11.25" customHeight="1">
      <c r="A43" s="35" t="s">
        <v>32</v>
      </c>
      <c r="B43" s="29"/>
      <c r="C43" s="30">
        <v>4</v>
      </c>
      <c r="D43" s="30">
        <v>4</v>
      </c>
      <c r="E43" s="30">
        <v>3</v>
      </c>
      <c r="F43" s="31"/>
      <c r="G43" s="31"/>
      <c r="H43" s="118">
        <v>0.1</v>
      </c>
      <c r="I43" s="118">
        <v>0.1</v>
      </c>
      <c r="J43" s="118">
        <v>0.075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>
        <v>14</v>
      </c>
      <c r="D45" s="30">
        <v>10</v>
      </c>
      <c r="E45" s="30">
        <v>2</v>
      </c>
      <c r="F45" s="31"/>
      <c r="G45" s="31"/>
      <c r="H45" s="118">
        <v>0.396</v>
      </c>
      <c r="I45" s="118">
        <v>0.302</v>
      </c>
      <c r="J45" s="118"/>
      <c r="K45" s="32"/>
    </row>
    <row r="46" spans="1:11" s="33" customFormat="1" ht="11.25" customHeight="1">
      <c r="A46" s="35" t="s">
        <v>35</v>
      </c>
      <c r="B46" s="29"/>
      <c r="C46" s="30">
        <v>25</v>
      </c>
      <c r="D46" s="30">
        <v>15</v>
      </c>
      <c r="E46" s="30">
        <v>15</v>
      </c>
      <c r="F46" s="31"/>
      <c r="G46" s="31"/>
      <c r="H46" s="118">
        <v>0.625</v>
      </c>
      <c r="I46" s="118">
        <v>0.375</v>
      </c>
      <c r="J46" s="118">
        <v>0.36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>
        <v>223</v>
      </c>
      <c r="D48" s="30">
        <v>229</v>
      </c>
      <c r="E48" s="30">
        <v>290</v>
      </c>
      <c r="F48" s="31"/>
      <c r="G48" s="31"/>
      <c r="H48" s="118">
        <v>5.575</v>
      </c>
      <c r="I48" s="118">
        <v>5.725</v>
      </c>
      <c r="J48" s="118">
        <v>7.25</v>
      </c>
      <c r="K48" s="32"/>
    </row>
    <row r="49" spans="1:11" s="33" customFormat="1" ht="11.25" customHeight="1">
      <c r="A49" s="35" t="s">
        <v>38</v>
      </c>
      <c r="B49" s="29"/>
      <c r="C49" s="30">
        <v>31</v>
      </c>
      <c r="D49" s="30">
        <v>39</v>
      </c>
      <c r="E49" s="30">
        <v>44</v>
      </c>
      <c r="F49" s="31"/>
      <c r="G49" s="31"/>
      <c r="H49" s="118">
        <v>0.775</v>
      </c>
      <c r="I49" s="118">
        <v>0.965</v>
      </c>
      <c r="J49" s="118"/>
      <c r="K49" s="32"/>
    </row>
    <row r="50" spans="1:11" s="42" customFormat="1" ht="11.25" customHeight="1">
      <c r="A50" s="43" t="s">
        <v>39</v>
      </c>
      <c r="B50" s="37"/>
      <c r="C50" s="38">
        <v>298</v>
      </c>
      <c r="D50" s="38">
        <v>303</v>
      </c>
      <c r="E50" s="38">
        <v>365</v>
      </c>
      <c r="F50" s="39">
        <v>120.46204620462046</v>
      </c>
      <c r="G50" s="40"/>
      <c r="H50" s="119">
        <v>7.495</v>
      </c>
      <c r="I50" s="120">
        <v>7.715</v>
      </c>
      <c r="J50" s="120">
        <v>7.92</v>
      </c>
      <c r="K50" s="41">
        <f>IF(I50&gt;0,100*J50/I50,0)</f>
        <v>102.65716137394686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59</v>
      </c>
      <c r="D52" s="38">
        <v>59</v>
      </c>
      <c r="E52" s="38">
        <v>56</v>
      </c>
      <c r="F52" s="39">
        <v>94.91525423728814</v>
      </c>
      <c r="G52" s="40"/>
      <c r="H52" s="119">
        <v>1.298</v>
      </c>
      <c r="I52" s="120">
        <v>1.298</v>
      </c>
      <c r="J52" s="120">
        <v>1.288</v>
      </c>
      <c r="K52" s="41">
        <v>99.2295839753467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20</v>
      </c>
      <c r="D54" s="30">
        <v>14</v>
      </c>
      <c r="E54" s="30">
        <v>102</v>
      </c>
      <c r="F54" s="31"/>
      <c r="G54" s="31"/>
      <c r="H54" s="118">
        <v>0.4</v>
      </c>
      <c r="I54" s="118">
        <v>0.294</v>
      </c>
      <c r="J54" s="118">
        <v>2.55</v>
      </c>
      <c r="K54" s="32"/>
    </row>
    <row r="55" spans="1:11" s="33" customFormat="1" ht="11.25" customHeight="1">
      <c r="A55" s="35" t="s">
        <v>42</v>
      </c>
      <c r="B55" s="29"/>
      <c r="C55" s="30">
        <v>94</v>
      </c>
      <c r="D55" s="30">
        <v>94</v>
      </c>
      <c r="E55" s="30">
        <v>254</v>
      </c>
      <c r="F55" s="31"/>
      <c r="G55" s="31"/>
      <c r="H55" s="118">
        <v>2.068</v>
      </c>
      <c r="I55" s="118">
        <v>3.6</v>
      </c>
      <c r="J55" s="118">
        <v>6.096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2</v>
      </c>
      <c r="E56" s="30">
        <v>2</v>
      </c>
      <c r="F56" s="31"/>
      <c r="G56" s="31"/>
      <c r="H56" s="118"/>
      <c r="I56" s="118">
        <v>0.03</v>
      </c>
      <c r="J56" s="118">
        <v>0.021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4</v>
      </c>
      <c r="F57" s="31"/>
      <c r="G57" s="31"/>
      <c r="H57" s="118"/>
      <c r="I57" s="118"/>
      <c r="J57" s="118">
        <v>0.04</v>
      </c>
      <c r="K57" s="32"/>
    </row>
    <row r="58" spans="1:11" s="33" customFormat="1" ht="11.25" customHeight="1">
      <c r="A58" s="35" t="s">
        <v>45</v>
      </c>
      <c r="B58" s="29"/>
      <c r="C58" s="30">
        <v>56</v>
      </c>
      <c r="D58" s="30">
        <v>54</v>
      </c>
      <c r="E58" s="30">
        <v>55</v>
      </c>
      <c r="F58" s="31"/>
      <c r="G58" s="31"/>
      <c r="H58" s="118">
        <v>2.128</v>
      </c>
      <c r="I58" s="118">
        <v>2.025</v>
      </c>
      <c r="J58" s="118">
        <v>2.09</v>
      </c>
      <c r="K58" s="32"/>
    </row>
    <row r="59" spans="1:11" s="42" customFormat="1" ht="11.25" customHeight="1">
      <c r="A59" s="36" t="s">
        <v>46</v>
      </c>
      <c r="B59" s="37"/>
      <c r="C59" s="38">
        <v>170</v>
      </c>
      <c r="D59" s="38">
        <v>164</v>
      </c>
      <c r="E59" s="38">
        <v>417</v>
      </c>
      <c r="F59" s="39">
        <f>IF(D59&gt;0,100*E59/D59,0)</f>
        <v>254.26829268292684</v>
      </c>
      <c r="G59" s="40"/>
      <c r="H59" s="119">
        <v>4.596</v>
      </c>
      <c r="I59" s="120">
        <v>5.949</v>
      </c>
      <c r="J59" s="120">
        <v>10.797</v>
      </c>
      <c r="K59" s="41">
        <f>IF(I59&gt;0,100*J59/I59,0)</f>
        <v>181.49268784669692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351</v>
      </c>
      <c r="D61" s="30">
        <v>371</v>
      </c>
      <c r="E61" s="30">
        <v>300</v>
      </c>
      <c r="F61" s="31"/>
      <c r="G61" s="31"/>
      <c r="H61" s="118">
        <v>12.285</v>
      </c>
      <c r="I61" s="118">
        <v>12.985</v>
      </c>
      <c r="J61" s="118">
        <v>10.5</v>
      </c>
      <c r="K61" s="32"/>
    </row>
    <row r="62" spans="1:11" s="33" customFormat="1" ht="11.25" customHeight="1">
      <c r="A62" s="35" t="s">
        <v>48</v>
      </c>
      <c r="B62" s="29"/>
      <c r="C62" s="30">
        <v>90</v>
      </c>
      <c r="D62" s="30">
        <v>90</v>
      </c>
      <c r="E62" s="30">
        <v>90</v>
      </c>
      <c r="F62" s="31"/>
      <c r="G62" s="31"/>
      <c r="H62" s="118">
        <v>1.785</v>
      </c>
      <c r="I62" s="118">
        <v>2.375</v>
      </c>
      <c r="J62" s="118">
        <v>1.763</v>
      </c>
      <c r="K62" s="32"/>
    </row>
    <row r="63" spans="1:11" s="33" customFormat="1" ht="11.25" customHeight="1">
      <c r="A63" s="35" t="s">
        <v>49</v>
      </c>
      <c r="B63" s="29"/>
      <c r="C63" s="30">
        <v>454</v>
      </c>
      <c r="D63" s="30">
        <v>679</v>
      </c>
      <c r="E63" s="30">
        <v>713</v>
      </c>
      <c r="F63" s="31"/>
      <c r="G63" s="31"/>
      <c r="H63" s="118">
        <v>8.2</v>
      </c>
      <c r="I63" s="118">
        <v>23.4255</v>
      </c>
      <c r="J63" s="118">
        <v>21.39</v>
      </c>
      <c r="K63" s="32"/>
    </row>
    <row r="64" spans="1:11" s="42" customFormat="1" ht="11.25" customHeight="1">
      <c r="A64" s="36" t="s">
        <v>50</v>
      </c>
      <c r="B64" s="37"/>
      <c r="C64" s="38">
        <v>895</v>
      </c>
      <c r="D64" s="38">
        <v>1140</v>
      </c>
      <c r="E64" s="38">
        <v>1103</v>
      </c>
      <c r="F64" s="39">
        <v>96.75438596491227</v>
      </c>
      <c r="G64" s="40"/>
      <c r="H64" s="119">
        <v>22.27</v>
      </c>
      <c r="I64" s="120">
        <v>38.7855</v>
      </c>
      <c r="J64" s="120">
        <v>33.653</v>
      </c>
      <c r="K64" s="41">
        <v>86.76696188008405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69</v>
      </c>
      <c r="D66" s="38">
        <v>84</v>
      </c>
      <c r="E66" s="38">
        <v>95</v>
      </c>
      <c r="F66" s="39">
        <v>113.0952380952381</v>
      </c>
      <c r="G66" s="40"/>
      <c r="H66" s="119">
        <v>1.553</v>
      </c>
      <c r="I66" s="120">
        <v>2.688</v>
      </c>
      <c r="J66" s="120">
        <v>2.603</v>
      </c>
      <c r="K66" s="41">
        <f>IF(I66&gt;0,100*J66/I66,0)</f>
        <v>96.83779761904762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74</v>
      </c>
      <c r="D68" s="30">
        <v>50</v>
      </c>
      <c r="E68" s="30">
        <v>73</v>
      </c>
      <c r="F68" s="31"/>
      <c r="G68" s="31"/>
      <c r="H68" s="118">
        <v>2.59</v>
      </c>
      <c r="I68" s="118">
        <v>1.8</v>
      </c>
      <c r="J68" s="118">
        <v>2.5</v>
      </c>
      <c r="K68" s="32"/>
    </row>
    <row r="69" spans="1:11" s="33" customFormat="1" ht="11.25" customHeight="1">
      <c r="A69" s="35" t="s">
        <v>53</v>
      </c>
      <c r="B69" s="29"/>
      <c r="C69" s="30">
        <v>33</v>
      </c>
      <c r="D69" s="30">
        <v>40</v>
      </c>
      <c r="E69" s="30">
        <v>30</v>
      </c>
      <c r="F69" s="31"/>
      <c r="G69" s="31"/>
      <c r="H69" s="118">
        <v>1.089</v>
      </c>
      <c r="I69" s="118">
        <v>1.4</v>
      </c>
      <c r="J69" s="118">
        <v>1</v>
      </c>
      <c r="K69" s="32"/>
    </row>
    <row r="70" spans="1:11" s="42" customFormat="1" ht="11.25" customHeight="1">
      <c r="A70" s="36" t="s">
        <v>54</v>
      </c>
      <c r="B70" s="37"/>
      <c r="C70" s="38">
        <v>107</v>
      </c>
      <c r="D70" s="38">
        <v>90</v>
      </c>
      <c r="E70" s="38">
        <v>103</v>
      </c>
      <c r="F70" s="39">
        <v>114.44444444444444</v>
      </c>
      <c r="G70" s="40"/>
      <c r="H70" s="119">
        <v>3.679</v>
      </c>
      <c r="I70" s="120">
        <v>3.2</v>
      </c>
      <c r="J70" s="120">
        <v>3.5</v>
      </c>
      <c r="K70" s="41">
        <v>109.375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33</v>
      </c>
      <c r="D72" s="30">
        <v>49</v>
      </c>
      <c r="E72" s="30">
        <v>35</v>
      </c>
      <c r="F72" s="31"/>
      <c r="G72" s="31"/>
      <c r="H72" s="118">
        <v>0.535</v>
      </c>
      <c r="I72" s="118">
        <v>0.88</v>
      </c>
      <c r="J72" s="118">
        <v>0.455</v>
      </c>
      <c r="K72" s="32"/>
    </row>
    <row r="73" spans="1:11" s="33" customFormat="1" ht="11.25" customHeight="1">
      <c r="A73" s="35" t="s">
        <v>56</v>
      </c>
      <c r="B73" s="29"/>
      <c r="C73" s="30">
        <v>68</v>
      </c>
      <c r="D73" s="30">
        <v>68</v>
      </c>
      <c r="E73" s="30">
        <v>70</v>
      </c>
      <c r="F73" s="31"/>
      <c r="G73" s="31"/>
      <c r="H73" s="118">
        <v>3.128</v>
      </c>
      <c r="I73" s="118">
        <v>3.2</v>
      </c>
      <c r="J73" s="118">
        <v>3.13</v>
      </c>
      <c r="K73" s="32"/>
    </row>
    <row r="74" spans="1:11" s="33" customFormat="1" ht="11.25" customHeight="1">
      <c r="A74" s="35" t="s">
        <v>57</v>
      </c>
      <c r="B74" s="29"/>
      <c r="C74" s="30">
        <v>9</v>
      </c>
      <c r="D74" s="30">
        <v>10</v>
      </c>
      <c r="E74" s="30">
        <v>30</v>
      </c>
      <c r="F74" s="31"/>
      <c r="G74" s="31"/>
      <c r="H74" s="118">
        <v>0.182</v>
      </c>
      <c r="I74" s="118">
        <v>0.3</v>
      </c>
      <c r="J74" s="118">
        <v>0.9</v>
      </c>
      <c r="K74" s="32"/>
    </row>
    <row r="75" spans="1:11" s="33" customFormat="1" ht="11.25" customHeight="1">
      <c r="A75" s="35" t="s">
        <v>58</v>
      </c>
      <c r="B75" s="29"/>
      <c r="C75" s="30">
        <v>34</v>
      </c>
      <c r="D75" s="30">
        <v>34</v>
      </c>
      <c r="E75" s="30">
        <v>57</v>
      </c>
      <c r="F75" s="31"/>
      <c r="G75" s="31"/>
      <c r="H75" s="118">
        <v>1.059</v>
      </c>
      <c r="I75" s="118">
        <v>1.0577999999999999</v>
      </c>
      <c r="J75" s="118">
        <v>1.746</v>
      </c>
      <c r="K75" s="32"/>
    </row>
    <row r="76" spans="1:11" s="33" customFormat="1" ht="11.25" customHeight="1">
      <c r="A76" s="35" t="s">
        <v>59</v>
      </c>
      <c r="B76" s="29"/>
      <c r="C76" s="30">
        <v>40</v>
      </c>
      <c r="D76" s="30">
        <v>35</v>
      </c>
      <c r="E76" s="30">
        <v>40</v>
      </c>
      <c r="F76" s="31"/>
      <c r="G76" s="31"/>
      <c r="H76" s="118">
        <v>1.4</v>
      </c>
      <c r="I76" s="118">
        <v>0.917</v>
      </c>
      <c r="J76" s="118">
        <v>0.917</v>
      </c>
      <c r="K76" s="32"/>
    </row>
    <row r="77" spans="1:11" s="33" customFormat="1" ht="11.25" customHeight="1">
      <c r="A77" s="35" t="s">
        <v>60</v>
      </c>
      <c r="B77" s="29"/>
      <c r="C77" s="30">
        <v>27</v>
      </c>
      <c r="D77" s="30">
        <v>13</v>
      </c>
      <c r="E77" s="30"/>
      <c r="F77" s="31"/>
      <c r="G77" s="31"/>
      <c r="H77" s="118">
        <v>0.76</v>
      </c>
      <c r="I77" s="118">
        <v>0.366</v>
      </c>
      <c r="J77" s="118"/>
      <c r="K77" s="32"/>
    </row>
    <row r="78" spans="1:11" s="33" customFormat="1" ht="11.25" customHeight="1">
      <c r="A78" s="35" t="s">
        <v>61</v>
      </c>
      <c r="B78" s="29"/>
      <c r="C78" s="30">
        <v>16</v>
      </c>
      <c r="D78" s="30">
        <v>15</v>
      </c>
      <c r="E78" s="30">
        <v>13</v>
      </c>
      <c r="F78" s="31"/>
      <c r="G78" s="31"/>
      <c r="H78" s="118">
        <v>0.464</v>
      </c>
      <c r="I78" s="118">
        <v>0.435</v>
      </c>
      <c r="J78" s="118">
        <v>0.52</v>
      </c>
      <c r="K78" s="32"/>
    </row>
    <row r="79" spans="1:11" s="33" customFormat="1" ht="11.25" customHeight="1">
      <c r="A79" s="35" t="s">
        <v>62</v>
      </c>
      <c r="B79" s="29"/>
      <c r="C79" s="30">
        <v>125</v>
      </c>
      <c r="D79" s="30">
        <v>125</v>
      </c>
      <c r="E79" s="30">
        <v>139.05360000000005</v>
      </c>
      <c r="F79" s="31"/>
      <c r="G79" s="31"/>
      <c r="H79" s="118">
        <v>4.375</v>
      </c>
      <c r="I79" s="118">
        <v>6.875</v>
      </c>
      <c r="J79" s="118">
        <v>3.475</v>
      </c>
      <c r="K79" s="32"/>
    </row>
    <row r="80" spans="1:11" s="42" customFormat="1" ht="11.25" customHeight="1">
      <c r="A80" s="43" t="s">
        <v>63</v>
      </c>
      <c r="B80" s="37"/>
      <c r="C80" s="38">
        <v>352</v>
      </c>
      <c r="D80" s="38">
        <v>349</v>
      </c>
      <c r="E80" s="38">
        <v>384.0536000000001</v>
      </c>
      <c r="F80" s="39">
        <v>110.04401146131808</v>
      </c>
      <c r="G80" s="40"/>
      <c r="H80" s="119">
        <v>11.903</v>
      </c>
      <c r="I80" s="120">
        <v>14.0308</v>
      </c>
      <c r="J80" s="120">
        <v>11.142999999999999</v>
      </c>
      <c r="K80" s="41">
        <v>79.41813724092711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306</v>
      </c>
      <c r="D82" s="30">
        <v>306</v>
      </c>
      <c r="E82" s="30">
        <v>228</v>
      </c>
      <c r="F82" s="31"/>
      <c r="G82" s="31"/>
      <c r="H82" s="118">
        <v>12.198</v>
      </c>
      <c r="I82" s="118">
        <v>12.198</v>
      </c>
      <c r="J82" s="118">
        <v>8.621</v>
      </c>
      <c r="K82" s="32"/>
    </row>
    <row r="83" spans="1:11" s="33" customFormat="1" ht="11.25" customHeight="1">
      <c r="A83" s="35" t="s">
        <v>65</v>
      </c>
      <c r="B83" s="29"/>
      <c r="C83" s="30">
        <v>271</v>
      </c>
      <c r="D83" s="30">
        <v>250</v>
      </c>
      <c r="E83" s="30">
        <v>280</v>
      </c>
      <c r="F83" s="31"/>
      <c r="G83" s="31"/>
      <c r="H83" s="118">
        <v>6.756</v>
      </c>
      <c r="I83" s="118">
        <v>6.73</v>
      </c>
      <c r="J83" s="118">
        <v>6.98</v>
      </c>
      <c r="K83" s="32"/>
    </row>
    <row r="84" spans="1:11" s="42" customFormat="1" ht="11.25" customHeight="1">
      <c r="A84" s="36" t="s">
        <v>66</v>
      </c>
      <c r="B84" s="37"/>
      <c r="C84" s="38">
        <v>577</v>
      </c>
      <c r="D84" s="38">
        <v>556</v>
      </c>
      <c r="E84" s="38">
        <v>508</v>
      </c>
      <c r="F84" s="39">
        <v>91.36690647482014</v>
      </c>
      <c r="G84" s="40"/>
      <c r="H84" s="119">
        <v>18.954</v>
      </c>
      <c r="I84" s="120">
        <v>18.928</v>
      </c>
      <c r="J84" s="120">
        <v>15.601</v>
      </c>
      <c r="K84" s="41">
        <v>82.42286559594253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2885</v>
      </c>
      <c r="D87" s="53">
        <v>3058</v>
      </c>
      <c r="E87" s="53">
        <v>3383.0536</v>
      </c>
      <c r="F87" s="54">
        <f>IF(D87&gt;0,100*E87/D87,0)</f>
        <v>110.62961412688033</v>
      </c>
      <c r="G87" s="40"/>
      <c r="H87" s="123">
        <v>82.708</v>
      </c>
      <c r="I87" s="124">
        <v>102.8493</v>
      </c>
      <c r="J87" s="124">
        <v>96.725</v>
      </c>
      <c r="K87" s="54">
        <f>IF(I87&gt;0,100*J87/I87,0)</f>
        <v>94.04536540355646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SheetLayoutView="100" zoomScalePageLayoutView="0" workbookViewId="0" topLeftCell="A1">
      <selection activeCell="F11" sqref="F1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5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31</v>
      </c>
      <c r="D9" s="30">
        <v>30</v>
      </c>
      <c r="E9" s="30">
        <v>30</v>
      </c>
      <c r="F9" s="31"/>
      <c r="G9" s="31"/>
      <c r="H9" s="118">
        <v>0.814</v>
      </c>
      <c r="I9" s="118">
        <v>0.789</v>
      </c>
      <c r="J9" s="118">
        <v>0.235</v>
      </c>
      <c r="K9" s="32"/>
    </row>
    <row r="10" spans="1:11" s="33" customFormat="1" ht="11.25" customHeight="1">
      <c r="A10" s="35" t="s">
        <v>8</v>
      </c>
      <c r="B10" s="29"/>
      <c r="C10" s="30">
        <v>23</v>
      </c>
      <c r="D10" s="30">
        <v>23</v>
      </c>
      <c r="E10" s="30">
        <v>23</v>
      </c>
      <c r="F10" s="31"/>
      <c r="G10" s="31"/>
      <c r="H10" s="118">
        <v>0.604</v>
      </c>
      <c r="I10" s="118">
        <v>0.601</v>
      </c>
      <c r="J10" s="118">
        <v>0.422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21</v>
      </c>
      <c r="E11" s="30">
        <v>21</v>
      </c>
      <c r="F11" s="31"/>
      <c r="G11" s="31"/>
      <c r="H11" s="118">
        <v>0.551</v>
      </c>
      <c r="I11" s="118">
        <v>0.55</v>
      </c>
      <c r="J11" s="118">
        <v>0.55</v>
      </c>
      <c r="K11" s="32"/>
    </row>
    <row r="12" spans="1:11" s="33" customFormat="1" ht="11.25" customHeight="1">
      <c r="A12" s="35" t="s">
        <v>10</v>
      </c>
      <c r="B12" s="29"/>
      <c r="C12" s="30">
        <v>47</v>
      </c>
      <c r="D12" s="30">
        <v>44</v>
      </c>
      <c r="E12" s="30">
        <v>45</v>
      </c>
      <c r="F12" s="31"/>
      <c r="G12" s="31"/>
      <c r="H12" s="118">
        <v>1.127</v>
      </c>
      <c r="I12" s="118">
        <v>1.093</v>
      </c>
      <c r="J12" s="118">
        <v>1.082</v>
      </c>
      <c r="K12" s="32"/>
    </row>
    <row r="13" spans="1:11" s="42" customFormat="1" ht="11.25" customHeight="1">
      <c r="A13" s="36" t="s">
        <v>11</v>
      </c>
      <c r="B13" s="37"/>
      <c r="C13" s="38">
        <v>122</v>
      </c>
      <c r="D13" s="38">
        <v>118</v>
      </c>
      <c r="E13" s="38">
        <v>119</v>
      </c>
      <c r="F13" s="39">
        <v>100.84745762711864</v>
      </c>
      <c r="G13" s="40"/>
      <c r="H13" s="119">
        <v>3.096</v>
      </c>
      <c r="I13" s="120">
        <v>3.0330000000000004</v>
      </c>
      <c r="J13" s="120">
        <v>2.289</v>
      </c>
      <c r="K13" s="41">
        <v>75.4698318496538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>
        <v>3</v>
      </c>
      <c r="D15" s="38">
        <v>3</v>
      </c>
      <c r="E15" s="38">
        <v>3</v>
      </c>
      <c r="F15" s="39">
        <v>100</v>
      </c>
      <c r="G15" s="40"/>
      <c r="H15" s="119">
        <v>0.03</v>
      </c>
      <c r="I15" s="120">
        <v>0.03</v>
      </c>
      <c r="J15" s="120">
        <v>0.03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>
        <v>3</v>
      </c>
      <c r="D17" s="38"/>
      <c r="E17" s="38"/>
      <c r="F17" s="39"/>
      <c r="G17" s="40"/>
      <c r="H17" s="119">
        <v>0.024</v>
      </c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>
        <v>17</v>
      </c>
      <c r="D19" s="30">
        <v>17</v>
      </c>
      <c r="E19" s="30">
        <v>17</v>
      </c>
      <c r="F19" s="31"/>
      <c r="G19" s="31"/>
      <c r="H19" s="118">
        <v>1.025</v>
      </c>
      <c r="I19" s="118">
        <v>1.003</v>
      </c>
      <c r="J19" s="118">
        <v>1.003</v>
      </c>
      <c r="K19" s="32"/>
    </row>
    <row r="20" spans="1:11" s="33" customFormat="1" ht="11.25" customHeight="1">
      <c r="A20" s="35" t="s">
        <v>15</v>
      </c>
      <c r="B20" s="29"/>
      <c r="C20" s="30">
        <v>14</v>
      </c>
      <c r="D20" s="30">
        <v>14</v>
      </c>
      <c r="E20" s="30">
        <v>14</v>
      </c>
      <c r="F20" s="31"/>
      <c r="G20" s="31"/>
      <c r="H20" s="118">
        <v>0.292</v>
      </c>
      <c r="I20" s="118">
        <v>0.285</v>
      </c>
      <c r="J20" s="118">
        <v>0.285</v>
      </c>
      <c r="K20" s="32"/>
    </row>
    <row r="21" spans="1:11" s="33" customFormat="1" ht="11.25" customHeight="1">
      <c r="A21" s="35" t="s">
        <v>16</v>
      </c>
      <c r="B21" s="29"/>
      <c r="C21" s="30">
        <v>12</v>
      </c>
      <c r="D21" s="30">
        <v>12</v>
      </c>
      <c r="E21" s="30">
        <v>12</v>
      </c>
      <c r="F21" s="31"/>
      <c r="G21" s="31"/>
      <c r="H21" s="118">
        <v>0.222</v>
      </c>
      <c r="I21" s="118">
        <v>0.215</v>
      </c>
      <c r="J21" s="118">
        <v>0.215</v>
      </c>
      <c r="K21" s="32"/>
    </row>
    <row r="22" spans="1:11" s="42" customFormat="1" ht="11.25" customHeight="1">
      <c r="A22" s="36" t="s">
        <v>17</v>
      </c>
      <c r="B22" s="37"/>
      <c r="C22" s="38">
        <v>43</v>
      </c>
      <c r="D22" s="38">
        <v>43</v>
      </c>
      <c r="E22" s="38">
        <v>43</v>
      </c>
      <c r="F22" s="39">
        <v>100</v>
      </c>
      <c r="G22" s="40"/>
      <c r="H22" s="119">
        <v>1.539</v>
      </c>
      <c r="I22" s="120">
        <v>1.503</v>
      </c>
      <c r="J22" s="120">
        <v>1.503</v>
      </c>
      <c r="K22" s="41"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13</v>
      </c>
      <c r="D24" s="38">
        <v>12</v>
      </c>
      <c r="E24" s="38">
        <v>13</v>
      </c>
      <c r="F24" s="39">
        <v>108.33333333333333</v>
      </c>
      <c r="G24" s="40"/>
      <c r="H24" s="119">
        <v>1.029</v>
      </c>
      <c r="I24" s="120">
        <v>0.85</v>
      </c>
      <c r="J24" s="120">
        <v>1.2</v>
      </c>
      <c r="K24" s="41">
        <v>141.1764705882353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108</v>
      </c>
      <c r="D26" s="38">
        <v>110</v>
      </c>
      <c r="E26" s="38">
        <v>100</v>
      </c>
      <c r="F26" s="39">
        <v>90.9090909090909</v>
      </c>
      <c r="G26" s="40"/>
      <c r="H26" s="119">
        <v>10.606</v>
      </c>
      <c r="I26" s="120">
        <v>10.5</v>
      </c>
      <c r="J26" s="120">
        <v>8</v>
      </c>
      <c r="K26" s="41">
        <v>76.19047619047619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18"/>
      <c r="I28" s="118"/>
      <c r="J28" s="118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/>
      <c r="I29" s="118"/>
      <c r="J29" s="118"/>
      <c r="K29" s="32"/>
    </row>
    <row r="30" spans="1:11" s="33" customFormat="1" ht="11.25" customHeight="1">
      <c r="A30" s="35" t="s">
        <v>22</v>
      </c>
      <c r="B30" s="29"/>
      <c r="C30" s="30"/>
      <c r="D30" s="30">
        <v>1</v>
      </c>
      <c r="E30" s="30"/>
      <c r="F30" s="31"/>
      <c r="G30" s="31"/>
      <c r="H30" s="118"/>
      <c r="I30" s="118">
        <v>0.031</v>
      </c>
      <c r="J30" s="118"/>
      <c r="K30" s="32"/>
    </row>
    <row r="31" spans="1:11" s="42" customFormat="1" ht="11.25" customHeight="1">
      <c r="A31" s="43" t="s">
        <v>23</v>
      </c>
      <c r="B31" s="37"/>
      <c r="C31" s="38"/>
      <c r="D31" s="38">
        <v>1</v>
      </c>
      <c r="E31" s="38"/>
      <c r="F31" s="39"/>
      <c r="G31" s="40"/>
      <c r="H31" s="119"/>
      <c r="I31" s="120">
        <v>0.031</v>
      </c>
      <c r="J31" s="12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64</v>
      </c>
      <c r="D33" s="30">
        <v>60</v>
      </c>
      <c r="E33" s="30">
        <v>60</v>
      </c>
      <c r="F33" s="31"/>
      <c r="G33" s="31"/>
      <c r="H33" s="118">
        <v>1.18</v>
      </c>
      <c r="I33" s="118">
        <v>1.1</v>
      </c>
      <c r="J33" s="118">
        <v>1.1</v>
      </c>
      <c r="K33" s="32"/>
    </row>
    <row r="34" spans="1:11" s="33" customFormat="1" ht="11.25" customHeight="1">
      <c r="A34" s="35" t="s">
        <v>25</v>
      </c>
      <c r="B34" s="29"/>
      <c r="C34" s="30">
        <v>6</v>
      </c>
      <c r="D34" s="30">
        <v>6</v>
      </c>
      <c r="E34" s="30">
        <v>20</v>
      </c>
      <c r="F34" s="31"/>
      <c r="G34" s="31"/>
      <c r="H34" s="118">
        <v>0.137</v>
      </c>
      <c r="I34" s="118">
        <v>0.13</v>
      </c>
      <c r="J34" s="118">
        <v>0.45</v>
      </c>
      <c r="K34" s="32"/>
    </row>
    <row r="35" spans="1:11" s="33" customFormat="1" ht="11.25" customHeight="1">
      <c r="A35" s="35" t="s">
        <v>26</v>
      </c>
      <c r="B35" s="29"/>
      <c r="C35" s="30">
        <v>5</v>
      </c>
      <c r="D35" s="30">
        <v>6</v>
      </c>
      <c r="E35" s="30">
        <v>8</v>
      </c>
      <c r="F35" s="31"/>
      <c r="G35" s="31"/>
      <c r="H35" s="118">
        <v>0.08</v>
      </c>
      <c r="I35" s="118">
        <v>0.115</v>
      </c>
      <c r="J35" s="118">
        <v>0.15</v>
      </c>
      <c r="K35" s="32"/>
    </row>
    <row r="36" spans="1:11" s="33" customFormat="1" ht="11.25" customHeight="1">
      <c r="A36" s="35" t="s">
        <v>27</v>
      </c>
      <c r="B36" s="29"/>
      <c r="C36" s="30">
        <v>16</v>
      </c>
      <c r="D36" s="30">
        <v>16</v>
      </c>
      <c r="E36" s="30">
        <v>10</v>
      </c>
      <c r="F36" s="31"/>
      <c r="G36" s="31"/>
      <c r="H36" s="118">
        <v>0.256</v>
      </c>
      <c r="I36" s="118">
        <v>0.256</v>
      </c>
      <c r="J36" s="118">
        <v>0.256</v>
      </c>
      <c r="K36" s="32"/>
    </row>
    <row r="37" spans="1:11" s="42" customFormat="1" ht="11.25" customHeight="1">
      <c r="A37" s="36" t="s">
        <v>28</v>
      </c>
      <c r="B37" s="37"/>
      <c r="C37" s="38">
        <v>91</v>
      </c>
      <c r="D37" s="38">
        <v>88</v>
      </c>
      <c r="E37" s="38">
        <v>98</v>
      </c>
      <c r="F37" s="39">
        <v>111.36363636363636</v>
      </c>
      <c r="G37" s="40"/>
      <c r="H37" s="119">
        <v>1.653</v>
      </c>
      <c r="I37" s="120">
        <v>1.601</v>
      </c>
      <c r="J37" s="120">
        <v>1.956</v>
      </c>
      <c r="K37" s="41">
        <v>122.17364147407869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75</v>
      </c>
      <c r="D39" s="38">
        <v>75</v>
      </c>
      <c r="E39" s="38">
        <v>70</v>
      </c>
      <c r="F39" s="39">
        <v>93.33333333333333</v>
      </c>
      <c r="G39" s="40"/>
      <c r="H39" s="119">
        <v>1.284</v>
      </c>
      <c r="I39" s="120">
        <v>1.28</v>
      </c>
      <c r="J39" s="120">
        <v>1.2</v>
      </c>
      <c r="K39" s="41">
        <v>93.75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>
        <v>242</v>
      </c>
      <c r="D41" s="30">
        <v>146</v>
      </c>
      <c r="E41" s="30">
        <v>202</v>
      </c>
      <c r="F41" s="31"/>
      <c r="G41" s="31"/>
      <c r="H41" s="118">
        <v>16.94</v>
      </c>
      <c r="I41" s="118">
        <v>10.22</v>
      </c>
      <c r="J41" s="118">
        <v>14.14</v>
      </c>
      <c r="K41" s="32"/>
    </row>
    <row r="42" spans="1:11" s="33" customFormat="1" ht="11.25" customHeight="1">
      <c r="A42" s="35" t="s">
        <v>31</v>
      </c>
      <c r="B42" s="29"/>
      <c r="C42" s="30">
        <v>34</v>
      </c>
      <c r="D42" s="30">
        <v>30</v>
      </c>
      <c r="E42" s="30">
        <v>23</v>
      </c>
      <c r="F42" s="31"/>
      <c r="G42" s="31"/>
      <c r="H42" s="118">
        <v>2.55</v>
      </c>
      <c r="I42" s="118">
        <v>2.775</v>
      </c>
      <c r="J42" s="118">
        <v>1.725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/>
      <c r="I43" s="118"/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>
        <v>7</v>
      </c>
      <c r="D45" s="30">
        <v>7</v>
      </c>
      <c r="E45" s="30">
        <v>20</v>
      </c>
      <c r="F45" s="31"/>
      <c r="G45" s="31"/>
      <c r="H45" s="118">
        <v>0.147</v>
      </c>
      <c r="I45" s="118">
        <v>0.168</v>
      </c>
      <c r="J45" s="118">
        <v>0.4</v>
      </c>
      <c r="K45" s="32"/>
    </row>
    <row r="46" spans="1:11" s="33" customFormat="1" ht="11.25" customHeight="1">
      <c r="A46" s="35" t="s">
        <v>35</v>
      </c>
      <c r="B46" s="29"/>
      <c r="C46" s="30">
        <v>1062</v>
      </c>
      <c r="D46" s="30">
        <v>1140</v>
      </c>
      <c r="E46" s="30">
        <v>1105</v>
      </c>
      <c r="F46" s="31"/>
      <c r="G46" s="31"/>
      <c r="H46" s="118">
        <v>69.03</v>
      </c>
      <c r="I46" s="118">
        <v>79.8</v>
      </c>
      <c r="J46" s="118">
        <v>77.35</v>
      </c>
      <c r="K46" s="32"/>
    </row>
    <row r="47" spans="1:11" s="33" customFormat="1" ht="11.25" customHeight="1">
      <c r="A47" s="35" t="s">
        <v>36</v>
      </c>
      <c r="B47" s="29"/>
      <c r="C47" s="30">
        <v>44</v>
      </c>
      <c r="D47" s="30">
        <v>48</v>
      </c>
      <c r="E47" s="30">
        <v>50</v>
      </c>
      <c r="F47" s="31"/>
      <c r="G47" s="31"/>
      <c r="H47" s="118">
        <v>2.332</v>
      </c>
      <c r="I47" s="118">
        <v>2.592</v>
      </c>
      <c r="J47" s="118">
        <v>2.75</v>
      </c>
      <c r="K47" s="32"/>
    </row>
    <row r="48" spans="1:11" s="33" customFormat="1" ht="11.25" customHeight="1">
      <c r="A48" s="35" t="s">
        <v>37</v>
      </c>
      <c r="B48" s="29"/>
      <c r="C48" s="30">
        <v>1288</v>
      </c>
      <c r="D48" s="30">
        <v>1300</v>
      </c>
      <c r="E48" s="30">
        <v>1300</v>
      </c>
      <c r="F48" s="31"/>
      <c r="G48" s="31"/>
      <c r="H48" s="118">
        <v>95.55</v>
      </c>
      <c r="I48" s="118">
        <v>97.5</v>
      </c>
      <c r="J48" s="118">
        <v>84.5</v>
      </c>
      <c r="K48" s="32"/>
    </row>
    <row r="49" spans="1:11" s="33" customFormat="1" ht="11.25" customHeight="1">
      <c r="A49" s="35" t="s">
        <v>38</v>
      </c>
      <c r="B49" s="29"/>
      <c r="C49" s="30">
        <v>17</v>
      </c>
      <c r="D49" s="30">
        <v>20</v>
      </c>
      <c r="E49" s="30">
        <v>23</v>
      </c>
      <c r="F49" s="31"/>
      <c r="G49" s="31"/>
      <c r="H49" s="118">
        <v>1.105</v>
      </c>
      <c r="I49" s="118">
        <v>1.3</v>
      </c>
      <c r="J49" s="118">
        <v>1.885</v>
      </c>
      <c r="K49" s="32"/>
    </row>
    <row r="50" spans="1:11" s="42" customFormat="1" ht="11.25" customHeight="1">
      <c r="A50" s="43" t="s">
        <v>39</v>
      </c>
      <c r="B50" s="37"/>
      <c r="C50" s="38">
        <v>2694</v>
      </c>
      <c r="D50" s="38">
        <v>2691</v>
      </c>
      <c r="E50" s="38">
        <v>2723</v>
      </c>
      <c r="F50" s="39">
        <v>101.18914901523597</v>
      </c>
      <c r="G50" s="40"/>
      <c r="H50" s="119">
        <v>187.65399999999997</v>
      </c>
      <c r="I50" s="120">
        <v>194.355</v>
      </c>
      <c r="J50" s="120">
        <v>182.75</v>
      </c>
      <c r="K50" s="41">
        <v>94.02896761081527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7</v>
      </c>
      <c r="D52" s="38">
        <v>7</v>
      </c>
      <c r="E52" s="38">
        <v>4</v>
      </c>
      <c r="F52" s="39">
        <v>57.142857142857146</v>
      </c>
      <c r="G52" s="40"/>
      <c r="H52" s="119">
        <v>0.21</v>
      </c>
      <c r="I52" s="120">
        <v>0.21</v>
      </c>
      <c r="J52" s="120">
        <v>0.128</v>
      </c>
      <c r="K52" s="41">
        <v>60.952380952380956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175</v>
      </c>
      <c r="D54" s="30">
        <v>230</v>
      </c>
      <c r="E54" s="30">
        <v>300</v>
      </c>
      <c r="F54" s="31"/>
      <c r="G54" s="31"/>
      <c r="H54" s="118">
        <v>9.1</v>
      </c>
      <c r="I54" s="118">
        <v>11.96</v>
      </c>
      <c r="J54" s="118">
        <v>18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5</v>
      </c>
      <c r="E55" s="30">
        <v>1</v>
      </c>
      <c r="F55" s="31"/>
      <c r="G55" s="31"/>
      <c r="H55" s="118">
        <v>0.16</v>
      </c>
      <c r="I55" s="118">
        <v>0.16</v>
      </c>
      <c r="J55" s="118">
        <v>0.04</v>
      </c>
      <c r="K55" s="32"/>
    </row>
    <row r="56" spans="1:11" s="33" customFormat="1" ht="11.25" customHeight="1">
      <c r="A56" s="35" t="s">
        <v>43</v>
      </c>
      <c r="B56" s="29"/>
      <c r="C56" s="30">
        <v>2</v>
      </c>
      <c r="D56" s="30">
        <v>3</v>
      </c>
      <c r="E56" s="30">
        <v>4</v>
      </c>
      <c r="F56" s="31"/>
      <c r="G56" s="31"/>
      <c r="H56" s="118">
        <v>0.12</v>
      </c>
      <c r="I56" s="118">
        <v>0.14</v>
      </c>
      <c r="J56" s="118">
        <v>0.17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>
        <v>114</v>
      </c>
      <c r="D58" s="30">
        <v>104</v>
      </c>
      <c r="E58" s="30">
        <v>86</v>
      </c>
      <c r="F58" s="31"/>
      <c r="G58" s="31"/>
      <c r="H58" s="118">
        <v>4.617</v>
      </c>
      <c r="I58" s="118">
        <v>3.432</v>
      </c>
      <c r="J58" s="118">
        <v>3.87</v>
      </c>
      <c r="K58" s="32"/>
    </row>
    <row r="59" spans="1:11" s="42" customFormat="1" ht="11.25" customHeight="1">
      <c r="A59" s="36" t="s">
        <v>46</v>
      </c>
      <c r="B59" s="37"/>
      <c r="C59" s="38">
        <v>295</v>
      </c>
      <c r="D59" s="38">
        <v>342</v>
      </c>
      <c r="E59" s="38">
        <v>391</v>
      </c>
      <c r="F59" s="39">
        <f>IF(D59&gt;0,100*E59/D59,0)</f>
        <v>114.32748538011695</v>
      </c>
      <c r="G59" s="40"/>
      <c r="H59" s="119">
        <v>13.997</v>
      </c>
      <c r="I59" s="120">
        <v>15.692000000000002</v>
      </c>
      <c r="J59" s="120">
        <v>22.08</v>
      </c>
      <c r="K59" s="41">
        <v>140.70864134590872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157</v>
      </c>
      <c r="D61" s="30">
        <v>120</v>
      </c>
      <c r="E61" s="30">
        <v>150</v>
      </c>
      <c r="F61" s="31"/>
      <c r="G61" s="31"/>
      <c r="H61" s="118">
        <v>9.106</v>
      </c>
      <c r="I61" s="118">
        <v>7.8</v>
      </c>
      <c r="J61" s="118">
        <v>7.2</v>
      </c>
      <c r="K61" s="32"/>
    </row>
    <row r="62" spans="1:11" s="33" customFormat="1" ht="11.25" customHeight="1">
      <c r="A62" s="35" t="s">
        <v>48</v>
      </c>
      <c r="B62" s="29"/>
      <c r="C62" s="30">
        <v>12</v>
      </c>
      <c r="D62" s="30">
        <v>12</v>
      </c>
      <c r="E62" s="30">
        <v>15</v>
      </c>
      <c r="F62" s="31"/>
      <c r="G62" s="31"/>
      <c r="H62" s="118">
        <v>0.3</v>
      </c>
      <c r="I62" s="118">
        <v>0.3</v>
      </c>
      <c r="J62" s="118">
        <v>0.375</v>
      </c>
      <c r="K62" s="32"/>
    </row>
    <row r="63" spans="1:11" s="33" customFormat="1" ht="11.25" customHeight="1">
      <c r="A63" s="35" t="s">
        <v>49</v>
      </c>
      <c r="B63" s="29"/>
      <c r="C63" s="30">
        <v>12</v>
      </c>
      <c r="D63" s="30">
        <v>12</v>
      </c>
      <c r="E63" s="30">
        <v>5</v>
      </c>
      <c r="F63" s="31"/>
      <c r="G63" s="31"/>
      <c r="H63" s="118">
        <v>0.6</v>
      </c>
      <c r="I63" s="118">
        <v>0.5</v>
      </c>
      <c r="J63" s="118">
        <v>0.25</v>
      </c>
      <c r="K63" s="32"/>
    </row>
    <row r="64" spans="1:11" s="42" customFormat="1" ht="11.25" customHeight="1">
      <c r="A64" s="36" t="s">
        <v>50</v>
      </c>
      <c r="B64" s="37"/>
      <c r="C64" s="38">
        <v>181</v>
      </c>
      <c r="D64" s="38">
        <v>144</v>
      </c>
      <c r="E64" s="38">
        <v>170</v>
      </c>
      <c r="F64" s="39">
        <v>118.05555555555556</v>
      </c>
      <c r="G64" s="40"/>
      <c r="H64" s="119">
        <v>10.006</v>
      </c>
      <c r="I64" s="120">
        <v>8.6</v>
      </c>
      <c r="J64" s="120">
        <v>7.825</v>
      </c>
      <c r="K64" s="41">
        <f>IF(I64&gt;0,100*J64/I64,0)</f>
        <v>90.98837209302326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21</v>
      </c>
      <c r="D66" s="38">
        <v>10</v>
      </c>
      <c r="E66" s="38">
        <v>30</v>
      </c>
      <c r="F66" s="39">
        <f>IF(D66&gt;0,100*E66/D66,0)</f>
        <v>300</v>
      </c>
      <c r="G66" s="40"/>
      <c r="H66" s="119">
        <v>0.809</v>
      </c>
      <c r="I66" s="120">
        <v>0.3</v>
      </c>
      <c r="J66" s="120">
        <v>1.245</v>
      </c>
      <c r="K66" s="41">
        <v>415.00000000000006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/>
      <c r="I68" s="118"/>
      <c r="J68" s="118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/>
      <c r="I69" s="118"/>
      <c r="J69" s="118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/>
      <c r="I70" s="120"/>
      <c r="J70" s="12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/>
      <c r="I72" s="118"/>
      <c r="J72" s="118"/>
      <c r="K72" s="32"/>
    </row>
    <row r="73" spans="1:11" s="33" customFormat="1" ht="11.25" customHeight="1">
      <c r="A73" s="35" t="s">
        <v>56</v>
      </c>
      <c r="B73" s="29"/>
      <c r="C73" s="30">
        <v>1800</v>
      </c>
      <c r="D73" s="30">
        <v>1800</v>
      </c>
      <c r="E73" s="30">
        <v>1800</v>
      </c>
      <c r="F73" s="31"/>
      <c r="G73" s="31"/>
      <c r="H73" s="118">
        <v>117</v>
      </c>
      <c r="I73" s="118">
        <v>117.1</v>
      </c>
      <c r="J73" s="118">
        <v>108</v>
      </c>
      <c r="K73" s="32"/>
    </row>
    <row r="74" spans="1:11" s="33" customFormat="1" ht="11.25" customHeight="1">
      <c r="A74" s="35" t="s">
        <v>57</v>
      </c>
      <c r="B74" s="29"/>
      <c r="C74" s="30">
        <v>171</v>
      </c>
      <c r="D74" s="30">
        <v>175</v>
      </c>
      <c r="E74" s="30">
        <v>170</v>
      </c>
      <c r="F74" s="31"/>
      <c r="G74" s="31"/>
      <c r="H74" s="118">
        <v>6.84</v>
      </c>
      <c r="I74" s="118">
        <v>6.3</v>
      </c>
      <c r="J74" s="118">
        <v>5.95</v>
      </c>
      <c r="K74" s="32"/>
    </row>
    <row r="75" spans="1:11" s="33" customFormat="1" ht="11.25" customHeight="1">
      <c r="A75" s="35" t="s">
        <v>58</v>
      </c>
      <c r="B75" s="29"/>
      <c r="C75" s="30">
        <v>9</v>
      </c>
      <c r="D75" s="30">
        <v>9</v>
      </c>
      <c r="E75" s="30">
        <v>10</v>
      </c>
      <c r="F75" s="31"/>
      <c r="G75" s="31"/>
      <c r="H75" s="118">
        <v>0.36</v>
      </c>
      <c r="I75" s="118">
        <v>0.36</v>
      </c>
      <c r="J75" s="118">
        <v>0.358</v>
      </c>
      <c r="K75" s="32"/>
    </row>
    <row r="76" spans="1:11" s="33" customFormat="1" ht="11.25" customHeight="1">
      <c r="A76" s="35" t="s">
        <v>59</v>
      </c>
      <c r="B76" s="29"/>
      <c r="C76" s="30">
        <v>42</v>
      </c>
      <c r="D76" s="30">
        <v>35</v>
      </c>
      <c r="E76" s="30">
        <v>35</v>
      </c>
      <c r="F76" s="31"/>
      <c r="G76" s="31"/>
      <c r="H76" s="118">
        <v>3.36</v>
      </c>
      <c r="I76" s="118">
        <v>1.838</v>
      </c>
      <c r="J76" s="118">
        <v>2.1</v>
      </c>
      <c r="K76" s="32"/>
    </row>
    <row r="77" spans="1:11" s="33" customFormat="1" ht="11.25" customHeight="1">
      <c r="A77" s="35" t="s">
        <v>60</v>
      </c>
      <c r="B77" s="29"/>
      <c r="C77" s="30">
        <v>8</v>
      </c>
      <c r="D77" s="30">
        <v>2</v>
      </c>
      <c r="E77" s="30">
        <v>2</v>
      </c>
      <c r="F77" s="31"/>
      <c r="G77" s="31"/>
      <c r="H77" s="118">
        <v>0.2</v>
      </c>
      <c r="I77" s="118">
        <v>0.06</v>
      </c>
      <c r="J77" s="118">
        <v>0.04</v>
      </c>
      <c r="K77" s="32"/>
    </row>
    <row r="78" spans="1:11" s="33" customFormat="1" ht="11.25" customHeight="1">
      <c r="A78" s="35" t="s">
        <v>61</v>
      </c>
      <c r="B78" s="29"/>
      <c r="C78" s="30">
        <v>53</v>
      </c>
      <c r="D78" s="30">
        <v>50</v>
      </c>
      <c r="E78" s="30">
        <v>65</v>
      </c>
      <c r="F78" s="31"/>
      <c r="G78" s="31"/>
      <c r="H78" s="118">
        <v>1.56</v>
      </c>
      <c r="I78" s="118">
        <v>1.5</v>
      </c>
      <c r="J78" s="118">
        <v>1.95</v>
      </c>
      <c r="K78" s="32"/>
    </row>
    <row r="79" spans="1:11" s="33" customFormat="1" ht="11.25" customHeight="1">
      <c r="A79" s="35" t="s">
        <v>62</v>
      </c>
      <c r="B79" s="29"/>
      <c r="C79" s="30">
        <v>710</v>
      </c>
      <c r="D79" s="30">
        <v>710</v>
      </c>
      <c r="E79" s="30">
        <v>681.846</v>
      </c>
      <c r="F79" s="31"/>
      <c r="G79" s="31"/>
      <c r="H79" s="118">
        <v>41.8</v>
      </c>
      <c r="I79" s="118">
        <v>28.4</v>
      </c>
      <c r="J79" s="118">
        <v>31.917</v>
      </c>
      <c r="K79" s="32"/>
    </row>
    <row r="80" spans="1:11" s="42" customFormat="1" ht="11.25" customHeight="1">
      <c r="A80" s="43" t="s">
        <v>63</v>
      </c>
      <c r="B80" s="37"/>
      <c r="C80" s="38">
        <v>2793</v>
      </c>
      <c r="D80" s="38">
        <v>2781</v>
      </c>
      <c r="E80" s="38">
        <v>2763.846</v>
      </c>
      <c r="F80" s="39">
        <v>99.38317152103559</v>
      </c>
      <c r="G80" s="40"/>
      <c r="H80" s="119">
        <v>171.12</v>
      </c>
      <c r="I80" s="120">
        <v>155.558</v>
      </c>
      <c r="J80" s="120">
        <v>150.315</v>
      </c>
      <c r="K80" s="41">
        <v>96.62955296416771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107</v>
      </c>
      <c r="D82" s="30">
        <v>107</v>
      </c>
      <c r="E82" s="30">
        <v>97</v>
      </c>
      <c r="F82" s="31"/>
      <c r="G82" s="31"/>
      <c r="H82" s="118">
        <v>3.719</v>
      </c>
      <c r="I82" s="118">
        <v>3.719</v>
      </c>
      <c r="J82" s="118">
        <v>3.406</v>
      </c>
      <c r="K82" s="32"/>
    </row>
    <row r="83" spans="1:11" s="33" customFormat="1" ht="11.25" customHeight="1">
      <c r="A83" s="35" t="s">
        <v>65</v>
      </c>
      <c r="B83" s="29"/>
      <c r="C83" s="30">
        <v>136</v>
      </c>
      <c r="D83" s="30">
        <v>130</v>
      </c>
      <c r="E83" s="30">
        <v>137</v>
      </c>
      <c r="F83" s="31"/>
      <c r="G83" s="31"/>
      <c r="H83" s="118">
        <v>4.089</v>
      </c>
      <c r="I83" s="118">
        <v>3.957</v>
      </c>
      <c r="J83" s="118">
        <v>4.098</v>
      </c>
      <c r="K83" s="32"/>
    </row>
    <row r="84" spans="1:11" s="42" customFormat="1" ht="11.25" customHeight="1">
      <c r="A84" s="36" t="s">
        <v>66</v>
      </c>
      <c r="B84" s="37"/>
      <c r="C84" s="38">
        <v>243</v>
      </c>
      <c r="D84" s="38">
        <v>237</v>
      </c>
      <c r="E84" s="38">
        <v>234</v>
      </c>
      <c r="F84" s="39">
        <v>98.73417721518987</v>
      </c>
      <c r="G84" s="40"/>
      <c r="H84" s="119">
        <v>7.808</v>
      </c>
      <c r="I84" s="120">
        <v>7.676</v>
      </c>
      <c r="J84" s="120">
        <v>7.504</v>
      </c>
      <c r="K84" s="41">
        <v>97.75924960917143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6692</v>
      </c>
      <c r="D87" s="53">
        <v>6662</v>
      </c>
      <c r="E87" s="53">
        <v>6761.846</v>
      </c>
      <c r="F87" s="54">
        <f>IF(D87&gt;0,100*E87/D87,0)</f>
        <v>101.49873911738216</v>
      </c>
      <c r="G87" s="40"/>
      <c r="H87" s="123">
        <v>410.865</v>
      </c>
      <c r="I87" s="124">
        <v>401.219</v>
      </c>
      <c r="J87" s="124">
        <v>388.025</v>
      </c>
      <c r="K87" s="54">
        <f>IF(I87&gt;0,100*J87/I87,0)</f>
        <v>96.71152163780877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SheetLayoutView="100" zoomScalePageLayoutView="0" workbookViewId="0" topLeftCell="A6">
      <selection activeCell="D10" sqref="D10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3084.854483082769</v>
      </c>
      <c r="D9" s="30">
        <v>3082</v>
      </c>
      <c r="E9" s="30">
        <v>3082</v>
      </c>
      <c r="F9" s="31"/>
      <c r="G9" s="31"/>
      <c r="H9" s="118">
        <v>33.875</v>
      </c>
      <c r="I9" s="118">
        <v>33.875</v>
      </c>
      <c r="J9" s="118"/>
      <c r="K9" s="32"/>
    </row>
    <row r="10" spans="1:11" s="33" customFormat="1" ht="11.25" customHeight="1">
      <c r="A10" s="35" t="s">
        <v>8</v>
      </c>
      <c r="B10" s="29"/>
      <c r="C10" s="30">
        <v>1971</v>
      </c>
      <c r="D10" s="30">
        <v>1970</v>
      </c>
      <c r="E10" s="30">
        <v>1969</v>
      </c>
      <c r="F10" s="31"/>
      <c r="G10" s="31"/>
      <c r="H10" s="118">
        <v>27.055</v>
      </c>
      <c r="I10" s="118">
        <v>27.055</v>
      </c>
      <c r="J10" s="118"/>
      <c r="K10" s="32"/>
    </row>
    <row r="11" spans="1:11" s="33" customFormat="1" ht="11.25" customHeight="1">
      <c r="A11" s="28" t="s">
        <v>9</v>
      </c>
      <c r="B11" s="29"/>
      <c r="C11" s="30">
        <v>1176</v>
      </c>
      <c r="D11" s="30">
        <v>405</v>
      </c>
      <c r="E11" s="30">
        <v>405</v>
      </c>
      <c r="F11" s="31"/>
      <c r="G11" s="31"/>
      <c r="H11" s="118">
        <v>8.825</v>
      </c>
      <c r="I11" s="118">
        <v>3.044</v>
      </c>
      <c r="J11" s="118"/>
      <c r="K11" s="32"/>
    </row>
    <row r="12" spans="1:11" s="33" customFormat="1" ht="11.25" customHeight="1">
      <c r="A12" s="35" t="s">
        <v>10</v>
      </c>
      <c r="B12" s="29"/>
      <c r="C12" s="30">
        <v>405</v>
      </c>
      <c r="D12" s="30">
        <v>404</v>
      </c>
      <c r="E12" s="30">
        <v>320</v>
      </c>
      <c r="F12" s="31"/>
      <c r="G12" s="31"/>
      <c r="H12" s="118">
        <v>2.58</v>
      </c>
      <c r="I12" s="118">
        <v>2.574</v>
      </c>
      <c r="J12" s="118"/>
      <c r="K12" s="32"/>
    </row>
    <row r="13" spans="1:11" s="42" customFormat="1" ht="11.25" customHeight="1">
      <c r="A13" s="36" t="s">
        <v>11</v>
      </c>
      <c r="B13" s="37"/>
      <c r="C13" s="38">
        <v>6636.854483082769</v>
      </c>
      <c r="D13" s="38">
        <v>5861</v>
      </c>
      <c r="E13" s="38">
        <v>5776</v>
      </c>
      <c r="F13" s="39">
        <v>98.54973554001023</v>
      </c>
      <c r="G13" s="40"/>
      <c r="H13" s="119">
        <v>72.335</v>
      </c>
      <c r="I13" s="120">
        <v>66.548</v>
      </c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>
        <v>2</v>
      </c>
      <c r="F15" s="39">
        <v>100</v>
      </c>
      <c r="G15" s="40"/>
      <c r="H15" s="119">
        <v>0.028</v>
      </c>
      <c r="I15" s="120">
        <v>0.03</v>
      </c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/>
      <c r="I22" s="120"/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52</v>
      </c>
      <c r="D24" s="38">
        <v>43</v>
      </c>
      <c r="E24" s="38">
        <v>40</v>
      </c>
      <c r="F24" s="39">
        <v>93.02325581395348</v>
      </c>
      <c r="G24" s="40"/>
      <c r="H24" s="119">
        <v>0.617</v>
      </c>
      <c r="I24" s="120">
        <v>0.43</v>
      </c>
      <c r="J24" s="12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8</v>
      </c>
      <c r="D26" s="38">
        <v>6</v>
      </c>
      <c r="E26" s="38">
        <v>6</v>
      </c>
      <c r="F26" s="39">
        <v>100</v>
      </c>
      <c r="G26" s="40"/>
      <c r="H26" s="119">
        <v>0.35</v>
      </c>
      <c r="I26" s="120">
        <v>0.3</v>
      </c>
      <c r="J26" s="12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56</v>
      </c>
      <c r="D28" s="30"/>
      <c r="E28" s="30"/>
      <c r="F28" s="31"/>
      <c r="G28" s="31"/>
      <c r="H28" s="118">
        <v>1.232</v>
      </c>
      <c r="I28" s="118"/>
      <c r="J28" s="118"/>
      <c r="K28" s="32"/>
    </row>
    <row r="29" spans="1:11" s="33" customFormat="1" ht="11.25" customHeight="1">
      <c r="A29" s="35" t="s">
        <v>21</v>
      </c>
      <c r="B29" s="29"/>
      <c r="C29" s="30">
        <v>3</v>
      </c>
      <c r="D29" s="30"/>
      <c r="E29" s="30"/>
      <c r="F29" s="31"/>
      <c r="G29" s="31"/>
      <c r="H29" s="118">
        <v>0.054</v>
      </c>
      <c r="I29" s="118"/>
      <c r="J29" s="118"/>
      <c r="K29" s="32"/>
    </row>
    <row r="30" spans="1:11" s="33" customFormat="1" ht="11.25" customHeight="1">
      <c r="A30" s="35" t="s">
        <v>22</v>
      </c>
      <c r="B30" s="29"/>
      <c r="C30" s="30">
        <v>2</v>
      </c>
      <c r="D30" s="30"/>
      <c r="E30" s="30">
        <v>1</v>
      </c>
      <c r="F30" s="31"/>
      <c r="G30" s="31"/>
      <c r="H30" s="118">
        <v>0.044</v>
      </c>
      <c r="I30" s="118"/>
      <c r="J30" s="118"/>
      <c r="K30" s="32"/>
    </row>
    <row r="31" spans="1:11" s="42" customFormat="1" ht="11.25" customHeight="1">
      <c r="A31" s="43" t="s">
        <v>23</v>
      </c>
      <c r="B31" s="37"/>
      <c r="C31" s="38">
        <v>61</v>
      </c>
      <c r="D31" s="38"/>
      <c r="E31" s="38">
        <v>1</v>
      </c>
      <c r="F31" s="39"/>
      <c r="G31" s="40"/>
      <c r="H31" s="119">
        <v>1.33</v>
      </c>
      <c r="I31" s="120"/>
      <c r="J31" s="12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5</v>
      </c>
      <c r="D33" s="30">
        <v>1</v>
      </c>
      <c r="E33" s="30">
        <v>1</v>
      </c>
      <c r="F33" s="31"/>
      <c r="G33" s="31"/>
      <c r="H33" s="118">
        <v>0.1</v>
      </c>
      <c r="I33" s="118">
        <v>0.021</v>
      </c>
      <c r="J33" s="118"/>
      <c r="K33" s="32"/>
    </row>
    <row r="34" spans="1:11" s="33" customFormat="1" ht="11.25" customHeight="1">
      <c r="A34" s="35" t="s">
        <v>25</v>
      </c>
      <c r="B34" s="29"/>
      <c r="C34" s="30">
        <v>4</v>
      </c>
      <c r="D34" s="30">
        <v>14</v>
      </c>
      <c r="E34" s="30">
        <v>14</v>
      </c>
      <c r="F34" s="31"/>
      <c r="G34" s="31"/>
      <c r="H34" s="118">
        <v>0.06</v>
      </c>
      <c r="I34" s="118">
        <v>0.265</v>
      </c>
      <c r="J34" s="118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/>
      <c r="I35" s="118"/>
      <c r="J35" s="118"/>
      <c r="K35" s="32"/>
    </row>
    <row r="36" spans="1:11" s="33" customFormat="1" ht="11.25" customHeight="1">
      <c r="A36" s="35" t="s">
        <v>27</v>
      </c>
      <c r="B36" s="29"/>
      <c r="C36" s="30"/>
      <c r="D36" s="30">
        <v>3</v>
      </c>
      <c r="E36" s="30">
        <v>3</v>
      </c>
      <c r="F36" s="31"/>
      <c r="G36" s="31"/>
      <c r="H36" s="118"/>
      <c r="I36" s="118">
        <v>0.06</v>
      </c>
      <c r="J36" s="118"/>
      <c r="K36" s="32"/>
    </row>
    <row r="37" spans="1:11" s="42" customFormat="1" ht="11.25" customHeight="1">
      <c r="A37" s="36" t="s">
        <v>28</v>
      </c>
      <c r="B37" s="37"/>
      <c r="C37" s="38">
        <v>9</v>
      </c>
      <c r="D37" s="38">
        <v>18</v>
      </c>
      <c r="E37" s="38">
        <v>18</v>
      </c>
      <c r="F37" s="39">
        <v>100</v>
      </c>
      <c r="G37" s="40"/>
      <c r="H37" s="119">
        <v>0.16</v>
      </c>
      <c r="I37" s="120">
        <v>0.34600000000000003</v>
      </c>
      <c r="J37" s="120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11</v>
      </c>
      <c r="D39" s="38">
        <v>8</v>
      </c>
      <c r="E39" s="38">
        <v>8</v>
      </c>
      <c r="F39" s="39">
        <v>100</v>
      </c>
      <c r="G39" s="40"/>
      <c r="H39" s="119">
        <v>0.23</v>
      </c>
      <c r="I39" s="120">
        <v>0.165</v>
      </c>
      <c r="J39" s="12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/>
      <c r="I41" s="118"/>
      <c r="J41" s="118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/>
      <c r="I43" s="118"/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/>
      <c r="I45" s="118"/>
      <c r="J45" s="118"/>
      <c r="K45" s="32"/>
    </row>
    <row r="46" spans="1:11" s="33" customFormat="1" ht="11.25" customHeight="1">
      <c r="A46" s="35" t="s">
        <v>35</v>
      </c>
      <c r="B46" s="29"/>
      <c r="C46" s="30">
        <v>26</v>
      </c>
      <c r="D46" s="30">
        <v>26</v>
      </c>
      <c r="E46" s="30">
        <v>26</v>
      </c>
      <c r="F46" s="31"/>
      <c r="G46" s="31"/>
      <c r="H46" s="118">
        <v>0.91</v>
      </c>
      <c r="I46" s="118">
        <v>1.04</v>
      </c>
      <c r="J46" s="118"/>
      <c r="K46" s="32"/>
    </row>
    <row r="47" spans="1:11" s="33" customFormat="1" ht="11.25" customHeight="1">
      <c r="A47" s="35" t="s">
        <v>36</v>
      </c>
      <c r="B47" s="29"/>
      <c r="C47" s="30">
        <v>21</v>
      </c>
      <c r="D47" s="30">
        <v>21</v>
      </c>
      <c r="E47" s="30">
        <v>21</v>
      </c>
      <c r="F47" s="31"/>
      <c r="G47" s="31"/>
      <c r="H47" s="118">
        <v>0.273</v>
      </c>
      <c r="I47" s="118">
        <v>0.273</v>
      </c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>
        <v>6</v>
      </c>
      <c r="E48" s="30"/>
      <c r="F48" s="31"/>
      <c r="G48" s="31"/>
      <c r="H48" s="118"/>
      <c r="I48" s="118">
        <v>0.27</v>
      </c>
      <c r="J48" s="118"/>
      <c r="K48" s="32"/>
    </row>
    <row r="49" spans="1:11" s="33" customFormat="1" ht="11.25" customHeight="1">
      <c r="A49" s="35" t="s">
        <v>38</v>
      </c>
      <c r="B49" s="29"/>
      <c r="C49" s="30">
        <v>6</v>
      </c>
      <c r="D49" s="30">
        <v>1</v>
      </c>
      <c r="E49" s="30">
        <v>26</v>
      </c>
      <c r="F49" s="31"/>
      <c r="G49" s="31"/>
      <c r="H49" s="118">
        <v>0.025</v>
      </c>
      <c r="I49" s="118">
        <v>0.025</v>
      </c>
      <c r="J49" s="118"/>
      <c r="K49" s="32"/>
    </row>
    <row r="50" spans="1:11" s="42" customFormat="1" ht="11.25" customHeight="1">
      <c r="A50" s="43" t="s">
        <v>39</v>
      </c>
      <c r="B50" s="37"/>
      <c r="C50" s="38">
        <v>53</v>
      </c>
      <c r="D50" s="38">
        <v>54</v>
      </c>
      <c r="E50" s="38">
        <v>73</v>
      </c>
      <c r="F50" s="39">
        <v>135.1851851851852</v>
      </c>
      <c r="G50" s="40"/>
      <c r="H50" s="119">
        <v>1.208</v>
      </c>
      <c r="I50" s="120">
        <v>1.608</v>
      </c>
      <c r="J50" s="12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/>
      <c r="I52" s="120"/>
      <c r="J52" s="12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/>
      <c r="I54" s="118"/>
      <c r="J54" s="118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/>
      <c r="I55" s="118"/>
      <c r="J55" s="118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/>
      <c r="I56" s="118"/>
      <c r="J56" s="118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>
        <v>6</v>
      </c>
      <c r="D58" s="30">
        <v>6</v>
      </c>
      <c r="E58" s="30">
        <v>7</v>
      </c>
      <c r="F58" s="31"/>
      <c r="G58" s="31"/>
      <c r="H58" s="118">
        <v>0.15</v>
      </c>
      <c r="I58" s="118">
        <v>0.147</v>
      </c>
      <c r="J58" s="118"/>
      <c r="K58" s="32"/>
    </row>
    <row r="59" spans="1:11" s="42" customFormat="1" ht="11.25" customHeight="1">
      <c r="A59" s="36" t="s">
        <v>46</v>
      </c>
      <c r="B59" s="37"/>
      <c r="C59" s="38">
        <v>6</v>
      </c>
      <c r="D59" s="38">
        <v>6</v>
      </c>
      <c r="E59" s="38">
        <v>7</v>
      </c>
      <c r="F59" s="39">
        <v>116.66666666666667</v>
      </c>
      <c r="G59" s="40"/>
      <c r="H59" s="119">
        <v>0.15</v>
      </c>
      <c r="I59" s="120">
        <v>0.147</v>
      </c>
      <c r="J59" s="12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30</v>
      </c>
      <c r="D61" s="30">
        <v>45</v>
      </c>
      <c r="E61" s="30">
        <v>45</v>
      </c>
      <c r="F61" s="31"/>
      <c r="G61" s="31"/>
      <c r="H61" s="118">
        <v>1.75</v>
      </c>
      <c r="I61" s="118">
        <v>1.575</v>
      </c>
      <c r="J61" s="118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/>
      <c r="I62" s="118"/>
      <c r="J62" s="118"/>
      <c r="K62" s="32"/>
    </row>
    <row r="63" spans="1:11" s="33" customFormat="1" ht="11.25" customHeight="1">
      <c r="A63" s="35" t="s">
        <v>49</v>
      </c>
      <c r="B63" s="29"/>
      <c r="C63" s="30">
        <v>51</v>
      </c>
      <c r="D63" s="30">
        <v>57</v>
      </c>
      <c r="E63" s="30">
        <v>57</v>
      </c>
      <c r="F63" s="31"/>
      <c r="G63" s="31"/>
      <c r="H63" s="118">
        <v>1.0965</v>
      </c>
      <c r="I63" s="118">
        <v>1.473</v>
      </c>
      <c r="J63" s="118"/>
      <c r="K63" s="32"/>
    </row>
    <row r="64" spans="1:11" s="42" customFormat="1" ht="11.25" customHeight="1">
      <c r="A64" s="36" t="s">
        <v>50</v>
      </c>
      <c r="B64" s="37"/>
      <c r="C64" s="38">
        <v>81</v>
      </c>
      <c r="D64" s="38">
        <v>102</v>
      </c>
      <c r="E64" s="38">
        <v>102</v>
      </c>
      <c r="F64" s="39">
        <v>100</v>
      </c>
      <c r="G64" s="40"/>
      <c r="H64" s="119">
        <v>2.8465</v>
      </c>
      <c r="I64" s="120">
        <v>3.048</v>
      </c>
      <c r="J64" s="12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7</v>
      </c>
      <c r="D66" s="38">
        <v>5</v>
      </c>
      <c r="E66" s="38">
        <v>12</v>
      </c>
      <c r="F66" s="39">
        <v>240</v>
      </c>
      <c r="G66" s="40"/>
      <c r="H66" s="119">
        <v>0.096</v>
      </c>
      <c r="I66" s="120">
        <v>0.069</v>
      </c>
      <c r="J66" s="12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48</v>
      </c>
      <c r="D68" s="30">
        <v>12</v>
      </c>
      <c r="E68" s="30">
        <v>62</v>
      </c>
      <c r="F68" s="31"/>
      <c r="G68" s="31"/>
      <c r="H68" s="118">
        <v>0.804</v>
      </c>
      <c r="I68" s="118">
        <v>0.201</v>
      </c>
      <c r="J68" s="118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/>
      <c r="I69" s="118"/>
      <c r="J69" s="118"/>
      <c r="K69" s="32"/>
    </row>
    <row r="70" spans="1:11" s="42" customFormat="1" ht="11.25" customHeight="1">
      <c r="A70" s="36" t="s">
        <v>54</v>
      </c>
      <c r="B70" s="37"/>
      <c r="C70" s="38">
        <v>48</v>
      </c>
      <c r="D70" s="38">
        <v>12</v>
      </c>
      <c r="E70" s="38">
        <v>62</v>
      </c>
      <c r="F70" s="39">
        <v>516.6666666666666</v>
      </c>
      <c r="G70" s="40"/>
      <c r="H70" s="119">
        <v>0.804</v>
      </c>
      <c r="I70" s="120">
        <v>0.201</v>
      </c>
      <c r="J70" s="12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/>
      <c r="I72" s="118"/>
      <c r="J72" s="118"/>
      <c r="K72" s="32"/>
    </row>
    <row r="73" spans="1:11" s="33" customFormat="1" ht="11.25" customHeight="1">
      <c r="A73" s="35" t="s">
        <v>56</v>
      </c>
      <c r="B73" s="29"/>
      <c r="C73" s="30">
        <v>1</v>
      </c>
      <c r="D73" s="30">
        <v>1</v>
      </c>
      <c r="E73" s="30">
        <v>2</v>
      </c>
      <c r="F73" s="31"/>
      <c r="G73" s="31"/>
      <c r="H73" s="118">
        <v>0.054</v>
      </c>
      <c r="I73" s="118">
        <v>0.03</v>
      </c>
      <c r="J73" s="118"/>
      <c r="K73" s="32"/>
    </row>
    <row r="74" spans="1:11" s="33" customFormat="1" ht="11.25" customHeight="1">
      <c r="A74" s="35" t="s">
        <v>57</v>
      </c>
      <c r="B74" s="29"/>
      <c r="C74" s="30">
        <v>20</v>
      </c>
      <c r="D74" s="30">
        <v>20</v>
      </c>
      <c r="E74" s="30">
        <v>20</v>
      </c>
      <c r="F74" s="31"/>
      <c r="G74" s="31"/>
      <c r="H74" s="118">
        <v>0.39</v>
      </c>
      <c r="I74" s="118">
        <v>0.39</v>
      </c>
      <c r="J74" s="118"/>
      <c r="K74" s="32"/>
    </row>
    <row r="75" spans="1:11" s="33" customFormat="1" ht="11.25" customHeight="1">
      <c r="A75" s="35" t="s">
        <v>58</v>
      </c>
      <c r="B75" s="29"/>
      <c r="C75" s="30">
        <v>4</v>
      </c>
      <c r="D75" s="30">
        <v>7</v>
      </c>
      <c r="E75" s="30">
        <v>7</v>
      </c>
      <c r="F75" s="31"/>
      <c r="G75" s="31"/>
      <c r="H75" s="118">
        <v>0.0732</v>
      </c>
      <c r="I75" s="118">
        <v>0.127</v>
      </c>
      <c r="J75" s="118"/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>
        <v>4</v>
      </c>
      <c r="E76" s="30"/>
      <c r="F76" s="31"/>
      <c r="G76" s="31"/>
      <c r="H76" s="118">
        <v>0.15</v>
      </c>
      <c r="I76" s="118">
        <v>0.135</v>
      </c>
      <c r="J76" s="118"/>
      <c r="K76" s="32"/>
    </row>
    <row r="77" spans="1:11" s="33" customFormat="1" ht="11.25" customHeight="1">
      <c r="A77" s="35" t="s">
        <v>60</v>
      </c>
      <c r="B77" s="29"/>
      <c r="C77" s="30">
        <v>3</v>
      </c>
      <c r="D77" s="30"/>
      <c r="E77" s="30"/>
      <c r="F77" s="31"/>
      <c r="G77" s="31"/>
      <c r="H77" s="118">
        <v>0.03</v>
      </c>
      <c r="I77" s="118"/>
      <c r="J77" s="118"/>
      <c r="K77" s="32"/>
    </row>
    <row r="78" spans="1:11" s="33" customFormat="1" ht="11.25" customHeight="1">
      <c r="A78" s="35" t="s">
        <v>61</v>
      </c>
      <c r="B78" s="29"/>
      <c r="C78" s="30">
        <v>25</v>
      </c>
      <c r="D78" s="30">
        <v>25</v>
      </c>
      <c r="E78" s="30">
        <v>25</v>
      </c>
      <c r="F78" s="31"/>
      <c r="G78" s="31"/>
      <c r="H78" s="118">
        <v>0.5</v>
      </c>
      <c r="I78" s="118">
        <v>0.5</v>
      </c>
      <c r="J78" s="118"/>
      <c r="K78" s="32"/>
    </row>
    <row r="79" spans="1:11" s="33" customFormat="1" ht="11.25" customHeight="1">
      <c r="A79" s="35" t="s">
        <v>62</v>
      </c>
      <c r="B79" s="29"/>
      <c r="C79" s="30">
        <v>13</v>
      </c>
      <c r="D79" s="30">
        <v>13</v>
      </c>
      <c r="E79" s="30">
        <v>1</v>
      </c>
      <c r="F79" s="31"/>
      <c r="G79" s="31"/>
      <c r="H79" s="118">
        <v>0.221</v>
      </c>
      <c r="I79" s="118">
        <v>0.221</v>
      </c>
      <c r="J79" s="118"/>
      <c r="K79" s="32"/>
    </row>
    <row r="80" spans="1:11" s="42" customFormat="1" ht="11.25" customHeight="1">
      <c r="A80" s="43" t="s">
        <v>63</v>
      </c>
      <c r="B80" s="37"/>
      <c r="C80" s="38">
        <v>71</v>
      </c>
      <c r="D80" s="38">
        <v>70</v>
      </c>
      <c r="E80" s="38">
        <v>55</v>
      </c>
      <c r="F80" s="39">
        <v>78.57142857142857</v>
      </c>
      <c r="G80" s="40"/>
      <c r="H80" s="119">
        <v>1.4182000000000001</v>
      </c>
      <c r="I80" s="120">
        <v>1.403</v>
      </c>
      <c r="J80" s="12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7</v>
      </c>
      <c r="D82" s="30">
        <v>7</v>
      </c>
      <c r="E82" s="30">
        <v>9</v>
      </c>
      <c r="F82" s="31"/>
      <c r="G82" s="31"/>
      <c r="H82" s="118">
        <v>0.175</v>
      </c>
      <c r="I82" s="118">
        <v>0.175</v>
      </c>
      <c r="J82" s="118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/>
      <c r="I83" s="118"/>
      <c r="J83" s="118"/>
      <c r="K83" s="32"/>
    </row>
    <row r="84" spans="1:11" s="42" customFormat="1" ht="11.25" customHeight="1">
      <c r="A84" s="36" t="s">
        <v>66</v>
      </c>
      <c r="B84" s="37"/>
      <c r="C84" s="38">
        <v>7</v>
      </c>
      <c r="D84" s="38">
        <v>7</v>
      </c>
      <c r="E84" s="38">
        <v>9</v>
      </c>
      <c r="F84" s="39">
        <v>128.57142857142858</v>
      </c>
      <c r="G84" s="40"/>
      <c r="H84" s="119">
        <v>0.175</v>
      </c>
      <c r="I84" s="120">
        <v>0.175</v>
      </c>
      <c r="J84" s="12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7052.854483082769</v>
      </c>
      <c r="D87" s="53">
        <v>6194</v>
      </c>
      <c r="E87" s="53">
        <v>6171</v>
      </c>
      <c r="F87" s="54">
        <f>IF(D87&gt;0,100*E87/D87,0)</f>
        <v>99.62867290926704</v>
      </c>
      <c r="G87" s="40"/>
      <c r="H87" s="123">
        <v>81.74770000000001</v>
      </c>
      <c r="I87" s="124">
        <v>74.47</v>
      </c>
      <c r="J87" s="124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SheetLayoutView="100" zoomScalePageLayoutView="0" workbookViewId="0" topLeftCell="A1">
      <selection activeCell="E14" sqref="E14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7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41</v>
      </c>
      <c r="D9" s="30">
        <v>37</v>
      </c>
      <c r="E9" s="30">
        <v>37</v>
      </c>
      <c r="F9" s="31"/>
      <c r="G9" s="31"/>
      <c r="H9" s="118">
        <v>0.609</v>
      </c>
      <c r="I9" s="118">
        <v>0.602</v>
      </c>
      <c r="J9" s="118">
        <v>0.602</v>
      </c>
      <c r="K9" s="32"/>
    </row>
    <row r="10" spans="1:11" s="33" customFormat="1" ht="11.25" customHeight="1">
      <c r="A10" s="35" t="s">
        <v>8</v>
      </c>
      <c r="B10" s="29"/>
      <c r="C10" s="30">
        <v>15</v>
      </c>
      <c r="D10" s="30">
        <v>13</v>
      </c>
      <c r="E10" s="30">
        <v>13</v>
      </c>
      <c r="F10" s="31"/>
      <c r="G10" s="31"/>
      <c r="H10" s="118">
        <v>0.277</v>
      </c>
      <c r="I10" s="118">
        <v>0.262</v>
      </c>
      <c r="J10" s="118">
        <v>0.262</v>
      </c>
      <c r="K10" s="32"/>
    </row>
    <row r="11" spans="1:11" s="33" customFormat="1" ht="11.25" customHeight="1">
      <c r="A11" s="28" t="s">
        <v>9</v>
      </c>
      <c r="B11" s="29"/>
      <c r="C11" s="30">
        <v>23</v>
      </c>
      <c r="D11" s="30">
        <v>25</v>
      </c>
      <c r="E11" s="30">
        <v>25</v>
      </c>
      <c r="F11" s="31"/>
      <c r="G11" s="31"/>
      <c r="H11" s="118">
        <v>0.609</v>
      </c>
      <c r="I11" s="118">
        <v>0.493</v>
      </c>
      <c r="J11" s="118">
        <v>0.553</v>
      </c>
      <c r="K11" s="32"/>
    </row>
    <row r="12" spans="1:11" s="33" customFormat="1" ht="11.25" customHeight="1">
      <c r="A12" s="35" t="s">
        <v>10</v>
      </c>
      <c r="B12" s="29"/>
      <c r="C12" s="30">
        <v>72</v>
      </c>
      <c r="D12" s="30">
        <v>70</v>
      </c>
      <c r="E12" s="30">
        <v>70</v>
      </c>
      <c r="F12" s="31"/>
      <c r="G12" s="31"/>
      <c r="H12" s="118">
        <v>1.747</v>
      </c>
      <c r="I12" s="118">
        <v>1.586</v>
      </c>
      <c r="J12" s="118">
        <v>1.588</v>
      </c>
      <c r="K12" s="32"/>
    </row>
    <row r="13" spans="1:11" s="42" customFormat="1" ht="11.25" customHeight="1">
      <c r="A13" s="36" t="s">
        <v>11</v>
      </c>
      <c r="B13" s="37"/>
      <c r="C13" s="38">
        <v>151</v>
      </c>
      <c r="D13" s="38">
        <v>145</v>
      </c>
      <c r="E13" s="38">
        <v>145</v>
      </c>
      <c r="F13" s="39">
        <v>100</v>
      </c>
      <c r="G13" s="40"/>
      <c r="H13" s="119">
        <v>3.242</v>
      </c>
      <c r="I13" s="120">
        <v>2.943</v>
      </c>
      <c r="J13" s="120">
        <v>3.005</v>
      </c>
      <c r="K13" s="41">
        <v>102.10669384981311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>
        <v>5</v>
      </c>
      <c r="D15" s="38">
        <v>6</v>
      </c>
      <c r="E15" s="38">
        <v>6</v>
      </c>
      <c r="F15" s="39">
        <v>100</v>
      </c>
      <c r="G15" s="40"/>
      <c r="H15" s="119">
        <v>0.105</v>
      </c>
      <c r="I15" s="120">
        <v>0.13</v>
      </c>
      <c r="J15" s="120">
        <v>0.13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>
        <v>5</v>
      </c>
      <c r="E17" s="38">
        <v>3</v>
      </c>
      <c r="F17" s="39">
        <v>60</v>
      </c>
      <c r="G17" s="40"/>
      <c r="H17" s="119"/>
      <c r="I17" s="120">
        <v>0.106</v>
      </c>
      <c r="J17" s="120">
        <v>0.106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>
        <v>48</v>
      </c>
      <c r="D19" s="30">
        <v>48</v>
      </c>
      <c r="E19" s="30">
        <v>46</v>
      </c>
      <c r="F19" s="31"/>
      <c r="G19" s="31"/>
      <c r="H19" s="118">
        <v>1.153</v>
      </c>
      <c r="I19" s="118">
        <v>1.174</v>
      </c>
      <c r="J19" s="118">
        <v>1.074</v>
      </c>
      <c r="K19" s="32"/>
    </row>
    <row r="20" spans="1:11" s="33" customFormat="1" ht="11.25" customHeight="1">
      <c r="A20" s="35" t="s">
        <v>15</v>
      </c>
      <c r="B20" s="29"/>
      <c r="C20" s="30">
        <v>69</v>
      </c>
      <c r="D20" s="30">
        <v>69</v>
      </c>
      <c r="E20" s="30">
        <v>69</v>
      </c>
      <c r="F20" s="31"/>
      <c r="G20" s="31"/>
      <c r="H20" s="118">
        <v>1.084</v>
      </c>
      <c r="I20" s="118">
        <v>1.057</v>
      </c>
      <c r="J20" s="118">
        <v>1.057</v>
      </c>
      <c r="K20" s="32"/>
    </row>
    <row r="21" spans="1:11" s="33" customFormat="1" ht="11.25" customHeight="1">
      <c r="A21" s="35" t="s">
        <v>16</v>
      </c>
      <c r="B21" s="29"/>
      <c r="C21" s="30">
        <v>51</v>
      </c>
      <c r="D21" s="30">
        <v>111</v>
      </c>
      <c r="E21" s="30">
        <v>114</v>
      </c>
      <c r="F21" s="31"/>
      <c r="G21" s="31"/>
      <c r="H21" s="118">
        <v>0.744</v>
      </c>
      <c r="I21" s="118">
        <v>1.68</v>
      </c>
      <c r="J21" s="118">
        <v>1.679</v>
      </c>
      <c r="K21" s="32"/>
    </row>
    <row r="22" spans="1:11" s="42" customFormat="1" ht="11.25" customHeight="1">
      <c r="A22" s="36" t="s">
        <v>17</v>
      </c>
      <c r="B22" s="37"/>
      <c r="C22" s="38">
        <v>168</v>
      </c>
      <c r="D22" s="38">
        <v>228</v>
      </c>
      <c r="E22" s="38">
        <v>229</v>
      </c>
      <c r="F22" s="39">
        <v>100.43859649122807</v>
      </c>
      <c r="G22" s="40"/>
      <c r="H22" s="119">
        <v>2.981</v>
      </c>
      <c r="I22" s="120">
        <v>3.9109999999999996</v>
      </c>
      <c r="J22" s="120">
        <v>3.81</v>
      </c>
      <c r="K22" s="41">
        <v>97.41754027103043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54</v>
      </c>
      <c r="D24" s="38">
        <v>60</v>
      </c>
      <c r="E24" s="38">
        <v>60</v>
      </c>
      <c r="F24" s="39">
        <v>100</v>
      </c>
      <c r="G24" s="40"/>
      <c r="H24" s="119">
        <v>1.529</v>
      </c>
      <c r="I24" s="120">
        <v>1.692</v>
      </c>
      <c r="J24" s="120">
        <v>1.7</v>
      </c>
      <c r="K24" s="41">
        <v>100.47281323877068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30</v>
      </c>
      <c r="D26" s="38">
        <v>30</v>
      </c>
      <c r="E26" s="38">
        <v>25</v>
      </c>
      <c r="F26" s="39">
        <v>83.33333333333333</v>
      </c>
      <c r="G26" s="40"/>
      <c r="H26" s="119">
        <v>0.75</v>
      </c>
      <c r="I26" s="120">
        <v>0.72</v>
      </c>
      <c r="J26" s="120">
        <v>0.72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>
        <v>3</v>
      </c>
      <c r="E28" s="30">
        <v>5</v>
      </c>
      <c r="F28" s="31"/>
      <c r="G28" s="31"/>
      <c r="H28" s="118"/>
      <c r="I28" s="118">
        <v>0.048</v>
      </c>
      <c r="J28" s="118">
        <v>0.106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/>
      <c r="I29" s="118"/>
      <c r="J29" s="118"/>
      <c r="K29" s="32"/>
    </row>
    <row r="30" spans="1:11" s="33" customFormat="1" ht="11.25" customHeight="1">
      <c r="A30" s="35" t="s">
        <v>22</v>
      </c>
      <c r="B30" s="29"/>
      <c r="C30" s="30">
        <v>168</v>
      </c>
      <c r="D30" s="30">
        <v>168</v>
      </c>
      <c r="E30" s="30">
        <v>352</v>
      </c>
      <c r="F30" s="31"/>
      <c r="G30" s="31"/>
      <c r="H30" s="118">
        <v>3.855</v>
      </c>
      <c r="I30" s="118">
        <v>3.855</v>
      </c>
      <c r="J30" s="118">
        <v>7.038</v>
      </c>
      <c r="K30" s="32"/>
    </row>
    <row r="31" spans="1:11" s="42" customFormat="1" ht="11.25" customHeight="1">
      <c r="A31" s="43" t="s">
        <v>23</v>
      </c>
      <c r="B31" s="37"/>
      <c r="C31" s="38">
        <v>168</v>
      </c>
      <c r="D31" s="38">
        <v>171</v>
      </c>
      <c r="E31" s="38">
        <v>357</v>
      </c>
      <c r="F31" s="39">
        <v>208.7719298245614</v>
      </c>
      <c r="G31" s="40"/>
      <c r="H31" s="119">
        <v>3.855</v>
      </c>
      <c r="I31" s="120">
        <v>3.903</v>
      </c>
      <c r="J31" s="120">
        <v>7.144</v>
      </c>
      <c r="K31" s="41">
        <v>183.03868818857288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90</v>
      </c>
      <c r="D33" s="30">
        <v>86</v>
      </c>
      <c r="E33" s="30">
        <v>86</v>
      </c>
      <c r="F33" s="31"/>
      <c r="G33" s="31"/>
      <c r="H33" s="118">
        <v>2.16</v>
      </c>
      <c r="I33" s="118">
        <v>2.062</v>
      </c>
      <c r="J33" s="118">
        <v>2.05</v>
      </c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20</v>
      </c>
      <c r="E34" s="30">
        <v>24</v>
      </c>
      <c r="F34" s="31"/>
      <c r="G34" s="31"/>
      <c r="H34" s="118">
        <v>0.36</v>
      </c>
      <c r="I34" s="118">
        <v>0.55</v>
      </c>
      <c r="J34" s="118">
        <v>0.55</v>
      </c>
      <c r="K34" s="32"/>
    </row>
    <row r="35" spans="1:11" s="33" customFormat="1" ht="11.25" customHeight="1">
      <c r="A35" s="35" t="s">
        <v>26</v>
      </c>
      <c r="B35" s="29"/>
      <c r="C35" s="30">
        <v>4</v>
      </c>
      <c r="D35" s="30"/>
      <c r="E35" s="30"/>
      <c r="F35" s="31"/>
      <c r="G35" s="31"/>
      <c r="H35" s="118">
        <v>0.09</v>
      </c>
      <c r="I35" s="118"/>
      <c r="J35" s="118"/>
      <c r="K35" s="32"/>
    </row>
    <row r="36" spans="1:11" s="33" customFormat="1" ht="11.25" customHeight="1">
      <c r="A36" s="35" t="s">
        <v>27</v>
      </c>
      <c r="B36" s="29"/>
      <c r="C36" s="30">
        <v>115</v>
      </c>
      <c r="D36" s="30">
        <v>120</v>
      </c>
      <c r="E36" s="30">
        <v>120</v>
      </c>
      <c r="F36" s="31"/>
      <c r="G36" s="31"/>
      <c r="H36" s="118">
        <v>2.645</v>
      </c>
      <c r="I36" s="118">
        <v>2.76</v>
      </c>
      <c r="J36" s="118">
        <v>2.76</v>
      </c>
      <c r="K36" s="32"/>
    </row>
    <row r="37" spans="1:11" s="42" customFormat="1" ht="11.25" customHeight="1">
      <c r="A37" s="36" t="s">
        <v>28</v>
      </c>
      <c r="B37" s="37"/>
      <c r="C37" s="38">
        <v>224</v>
      </c>
      <c r="D37" s="38">
        <v>226</v>
      </c>
      <c r="E37" s="38">
        <v>230</v>
      </c>
      <c r="F37" s="39">
        <v>101.76991150442478</v>
      </c>
      <c r="G37" s="40"/>
      <c r="H37" s="119">
        <v>5.255</v>
      </c>
      <c r="I37" s="120">
        <v>5.372</v>
      </c>
      <c r="J37" s="120">
        <v>5.36</v>
      </c>
      <c r="K37" s="41">
        <v>99.77661950856292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50</v>
      </c>
      <c r="D39" s="38">
        <v>24</v>
      </c>
      <c r="E39" s="38">
        <v>30</v>
      </c>
      <c r="F39" s="39">
        <v>125</v>
      </c>
      <c r="G39" s="40"/>
      <c r="H39" s="119">
        <v>0.862</v>
      </c>
      <c r="I39" s="120">
        <v>0.5</v>
      </c>
      <c r="J39" s="120">
        <v>0.5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>
        <v>17</v>
      </c>
      <c r="D41" s="30">
        <v>51</v>
      </c>
      <c r="E41" s="30">
        <v>73</v>
      </c>
      <c r="F41" s="31"/>
      <c r="G41" s="31"/>
      <c r="H41" s="118">
        <v>0.442</v>
      </c>
      <c r="I41" s="118">
        <v>1.234</v>
      </c>
      <c r="J41" s="118">
        <v>1.767</v>
      </c>
      <c r="K41" s="32"/>
    </row>
    <row r="42" spans="1:11" s="33" customFormat="1" ht="11.25" customHeight="1">
      <c r="A42" s="35" t="s">
        <v>31</v>
      </c>
      <c r="B42" s="29"/>
      <c r="C42" s="30">
        <v>5</v>
      </c>
      <c r="D42" s="30">
        <v>4</v>
      </c>
      <c r="E42" s="30">
        <v>6</v>
      </c>
      <c r="F42" s="31"/>
      <c r="G42" s="31"/>
      <c r="H42" s="118">
        <v>0.15</v>
      </c>
      <c r="I42" s="118">
        <v>0.12</v>
      </c>
      <c r="J42" s="118">
        <v>0.18</v>
      </c>
      <c r="K42" s="32"/>
    </row>
    <row r="43" spans="1:11" s="33" customFormat="1" ht="11.25" customHeight="1">
      <c r="A43" s="35" t="s">
        <v>32</v>
      </c>
      <c r="B43" s="29"/>
      <c r="C43" s="30">
        <v>39</v>
      </c>
      <c r="D43" s="30">
        <v>40</v>
      </c>
      <c r="E43" s="30">
        <v>44</v>
      </c>
      <c r="F43" s="31"/>
      <c r="G43" s="31"/>
      <c r="H43" s="118">
        <v>0.702</v>
      </c>
      <c r="I43" s="118">
        <v>0.72</v>
      </c>
      <c r="J43" s="118">
        <v>1.32</v>
      </c>
      <c r="K43" s="32"/>
    </row>
    <row r="44" spans="1:11" s="33" customFormat="1" ht="11.25" customHeight="1">
      <c r="A44" s="35" t="s">
        <v>33</v>
      </c>
      <c r="B44" s="29"/>
      <c r="C44" s="30"/>
      <c r="D44" s="30">
        <v>5</v>
      </c>
      <c r="E44" s="30"/>
      <c r="F44" s="31"/>
      <c r="G44" s="31"/>
      <c r="H44" s="118"/>
      <c r="I44" s="118">
        <v>0.075</v>
      </c>
      <c r="J44" s="118"/>
      <c r="K44" s="32"/>
    </row>
    <row r="45" spans="1:11" s="33" customFormat="1" ht="11.25" customHeight="1">
      <c r="A45" s="35" t="s">
        <v>34</v>
      </c>
      <c r="B45" s="29"/>
      <c r="C45" s="30">
        <v>10</v>
      </c>
      <c r="D45" s="30">
        <v>10</v>
      </c>
      <c r="E45" s="30">
        <v>5</v>
      </c>
      <c r="F45" s="31"/>
      <c r="G45" s="31"/>
      <c r="H45" s="118">
        <v>0.25</v>
      </c>
      <c r="I45" s="118">
        <v>0.25</v>
      </c>
      <c r="J45" s="118"/>
      <c r="K45" s="32"/>
    </row>
    <row r="46" spans="1:11" s="33" customFormat="1" ht="11.25" customHeight="1">
      <c r="A46" s="35" t="s">
        <v>35</v>
      </c>
      <c r="B46" s="29"/>
      <c r="C46" s="30">
        <v>640</v>
      </c>
      <c r="D46" s="30">
        <v>550</v>
      </c>
      <c r="E46" s="30">
        <v>596</v>
      </c>
      <c r="F46" s="31"/>
      <c r="G46" s="31"/>
      <c r="H46" s="118">
        <v>32</v>
      </c>
      <c r="I46" s="118">
        <v>31.9</v>
      </c>
      <c r="J46" s="118">
        <v>34.568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>
        <v>8</v>
      </c>
      <c r="F47" s="31"/>
      <c r="G47" s="31"/>
      <c r="H47" s="118">
        <v>0.054</v>
      </c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>
        <v>159</v>
      </c>
      <c r="D48" s="30">
        <v>180</v>
      </c>
      <c r="E48" s="30">
        <v>206</v>
      </c>
      <c r="F48" s="31"/>
      <c r="G48" s="31"/>
      <c r="H48" s="118">
        <v>6.36</v>
      </c>
      <c r="I48" s="118">
        <v>7.2</v>
      </c>
      <c r="J48" s="118">
        <v>8.24</v>
      </c>
      <c r="K48" s="32"/>
    </row>
    <row r="49" spans="1:11" s="33" customFormat="1" ht="11.25" customHeight="1">
      <c r="A49" s="35" t="s">
        <v>38</v>
      </c>
      <c r="B49" s="29"/>
      <c r="C49" s="30">
        <v>2</v>
      </c>
      <c r="D49" s="30">
        <v>3</v>
      </c>
      <c r="E49" s="30">
        <v>2</v>
      </c>
      <c r="F49" s="31"/>
      <c r="G49" s="31"/>
      <c r="H49" s="118">
        <v>0.06</v>
      </c>
      <c r="I49" s="118">
        <v>0.06</v>
      </c>
      <c r="J49" s="118"/>
      <c r="K49" s="32"/>
    </row>
    <row r="50" spans="1:11" s="42" customFormat="1" ht="11.25" customHeight="1">
      <c r="A50" s="43" t="s">
        <v>39</v>
      </c>
      <c r="B50" s="37"/>
      <c r="C50" s="38">
        <v>872</v>
      </c>
      <c r="D50" s="38">
        <v>843</v>
      </c>
      <c r="E50" s="38">
        <v>940</v>
      </c>
      <c r="F50" s="39">
        <v>111.50652431791222</v>
      </c>
      <c r="G50" s="40"/>
      <c r="H50" s="119">
        <v>40.018</v>
      </c>
      <c r="I50" s="120">
        <v>41.559000000000005</v>
      </c>
      <c r="J50" s="120">
        <v>46.075</v>
      </c>
      <c r="K50" s="41">
        <v>110.86647898168867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3</v>
      </c>
      <c r="F52" s="39">
        <v>150</v>
      </c>
      <c r="G52" s="40"/>
      <c r="H52" s="119">
        <v>0.05</v>
      </c>
      <c r="I52" s="120">
        <v>0.054</v>
      </c>
      <c r="J52" s="120">
        <v>0.084</v>
      </c>
      <c r="K52" s="41">
        <v>155.55555555555557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/>
      <c r="I54" s="118"/>
      <c r="J54" s="118"/>
      <c r="K54" s="32"/>
    </row>
    <row r="55" spans="1:11" s="33" customFormat="1" ht="11.25" customHeight="1">
      <c r="A55" s="35" t="s">
        <v>42</v>
      </c>
      <c r="B55" s="29"/>
      <c r="C55" s="30">
        <v>6</v>
      </c>
      <c r="D55" s="30"/>
      <c r="E55" s="30"/>
      <c r="F55" s="31"/>
      <c r="G55" s="31"/>
      <c r="H55" s="118">
        <v>0.144</v>
      </c>
      <c r="I55" s="118"/>
      <c r="J55" s="118"/>
      <c r="K55" s="32"/>
    </row>
    <row r="56" spans="1:11" s="33" customFormat="1" ht="11.25" customHeight="1">
      <c r="A56" s="35" t="s">
        <v>43</v>
      </c>
      <c r="B56" s="29"/>
      <c r="C56" s="30"/>
      <c r="D56" s="30">
        <v>2</v>
      </c>
      <c r="E56" s="30">
        <v>5</v>
      </c>
      <c r="F56" s="31"/>
      <c r="G56" s="31"/>
      <c r="H56" s="118"/>
      <c r="I56" s="118"/>
      <c r="J56" s="118">
        <v>0.075</v>
      </c>
      <c r="K56" s="32"/>
    </row>
    <row r="57" spans="1:11" s="33" customFormat="1" ht="11.25" customHeight="1">
      <c r="A57" s="35" t="s">
        <v>44</v>
      </c>
      <c r="B57" s="29"/>
      <c r="C57" s="30">
        <v>7</v>
      </c>
      <c r="D57" s="30">
        <v>7</v>
      </c>
      <c r="E57" s="30">
        <v>4</v>
      </c>
      <c r="F57" s="31"/>
      <c r="G57" s="31"/>
      <c r="H57" s="118">
        <v>0.07</v>
      </c>
      <c r="I57" s="118">
        <v>0.07</v>
      </c>
      <c r="J57" s="118">
        <v>0.04</v>
      </c>
      <c r="K57" s="32"/>
    </row>
    <row r="58" spans="1:11" s="33" customFormat="1" ht="11.25" customHeight="1">
      <c r="A58" s="35" t="s">
        <v>45</v>
      </c>
      <c r="B58" s="29"/>
      <c r="C58" s="30">
        <v>30</v>
      </c>
      <c r="D58" s="30">
        <v>33</v>
      </c>
      <c r="E58" s="30">
        <v>26</v>
      </c>
      <c r="F58" s="31"/>
      <c r="G58" s="31"/>
      <c r="H58" s="118">
        <v>0.87</v>
      </c>
      <c r="I58" s="118">
        <v>0.957</v>
      </c>
      <c r="J58" s="118">
        <v>0.72</v>
      </c>
      <c r="K58" s="32"/>
    </row>
    <row r="59" spans="1:11" s="42" customFormat="1" ht="11.25" customHeight="1">
      <c r="A59" s="36" t="s">
        <v>46</v>
      </c>
      <c r="B59" s="37"/>
      <c r="C59" s="38">
        <v>43</v>
      </c>
      <c r="D59" s="38">
        <v>42</v>
      </c>
      <c r="E59" s="38">
        <v>35</v>
      </c>
      <c r="F59" s="39">
        <v>83.33333333333333</v>
      </c>
      <c r="G59" s="40"/>
      <c r="H59" s="119">
        <v>1.084</v>
      </c>
      <c r="I59" s="120">
        <v>1.027</v>
      </c>
      <c r="J59" s="120">
        <v>0.835</v>
      </c>
      <c r="K59" s="41">
        <v>81.3047711781889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120</v>
      </c>
      <c r="D61" s="30">
        <v>150</v>
      </c>
      <c r="E61" s="30">
        <v>90</v>
      </c>
      <c r="F61" s="31"/>
      <c r="G61" s="31"/>
      <c r="H61" s="118">
        <v>4.75</v>
      </c>
      <c r="I61" s="118">
        <v>3.6</v>
      </c>
      <c r="J61" s="118">
        <v>4.5</v>
      </c>
      <c r="K61" s="32"/>
    </row>
    <row r="62" spans="1:11" s="33" customFormat="1" ht="11.25" customHeight="1">
      <c r="A62" s="35" t="s">
        <v>48</v>
      </c>
      <c r="B62" s="29"/>
      <c r="C62" s="30">
        <v>19</v>
      </c>
      <c r="D62" s="30">
        <v>18</v>
      </c>
      <c r="E62" s="30">
        <v>23</v>
      </c>
      <c r="F62" s="31"/>
      <c r="G62" s="31"/>
      <c r="H62" s="118">
        <v>0.45</v>
      </c>
      <c r="I62" s="118">
        <v>0.45</v>
      </c>
      <c r="J62" s="118">
        <v>0.575</v>
      </c>
      <c r="K62" s="32"/>
    </row>
    <row r="63" spans="1:11" s="33" customFormat="1" ht="11.25" customHeight="1">
      <c r="A63" s="35" t="s">
        <v>49</v>
      </c>
      <c r="B63" s="29"/>
      <c r="C63" s="30">
        <v>37</v>
      </c>
      <c r="D63" s="30">
        <v>30</v>
      </c>
      <c r="E63" s="30">
        <v>27</v>
      </c>
      <c r="F63" s="31"/>
      <c r="G63" s="31"/>
      <c r="H63" s="118">
        <v>0.908</v>
      </c>
      <c r="I63" s="118">
        <v>0.749</v>
      </c>
      <c r="J63" s="118">
        <v>0.648</v>
      </c>
      <c r="K63" s="32"/>
    </row>
    <row r="64" spans="1:11" s="42" customFormat="1" ht="11.25" customHeight="1">
      <c r="A64" s="36" t="s">
        <v>50</v>
      </c>
      <c r="B64" s="37"/>
      <c r="C64" s="38">
        <v>176</v>
      </c>
      <c r="D64" s="38">
        <v>198</v>
      </c>
      <c r="E64" s="38">
        <v>140</v>
      </c>
      <c r="F64" s="39">
        <v>70.70707070707071</v>
      </c>
      <c r="G64" s="40"/>
      <c r="H64" s="119">
        <v>6.1080000000000005</v>
      </c>
      <c r="I64" s="120">
        <v>4.7989999999999995</v>
      </c>
      <c r="J64" s="120">
        <v>5.723</v>
      </c>
      <c r="K64" s="41">
        <v>119.25401125234424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63</v>
      </c>
      <c r="D66" s="38">
        <v>62</v>
      </c>
      <c r="E66" s="38">
        <v>36</v>
      </c>
      <c r="F66" s="39">
        <v>58.064516129032256</v>
      </c>
      <c r="G66" s="40"/>
      <c r="H66" s="119">
        <v>0.898</v>
      </c>
      <c r="I66" s="120">
        <v>1.026</v>
      </c>
      <c r="J66" s="120">
        <v>1.008</v>
      </c>
      <c r="K66" s="41">
        <v>98.24561403508771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/>
      <c r="I68" s="118"/>
      <c r="J68" s="118"/>
      <c r="K68" s="32"/>
    </row>
    <row r="69" spans="1:11" s="33" customFormat="1" ht="11.25" customHeight="1">
      <c r="A69" s="35" t="s">
        <v>53</v>
      </c>
      <c r="B69" s="29"/>
      <c r="C69" s="30">
        <v>20</v>
      </c>
      <c r="D69" s="30">
        <v>18</v>
      </c>
      <c r="E69" s="30">
        <v>60</v>
      </c>
      <c r="F69" s="31"/>
      <c r="G69" s="31"/>
      <c r="H69" s="118">
        <v>0.5</v>
      </c>
      <c r="I69" s="118">
        <v>0.6</v>
      </c>
      <c r="J69" s="118">
        <v>1.5</v>
      </c>
      <c r="K69" s="32"/>
    </row>
    <row r="70" spans="1:11" s="42" customFormat="1" ht="11.25" customHeight="1">
      <c r="A70" s="36" t="s">
        <v>54</v>
      </c>
      <c r="B70" s="37"/>
      <c r="C70" s="38">
        <v>20</v>
      </c>
      <c r="D70" s="38">
        <v>18</v>
      </c>
      <c r="E70" s="38">
        <v>60</v>
      </c>
      <c r="F70" s="39">
        <v>333.3333333333333</v>
      </c>
      <c r="G70" s="40"/>
      <c r="H70" s="119">
        <v>0.5</v>
      </c>
      <c r="I70" s="120">
        <v>0.6</v>
      </c>
      <c r="J70" s="120">
        <v>1.5</v>
      </c>
      <c r="K70" s="41">
        <v>250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7</v>
      </c>
      <c r="D72" s="30">
        <v>7</v>
      </c>
      <c r="E72" s="30">
        <v>7</v>
      </c>
      <c r="F72" s="31"/>
      <c r="G72" s="31"/>
      <c r="H72" s="118">
        <v>0.112</v>
      </c>
      <c r="I72" s="118">
        <v>0.112</v>
      </c>
      <c r="J72" s="118">
        <v>0.112</v>
      </c>
      <c r="K72" s="32"/>
    </row>
    <row r="73" spans="1:11" s="33" customFormat="1" ht="11.25" customHeight="1">
      <c r="A73" s="35" t="s">
        <v>56</v>
      </c>
      <c r="B73" s="29"/>
      <c r="C73" s="30">
        <v>330</v>
      </c>
      <c r="D73" s="30">
        <v>330</v>
      </c>
      <c r="E73" s="30">
        <v>230</v>
      </c>
      <c r="F73" s="31"/>
      <c r="G73" s="31"/>
      <c r="H73" s="118">
        <v>5.38</v>
      </c>
      <c r="I73" s="118">
        <v>5.6</v>
      </c>
      <c r="J73" s="118">
        <v>3.9</v>
      </c>
      <c r="K73" s="32"/>
    </row>
    <row r="74" spans="1:11" s="33" customFormat="1" ht="11.25" customHeight="1">
      <c r="A74" s="35" t="s">
        <v>57</v>
      </c>
      <c r="B74" s="29"/>
      <c r="C74" s="30">
        <v>5</v>
      </c>
      <c r="D74" s="30">
        <v>5</v>
      </c>
      <c r="E74" s="30">
        <v>5</v>
      </c>
      <c r="F74" s="31"/>
      <c r="G74" s="31"/>
      <c r="H74" s="118">
        <v>0.1</v>
      </c>
      <c r="I74" s="118">
        <v>0.1</v>
      </c>
      <c r="J74" s="118">
        <v>0.1</v>
      </c>
      <c r="K74" s="32"/>
    </row>
    <row r="75" spans="1:11" s="33" customFormat="1" ht="11.25" customHeight="1">
      <c r="A75" s="35" t="s">
        <v>58</v>
      </c>
      <c r="B75" s="29"/>
      <c r="C75" s="30">
        <v>21</v>
      </c>
      <c r="D75" s="30">
        <v>22</v>
      </c>
      <c r="E75" s="30">
        <v>23</v>
      </c>
      <c r="F75" s="31"/>
      <c r="G75" s="31"/>
      <c r="H75" s="118">
        <v>0.8075</v>
      </c>
      <c r="I75" s="118">
        <v>0.83175</v>
      </c>
      <c r="J75" s="118">
        <v>0.832</v>
      </c>
      <c r="K75" s="32"/>
    </row>
    <row r="76" spans="1:11" s="33" customFormat="1" ht="11.25" customHeight="1">
      <c r="A76" s="35" t="s">
        <v>59</v>
      </c>
      <c r="B76" s="29"/>
      <c r="C76" s="30">
        <v>45</v>
      </c>
      <c r="D76" s="30">
        <v>15</v>
      </c>
      <c r="E76" s="30">
        <v>72</v>
      </c>
      <c r="F76" s="31"/>
      <c r="G76" s="31"/>
      <c r="H76" s="118">
        <v>0.7</v>
      </c>
      <c r="I76" s="118">
        <v>0.5</v>
      </c>
      <c r="J76" s="118">
        <v>1.575</v>
      </c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>
        <v>1</v>
      </c>
      <c r="E77" s="30"/>
      <c r="F77" s="31"/>
      <c r="G77" s="31"/>
      <c r="H77" s="118">
        <v>0.02</v>
      </c>
      <c r="I77" s="118">
        <v>0.015</v>
      </c>
      <c r="J77" s="118"/>
      <c r="K77" s="32"/>
    </row>
    <row r="78" spans="1:11" s="33" customFormat="1" ht="11.25" customHeight="1">
      <c r="A78" s="35" t="s">
        <v>61</v>
      </c>
      <c r="B78" s="29"/>
      <c r="C78" s="30">
        <v>40</v>
      </c>
      <c r="D78" s="30">
        <v>40</v>
      </c>
      <c r="E78" s="30">
        <v>45</v>
      </c>
      <c r="F78" s="31"/>
      <c r="G78" s="31"/>
      <c r="H78" s="118">
        <v>1</v>
      </c>
      <c r="I78" s="118">
        <v>1.192</v>
      </c>
      <c r="J78" s="118">
        <v>1.215</v>
      </c>
      <c r="K78" s="32"/>
    </row>
    <row r="79" spans="1:11" s="33" customFormat="1" ht="11.25" customHeight="1">
      <c r="A79" s="35" t="s">
        <v>62</v>
      </c>
      <c r="B79" s="29"/>
      <c r="C79" s="30">
        <v>60</v>
      </c>
      <c r="D79" s="30">
        <v>60</v>
      </c>
      <c r="E79" s="30">
        <v>142.45</v>
      </c>
      <c r="F79" s="31"/>
      <c r="G79" s="31"/>
      <c r="H79" s="118">
        <v>1.68</v>
      </c>
      <c r="I79" s="118">
        <v>1.68</v>
      </c>
      <c r="J79" s="118">
        <v>3.989</v>
      </c>
      <c r="K79" s="32"/>
    </row>
    <row r="80" spans="1:11" s="42" customFormat="1" ht="11.25" customHeight="1">
      <c r="A80" s="43" t="s">
        <v>63</v>
      </c>
      <c r="B80" s="37"/>
      <c r="C80" s="38">
        <v>510</v>
      </c>
      <c r="D80" s="38">
        <v>480</v>
      </c>
      <c r="E80" s="38">
        <v>524.45</v>
      </c>
      <c r="F80" s="39">
        <v>109.26041666666669</v>
      </c>
      <c r="G80" s="40"/>
      <c r="H80" s="119">
        <v>9.799499999999998</v>
      </c>
      <c r="I80" s="120">
        <v>10.030749999999998</v>
      </c>
      <c r="J80" s="120">
        <v>11.722999999999999</v>
      </c>
      <c r="K80" s="41">
        <v>116.87062283478306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53</v>
      </c>
      <c r="D82" s="30">
        <v>68</v>
      </c>
      <c r="E82" s="30">
        <v>37</v>
      </c>
      <c r="F82" s="31"/>
      <c r="G82" s="31"/>
      <c r="H82" s="118">
        <v>1.581</v>
      </c>
      <c r="I82" s="118">
        <v>1.547</v>
      </c>
      <c r="J82" s="118">
        <v>1.547</v>
      </c>
      <c r="K82" s="32"/>
    </row>
    <row r="83" spans="1:11" s="33" customFormat="1" ht="11.25" customHeight="1">
      <c r="A83" s="35" t="s">
        <v>65</v>
      </c>
      <c r="B83" s="29"/>
      <c r="C83" s="30">
        <v>90</v>
      </c>
      <c r="D83" s="30">
        <v>85</v>
      </c>
      <c r="E83" s="30">
        <v>86</v>
      </c>
      <c r="F83" s="31"/>
      <c r="G83" s="31"/>
      <c r="H83" s="118">
        <v>1.65</v>
      </c>
      <c r="I83" s="118">
        <v>1.571</v>
      </c>
      <c r="J83" s="118">
        <v>1.571</v>
      </c>
      <c r="K83" s="32"/>
    </row>
    <row r="84" spans="1:11" s="42" customFormat="1" ht="11.25" customHeight="1">
      <c r="A84" s="36" t="s">
        <v>66</v>
      </c>
      <c r="B84" s="37"/>
      <c r="C84" s="38">
        <v>143</v>
      </c>
      <c r="D84" s="38">
        <v>153</v>
      </c>
      <c r="E84" s="38">
        <v>123</v>
      </c>
      <c r="F84" s="39">
        <v>80.3921568627451</v>
      </c>
      <c r="G84" s="40"/>
      <c r="H84" s="119">
        <v>3.231</v>
      </c>
      <c r="I84" s="120">
        <v>3.118</v>
      </c>
      <c r="J84" s="120">
        <v>3.118</v>
      </c>
      <c r="K84" s="41">
        <v>100.00000000000001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2679</v>
      </c>
      <c r="D87" s="53">
        <v>2693</v>
      </c>
      <c r="E87" s="53">
        <v>2946.45</v>
      </c>
      <c r="F87" s="54">
        <f>IF(D87&gt;0,100*E87/D87,0)</f>
        <v>109.41143705904196</v>
      </c>
      <c r="G87" s="40"/>
      <c r="H87" s="123">
        <v>80.2675</v>
      </c>
      <c r="I87" s="124">
        <v>81.49074999999999</v>
      </c>
      <c r="J87" s="124">
        <v>92.541</v>
      </c>
      <c r="K87" s="54">
        <f>IF(I87&gt;0,100*J87/I87,0)</f>
        <v>113.56012798998661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SheetLayoutView="100" zoomScalePageLayoutView="0" workbookViewId="0" topLeftCell="A1">
      <selection activeCell="D13" sqref="D13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/>
      <c r="I22" s="120"/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19"/>
      <c r="I24" s="120"/>
      <c r="J24" s="12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/>
      <c r="I26" s="120"/>
      <c r="J26" s="12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18"/>
      <c r="I28" s="118"/>
      <c r="J28" s="118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/>
      <c r="I29" s="118"/>
      <c r="J29" s="118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18"/>
      <c r="I30" s="118"/>
      <c r="J30" s="118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19"/>
      <c r="I31" s="120"/>
      <c r="J31" s="12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/>
      <c r="I33" s="118"/>
      <c r="J33" s="118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/>
      <c r="I34" s="118"/>
      <c r="J34" s="118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/>
      <c r="I35" s="118"/>
      <c r="J35" s="118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>
        <v>5</v>
      </c>
      <c r="I36" s="118">
        <v>5.225</v>
      </c>
      <c r="J36" s="118">
        <v>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19">
        <v>5</v>
      </c>
      <c r="I37" s="120">
        <v>5.225</v>
      </c>
      <c r="J37" s="120">
        <v>5</v>
      </c>
      <c r="K37" s="41">
        <v>95.69377990430623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/>
      <c r="I39" s="120"/>
      <c r="J39" s="12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/>
      <c r="I41" s="118"/>
      <c r="J41" s="118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/>
      <c r="I43" s="118"/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/>
      <c r="I45" s="118"/>
      <c r="J45" s="118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/>
      <c r="I46" s="118"/>
      <c r="J46" s="118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/>
      <c r="I48" s="118"/>
      <c r="J48" s="118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/>
      <c r="I49" s="118"/>
      <c r="J49" s="118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19"/>
      <c r="I50" s="120"/>
      <c r="J50" s="12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/>
      <c r="I52" s="120"/>
      <c r="J52" s="12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/>
      <c r="I54" s="118"/>
      <c r="J54" s="118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/>
      <c r="I55" s="118"/>
      <c r="J55" s="118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/>
      <c r="I56" s="118"/>
      <c r="J56" s="118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18"/>
      <c r="I58" s="118"/>
      <c r="J58" s="118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19"/>
      <c r="I59" s="120"/>
      <c r="J59" s="12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>
        <v>4.5</v>
      </c>
      <c r="I61" s="118">
        <v>7.105</v>
      </c>
      <c r="J61" s="118">
        <v>5.654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>
        <v>1.795</v>
      </c>
      <c r="I62" s="118">
        <v>2.612</v>
      </c>
      <c r="J62" s="118">
        <v>1.379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>
        <v>90.052</v>
      </c>
      <c r="I63" s="118">
        <v>179.449</v>
      </c>
      <c r="J63" s="118">
        <v>123.081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19">
        <v>96.34700000000001</v>
      </c>
      <c r="I64" s="120">
        <v>189.16600000000003</v>
      </c>
      <c r="J64" s="120">
        <v>130.114</v>
      </c>
      <c r="K64" s="41">
        <v>68.78297368448874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19">
        <v>1.44</v>
      </c>
      <c r="I66" s="120">
        <v>2</v>
      </c>
      <c r="J66" s="120">
        <v>1.3</v>
      </c>
      <c r="K66" s="41">
        <v>65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/>
      <c r="I68" s="118"/>
      <c r="J68" s="118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/>
      <c r="I69" s="118"/>
      <c r="J69" s="118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/>
      <c r="I70" s="120"/>
      <c r="J70" s="12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>
        <v>1.357</v>
      </c>
      <c r="I72" s="118">
        <v>1.238</v>
      </c>
      <c r="J72" s="118">
        <v>0.985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18">
        <v>0.794</v>
      </c>
      <c r="I73" s="118">
        <v>1.343</v>
      </c>
      <c r="J73" s="118">
        <v>1.115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>
        <v>0.072</v>
      </c>
      <c r="I74" s="118">
        <v>0.08</v>
      </c>
      <c r="J74" s="118">
        <v>0.065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18"/>
      <c r="I75" s="118"/>
      <c r="J75" s="118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18">
        <v>9.572</v>
      </c>
      <c r="I76" s="118">
        <v>6.938</v>
      </c>
      <c r="J76" s="118">
        <v>7.434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18"/>
      <c r="I77" s="118"/>
      <c r="J77" s="118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>
        <v>0.364</v>
      </c>
      <c r="I78" s="118">
        <v>0.502</v>
      </c>
      <c r="J78" s="118">
        <v>0.631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18">
        <v>2.18</v>
      </c>
      <c r="I79" s="118">
        <v>7.147</v>
      </c>
      <c r="J79" s="118">
        <v>2.767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19">
        <v>14.338999999999999</v>
      </c>
      <c r="I80" s="120">
        <v>17.248</v>
      </c>
      <c r="J80" s="120">
        <v>12.997</v>
      </c>
      <c r="K80" s="41">
        <v>75.3536641929499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>
        <v>0.213</v>
      </c>
      <c r="I82" s="118">
        <v>0.218</v>
      </c>
      <c r="J82" s="118">
        <v>0.212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>
        <v>0.147</v>
      </c>
      <c r="I83" s="118">
        <v>0.16</v>
      </c>
      <c r="J83" s="118">
        <v>0.186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>
        <v>0.36</v>
      </c>
      <c r="I84" s="120">
        <v>0.378</v>
      </c>
      <c r="J84" s="120">
        <v>0.398</v>
      </c>
      <c r="K84" s="41">
        <v>105.2910052910053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3">
        <v>117.486</v>
      </c>
      <c r="I87" s="124">
        <v>214.017</v>
      </c>
      <c r="J87" s="124">
        <v>149.809</v>
      </c>
      <c r="K87" s="54">
        <f>IF(I87&gt;0,100*J87/I87,0)</f>
        <v>69.99864496745586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SheetLayoutView="100" zoomScalePageLayoutView="0" workbookViewId="0" topLeftCell="A42">
      <selection activeCell="D13" sqref="D13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>
        <v>20.156</v>
      </c>
      <c r="I9" s="118">
        <v>20.047</v>
      </c>
      <c r="J9" s="118">
        <v>20.047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>
        <v>14.043999999999999</v>
      </c>
      <c r="I10" s="118">
        <v>13.891</v>
      </c>
      <c r="J10" s="118">
        <v>11.53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>
        <v>9.437</v>
      </c>
      <c r="I11" s="118">
        <v>9.475</v>
      </c>
      <c r="J11" s="118">
        <v>9.909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>
        <v>9.341</v>
      </c>
      <c r="I12" s="118">
        <v>9.703</v>
      </c>
      <c r="J12" s="118">
        <v>9.703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>
        <v>52.977999999999994</v>
      </c>
      <c r="I13" s="120">
        <v>53.116</v>
      </c>
      <c r="J13" s="120">
        <v>51.18899999999999</v>
      </c>
      <c r="K13" s="41">
        <v>96.37209127193312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>
        <v>2.25</v>
      </c>
      <c r="I15" s="120">
        <v>1.2</v>
      </c>
      <c r="J15" s="120">
        <v>1.1</v>
      </c>
      <c r="K15" s="41">
        <v>91.66666666666669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>
        <v>0.079</v>
      </c>
      <c r="I17" s="120">
        <v>0.136</v>
      </c>
      <c r="J17" s="120">
        <v>0.099</v>
      </c>
      <c r="K17" s="41">
        <v>72.79411764705883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>
        <v>0.881</v>
      </c>
      <c r="I19" s="118">
        <v>0.881</v>
      </c>
      <c r="J19" s="118">
        <v>0.65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>
        <v>2.0439999999999987</v>
      </c>
      <c r="I20" s="118">
        <v>0.892</v>
      </c>
      <c r="J20" s="118">
        <v>1.775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>
        <v>2.803</v>
      </c>
      <c r="I21" s="118">
        <v>1.596</v>
      </c>
      <c r="J21" s="118">
        <v>1.72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>
        <v>5.727999999999999</v>
      </c>
      <c r="I22" s="120">
        <v>3.369</v>
      </c>
      <c r="J22" s="120">
        <v>4.145</v>
      </c>
      <c r="K22" s="41">
        <v>123.03354111012167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19">
        <v>13.901</v>
      </c>
      <c r="I24" s="120">
        <v>15.719</v>
      </c>
      <c r="J24" s="120">
        <v>14.298</v>
      </c>
      <c r="K24" s="41">
        <v>90.95998473185317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>
        <v>8.713</v>
      </c>
      <c r="I26" s="120">
        <v>7.8</v>
      </c>
      <c r="J26" s="120">
        <v>10.2</v>
      </c>
      <c r="K26" s="41">
        <v>130.76923076923075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18">
        <v>20.206</v>
      </c>
      <c r="I28" s="118">
        <v>22.376</v>
      </c>
      <c r="J28" s="118">
        <v>24.628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>
        <v>0.283</v>
      </c>
      <c r="I29" s="118">
        <v>0.338</v>
      </c>
      <c r="J29" s="118">
        <v>0.683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18">
        <v>66.145</v>
      </c>
      <c r="I30" s="118">
        <v>69.189</v>
      </c>
      <c r="J30" s="118">
        <v>73.878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19">
        <v>86.634</v>
      </c>
      <c r="I31" s="120">
        <v>91.90299999999999</v>
      </c>
      <c r="J31" s="120">
        <v>99.189</v>
      </c>
      <c r="K31" s="41">
        <v>107.9279240068333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>
        <v>1.593</v>
      </c>
      <c r="I33" s="118">
        <v>1.66</v>
      </c>
      <c r="J33" s="118">
        <v>1.6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>
        <v>78.591</v>
      </c>
      <c r="I34" s="118">
        <v>83</v>
      </c>
      <c r="J34" s="118">
        <v>79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>
        <v>196.135</v>
      </c>
      <c r="I35" s="118">
        <v>220</v>
      </c>
      <c r="J35" s="118">
        <v>220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>
        <v>1.45</v>
      </c>
      <c r="I36" s="118">
        <v>1.775</v>
      </c>
      <c r="J36" s="118">
        <v>1.53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19">
        <v>277.76899999999995</v>
      </c>
      <c r="I37" s="120">
        <v>306.435</v>
      </c>
      <c r="J37" s="120">
        <v>302.13</v>
      </c>
      <c r="K37" s="41">
        <v>98.59513436781046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>
        <v>0.419</v>
      </c>
      <c r="I39" s="120">
        <v>0.377</v>
      </c>
      <c r="J39" s="120">
        <v>0.415</v>
      </c>
      <c r="K39" s="41">
        <v>110.07957559681698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>
        <v>0.475</v>
      </c>
      <c r="I41" s="118">
        <v>0.22</v>
      </c>
      <c r="J41" s="118">
        <v>0.11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>
        <v>2.8</v>
      </c>
      <c r="I42" s="118">
        <v>1.8</v>
      </c>
      <c r="J42" s="118">
        <v>1.5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>
        <v>12.2</v>
      </c>
      <c r="I43" s="118">
        <v>6.5</v>
      </c>
      <c r="J43" s="118">
        <v>2.9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>
        <v>1.2</v>
      </c>
      <c r="I44" s="118">
        <v>0.65</v>
      </c>
      <c r="J44" s="118">
        <v>0.55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>
        <v>0.075</v>
      </c>
      <c r="I45" s="118">
        <v>0.025</v>
      </c>
      <c r="J45" s="118">
        <v>0.02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>
        <v>0.08</v>
      </c>
      <c r="I46" s="118">
        <v>0.08</v>
      </c>
      <c r="J46" s="118">
        <v>0.03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>
        <v>17</v>
      </c>
      <c r="I47" s="118">
        <v>22</v>
      </c>
      <c r="J47" s="118">
        <v>20.5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>
        <v>0.047</v>
      </c>
      <c r="I48" s="118">
        <v>0.058</v>
      </c>
      <c r="J48" s="118">
        <v>0.008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>
        <v>4.6</v>
      </c>
      <c r="I49" s="118">
        <v>3.6</v>
      </c>
      <c r="J49" s="118">
        <v>4.667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19">
        <v>38.477</v>
      </c>
      <c r="I50" s="120">
        <v>34.933</v>
      </c>
      <c r="J50" s="120">
        <v>30.285</v>
      </c>
      <c r="K50" s="41">
        <v>86.6945295279535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>
        <v>0.178</v>
      </c>
      <c r="I52" s="120">
        <v>0.178</v>
      </c>
      <c r="J52" s="120">
        <v>0.199</v>
      </c>
      <c r="K52" s="41">
        <v>111.79775280898878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>
        <v>0.4</v>
      </c>
      <c r="I54" s="118">
        <v>0.44</v>
      </c>
      <c r="J54" s="118">
        <v>0.4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>
        <v>1.16</v>
      </c>
      <c r="I55" s="118">
        <v>1.25</v>
      </c>
      <c r="J55" s="118">
        <v>1.25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>
        <v>0.225</v>
      </c>
      <c r="I56" s="118">
        <v>0.026</v>
      </c>
      <c r="J56" s="118">
        <v>0.23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>
        <v>0.061</v>
      </c>
      <c r="I57" s="118">
        <v>0.07</v>
      </c>
      <c r="J57" s="118">
        <v>0.063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18">
        <v>0.38</v>
      </c>
      <c r="I58" s="118">
        <v>0.215</v>
      </c>
      <c r="J58" s="118">
        <v>0.165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19">
        <v>2.226</v>
      </c>
      <c r="I59" s="120">
        <v>2.001</v>
      </c>
      <c r="J59" s="120">
        <v>2.1079999999999997</v>
      </c>
      <c r="K59" s="41">
        <v>105.34732633683157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>
        <v>7.519</v>
      </c>
      <c r="I61" s="118">
        <v>6.581</v>
      </c>
      <c r="J61" s="118">
        <v>6.581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>
        <v>0.8</v>
      </c>
      <c r="I62" s="118">
        <v>0.746</v>
      </c>
      <c r="J62" s="118">
        <v>0.544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>
        <v>2</v>
      </c>
      <c r="I63" s="118">
        <v>1.253</v>
      </c>
      <c r="J63" s="118">
        <v>1.25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19">
        <v>10.319</v>
      </c>
      <c r="I64" s="120">
        <v>8.58</v>
      </c>
      <c r="J64" s="120">
        <v>8.375</v>
      </c>
      <c r="K64" s="41">
        <v>97.6107226107226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19">
        <v>1.735</v>
      </c>
      <c r="I66" s="120">
        <v>1.96</v>
      </c>
      <c r="J66" s="120">
        <v>1.96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>
        <v>0.365</v>
      </c>
      <c r="I68" s="118">
        <v>0.321</v>
      </c>
      <c r="J68" s="118">
        <v>0.36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>
        <v>0.238</v>
      </c>
      <c r="I69" s="118">
        <v>0.166</v>
      </c>
      <c r="J69" s="118">
        <v>0.18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>
        <v>0.603</v>
      </c>
      <c r="I70" s="120">
        <v>0.487</v>
      </c>
      <c r="J70" s="120">
        <v>0.54</v>
      </c>
      <c r="K70" s="41">
        <v>110.88295687885011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>
        <v>0.269</v>
      </c>
      <c r="I72" s="118">
        <v>0.269</v>
      </c>
      <c r="J72" s="118">
        <v>0.17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18">
        <v>0.03</v>
      </c>
      <c r="I73" s="118">
        <v>0.03</v>
      </c>
      <c r="J73" s="118">
        <v>0.037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>
        <v>1.243</v>
      </c>
      <c r="I74" s="118">
        <v>1.2</v>
      </c>
      <c r="J74" s="118">
        <v>1.36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18">
        <v>5.856</v>
      </c>
      <c r="I75" s="118">
        <v>6.099</v>
      </c>
      <c r="J75" s="118">
        <v>6.079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18">
        <v>0.375</v>
      </c>
      <c r="I76" s="118">
        <v>0.338</v>
      </c>
      <c r="J76" s="118">
        <v>0.21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18">
        <v>0.57</v>
      </c>
      <c r="I77" s="118">
        <v>0.45</v>
      </c>
      <c r="J77" s="118">
        <v>0.48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>
        <v>0.557</v>
      </c>
      <c r="I78" s="118">
        <v>0.494</v>
      </c>
      <c r="J78" s="118">
        <v>0.495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18">
        <v>0.16</v>
      </c>
      <c r="I79" s="118">
        <v>0.16</v>
      </c>
      <c r="J79" s="118">
        <v>0.151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19">
        <v>9.06</v>
      </c>
      <c r="I80" s="120">
        <v>9.04</v>
      </c>
      <c r="J80" s="120">
        <v>8.982</v>
      </c>
      <c r="K80" s="41">
        <v>99.35840707964601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>
        <v>1.654</v>
      </c>
      <c r="I82" s="118">
        <v>1.594</v>
      </c>
      <c r="J82" s="118">
        <v>1.581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>
        <v>1.001</v>
      </c>
      <c r="I83" s="118">
        <v>1</v>
      </c>
      <c r="J83" s="118">
        <v>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>
        <v>2.655</v>
      </c>
      <c r="I84" s="120">
        <v>2.5940000000000003</v>
      </c>
      <c r="J84" s="120">
        <v>2.581</v>
      </c>
      <c r="K84" s="41">
        <v>99.4988434849653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3">
        <v>513.7239999999999</v>
      </c>
      <c r="I87" s="124">
        <v>539.828</v>
      </c>
      <c r="J87" s="124">
        <v>537.795</v>
      </c>
      <c r="K87" s="54">
        <f>IF(I87&gt;0,100*J87/I87,0)</f>
        <v>99.62339856398704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3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SheetLayoutView="100" zoomScalePageLayoutView="0" workbookViewId="0" topLeftCell="A45">
      <selection activeCell="D13" sqref="D13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>
        <v>3.588</v>
      </c>
      <c r="I9" s="118">
        <v>3.573</v>
      </c>
      <c r="J9" s="118">
        <v>3.573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>
        <v>1.801</v>
      </c>
      <c r="I10" s="118">
        <v>1.801</v>
      </c>
      <c r="J10" s="118">
        <v>2.485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>
        <v>2.452</v>
      </c>
      <c r="I11" s="118">
        <v>2.452</v>
      </c>
      <c r="J11" s="118">
        <v>2.452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>
        <v>1.645</v>
      </c>
      <c r="I12" s="118">
        <v>1.586</v>
      </c>
      <c r="J12" s="118">
        <v>1.586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>
        <v>9.486</v>
      </c>
      <c r="I13" s="120">
        <v>9.411999999999999</v>
      </c>
      <c r="J13" s="120">
        <v>10.096</v>
      </c>
      <c r="K13" s="41">
        <v>107.26731831704208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>
        <v>0.22</v>
      </c>
      <c r="I15" s="120">
        <v>0.2</v>
      </c>
      <c r="J15" s="120">
        <v>0.22</v>
      </c>
      <c r="K15" s="41">
        <v>110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>
        <v>0.028</v>
      </c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>
        <v>0.204</v>
      </c>
      <c r="I19" s="118">
        <v>0.204</v>
      </c>
      <c r="J19" s="118">
        <v>0.083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>
        <v>0.333</v>
      </c>
      <c r="I20" s="118">
        <v>0.17</v>
      </c>
      <c r="J20" s="118">
        <v>0.3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>
        <v>1.04</v>
      </c>
      <c r="I21" s="118">
        <v>0.712</v>
      </c>
      <c r="J21" s="118">
        <v>0.904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>
        <v>1.577</v>
      </c>
      <c r="I22" s="120">
        <v>1.0859999999999999</v>
      </c>
      <c r="J22" s="120">
        <v>1.287</v>
      </c>
      <c r="K22" s="41">
        <v>118.50828729281768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19">
        <v>18.875</v>
      </c>
      <c r="I24" s="120">
        <v>19.044</v>
      </c>
      <c r="J24" s="120">
        <v>19.224</v>
      </c>
      <c r="K24" s="41">
        <v>100.94517958412098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>
        <v>56.92</v>
      </c>
      <c r="I26" s="120">
        <v>57.3</v>
      </c>
      <c r="J26" s="120">
        <v>54</v>
      </c>
      <c r="K26" s="41">
        <v>94.24083769633508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18">
        <v>25.518</v>
      </c>
      <c r="I28" s="118">
        <v>30.139</v>
      </c>
      <c r="J28" s="118">
        <v>31.003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>
        <v>0.24</v>
      </c>
      <c r="I29" s="118">
        <v>0.187</v>
      </c>
      <c r="J29" s="118">
        <v>0.192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18">
        <v>27.257</v>
      </c>
      <c r="I30" s="118">
        <v>37.228</v>
      </c>
      <c r="J30" s="118">
        <v>32.357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19">
        <v>53.015</v>
      </c>
      <c r="I31" s="120">
        <v>67.554</v>
      </c>
      <c r="J31" s="120">
        <v>63.552</v>
      </c>
      <c r="K31" s="41">
        <v>94.0758504307665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>
        <v>0.57</v>
      </c>
      <c r="I33" s="118">
        <v>0.6</v>
      </c>
      <c r="J33" s="118">
        <v>0.57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>
        <v>5.467</v>
      </c>
      <c r="I34" s="118">
        <v>4</v>
      </c>
      <c r="J34" s="118">
        <v>3.6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>
        <v>140.435</v>
      </c>
      <c r="I35" s="118">
        <v>128</v>
      </c>
      <c r="J35" s="118">
        <v>135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>
        <v>1.255</v>
      </c>
      <c r="I36" s="118">
        <v>1.32</v>
      </c>
      <c r="J36" s="118">
        <v>1.25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19">
        <v>147.727</v>
      </c>
      <c r="I37" s="120">
        <v>133.92</v>
      </c>
      <c r="J37" s="120">
        <v>140.42</v>
      </c>
      <c r="K37" s="41">
        <v>104.85364396654718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>
        <v>0.298</v>
      </c>
      <c r="I39" s="120">
        <v>0.268</v>
      </c>
      <c r="J39" s="120">
        <v>0.295</v>
      </c>
      <c r="K39" s="41">
        <v>110.07462686567163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>
        <v>0.062</v>
      </c>
      <c r="I41" s="118">
        <v>0.052</v>
      </c>
      <c r="J41" s="118">
        <v>0.035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>
        <v>0.5</v>
      </c>
      <c r="I42" s="118">
        <v>0.3</v>
      </c>
      <c r="J42" s="118">
        <v>0.25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>
        <v>12.6</v>
      </c>
      <c r="I43" s="118">
        <v>9</v>
      </c>
      <c r="J43" s="118">
        <v>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>
        <v>0.45</v>
      </c>
      <c r="I44" s="118">
        <v>0.325</v>
      </c>
      <c r="J44" s="118">
        <v>0.26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>
        <v>0.025</v>
      </c>
      <c r="I45" s="118">
        <v>0.008</v>
      </c>
      <c r="J45" s="118">
        <v>0.006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>
        <v>0.02</v>
      </c>
      <c r="I46" s="118">
        <v>0.02</v>
      </c>
      <c r="J46" s="118">
        <v>0.008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>
        <v>0.007</v>
      </c>
      <c r="I48" s="118">
        <v>0.008</v>
      </c>
      <c r="J48" s="118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>
        <v>1.2</v>
      </c>
      <c r="I49" s="118">
        <v>0.92</v>
      </c>
      <c r="J49" s="118">
        <v>1.81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19">
        <v>14.863999999999997</v>
      </c>
      <c r="I50" s="120">
        <v>10.632999999999997</v>
      </c>
      <c r="J50" s="120">
        <v>6.37</v>
      </c>
      <c r="K50" s="41">
        <v>59.907834101382505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>
        <v>0.074</v>
      </c>
      <c r="I52" s="120">
        <v>0.074</v>
      </c>
      <c r="J52" s="120">
        <v>0.086</v>
      </c>
      <c r="K52" s="41">
        <v>116.21621621621621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>
        <v>0.675</v>
      </c>
      <c r="I54" s="118">
        <v>0.765</v>
      </c>
      <c r="J54" s="118">
        <v>0.9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>
        <v>0.28</v>
      </c>
      <c r="I55" s="118">
        <v>0.33</v>
      </c>
      <c r="J55" s="118">
        <v>0.32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>
        <v>0.027</v>
      </c>
      <c r="I56" s="118">
        <v>0.026</v>
      </c>
      <c r="J56" s="118">
        <v>0.023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>
        <v>0.004</v>
      </c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18">
        <v>0.21</v>
      </c>
      <c r="I58" s="118">
        <v>0.083</v>
      </c>
      <c r="J58" s="118">
        <v>0.07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19">
        <v>1.1960000000000002</v>
      </c>
      <c r="I59" s="120">
        <v>1.204</v>
      </c>
      <c r="J59" s="120">
        <v>1.313</v>
      </c>
      <c r="K59" s="41">
        <v>109.05315614617939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>
        <v>3.604</v>
      </c>
      <c r="I61" s="118">
        <v>3.341</v>
      </c>
      <c r="J61" s="118">
        <v>3.559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>
        <v>1.471</v>
      </c>
      <c r="I62" s="118">
        <v>1.445</v>
      </c>
      <c r="J62" s="118">
        <v>1.387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>
        <v>0.625</v>
      </c>
      <c r="I63" s="118">
        <v>0.384</v>
      </c>
      <c r="J63" s="118">
        <v>0.344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19">
        <v>5.7</v>
      </c>
      <c r="I64" s="120">
        <v>5.17</v>
      </c>
      <c r="J64" s="120">
        <v>5.29</v>
      </c>
      <c r="K64" s="41">
        <v>102.321083172147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19">
        <v>23.676</v>
      </c>
      <c r="I66" s="120">
        <v>24.264</v>
      </c>
      <c r="J66" s="120">
        <v>25.139</v>
      </c>
      <c r="K66" s="41">
        <v>103.6061655126937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>
        <v>10.403</v>
      </c>
      <c r="I68" s="118">
        <v>7.142</v>
      </c>
      <c r="J68" s="118">
        <v>5.5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>
        <v>1.185</v>
      </c>
      <c r="I69" s="118">
        <v>1.19</v>
      </c>
      <c r="J69" s="118">
        <v>0.85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>
        <v>11.588000000000001</v>
      </c>
      <c r="I70" s="120">
        <v>8.332</v>
      </c>
      <c r="J70" s="120">
        <v>6.35</v>
      </c>
      <c r="K70" s="41">
        <v>76.21219395103216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>
        <v>0.203</v>
      </c>
      <c r="I72" s="118">
        <v>0.203</v>
      </c>
      <c r="J72" s="118">
        <v>0.203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18">
        <v>0.148</v>
      </c>
      <c r="I73" s="118">
        <v>0.14</v>
      </c>
      <c r="J73" s="118">
        <v>0.14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>
        <v>0.68</v>
      </c>
      <c r="I74" s="118">
        <v>0.715</v>
      </c>
      <c r="J74" s="118">
        <v>0.715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18">
        <v>5.153</v>
      </c>
      <c r="I75" s="118">
        <v>5.3</v>
      </c>
      <c r="J75" s="118">
        <v>5.26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18">
        <v>0.595</v>
      </c>
      <c r="I76" s="118">
        <v>0.51</v>
      </c>
      <c r="J76" s="118">
        <v>0.31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18">
        <v>0.389</v>
      </c>
      <c r="I77" s="118">
        <v>0.306</v>
      </c>
      <c r="J77" s="118">
        <v>0.285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>
        <v>0.818</v>
      </c>
      <c r="I78" s="118">
        <v>0.674</v>
      </c>
      <c r="J78" s="118">
        <v>0.675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18">
        <v>0.3</v>
      </c>
      <c r="I79" s="118">
        <v>0.137</v>
      </c>
      <c r="J79" s="118">
        <v>0.204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19">
        <v>8.286</v>
      </c>
      <c r="I80" s="120">
        <v>7.985</v>
      </c>
      <c r="J80" s="120">
        <v>7.791999999999999</v>
      </c>
      <c r="K80" s="41">
        <v>97.58296806512209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>
        <v>1.479</v>
      </c>
      <c r="I82" s="118">
        <v>1.48</v>
      </c>
      <c r="J82" s="118">
        <v>1.473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>
        <v>0.401</v>
      </c>
      <c r="I83" s="118">
        <v>0.4</v>
      </c>
      <c r="J83" s="118">
        <v>0.4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>
        <v>1.88</v>
      </c>
      <c r="I84" s="120">
        <v>1.88</v>
      </c>
      <c r="J84" s="120">
        <v>1.8730000000000002</v>
      </c>
      <c r="K84" s="41">
        <v>99.6276595744681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3">
        <v>355.41</v>
      </c>
      <c r="I87" s="124">
        <v>348.32599999999996</v>
      </c>
      <c r="J87" s="124">
        <v>343.307</v>
      </c>
      <c r="K87" s="54">
        <f>IF(I87&gt;0,100*J87/I87,0)</f>
        <v>98.55910842142133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3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SheetLayoutView="100" zoomScalePageLayoutView="0" workbookViewId="0" topLeftCell="A48">
      <selection activeCell="D13" sqref="D13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>
        <v>5.995</v>
      </c>
      <c r="I9" s="118">
        <v>5.984</v>
      </c>
      <c r="J9" s="118">
        <v>5.984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>
        <v>1.026</v>
      </c>
      <c r="I10" s="118">
        <v>1.023</v>
      </c>
      <c r="J10" s="118">
        <v>1.209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>
        <v>1.921</v>
      </c>
      <c r="I11" s="118">
        <v>1.918</v>
      </c>
      <c r="J11" s="118">
        <v>1.918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>
        <v>1.684</v>
      </c>
      <c r="I12" s="118">
        <v>1.676</v>
      </c>
      <c r="J12" s="118">
        <v>1.676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>
        <v>10.626</v>
      </c>
      <c r="I13" s="120">
        <v>10.600999999999999</v>
      </c>
      <c r="J13" s="120">
        <v>10.786999999999999</v>
      </c>
      <c r="K13" s="41">
        <v>101.75455145740968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>
        <v>0.175</v>
      </c>
      <c r="I15" s="120">
        <v>0.17</v>
      </c>
      <c r="J15" s="120">
        <v>0.14</v>
      </c>
      <c r="K15" s="41">
        <v>82.3529411764706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>
        <v>0.022</v>
      </c>
      <c r="I19" s="118">
        <v>0.022</v>
      </c>
      <c r="J19" s="118">
        <v>0.027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>
        <v>0.054</v>
      </c>
      <c r="I20" s="118">
        <v>0.054</v>
      </c>
      <c r="J20" s="118">
        <v>0.054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>
        <v>0.061</v>
      </c>
      <c r="I21" s="118">
        <v>0.061</v>
      </c>
      <c r="J21" s="118">
        <v>0.068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>
        <v>0.137</v>
      </c>
      <c r="I22" s="120">
        <v>0.137</v>
      </c>
      <c r="J22" s="120">
        <v>0.14900000000000002</v>
      </c>
      <c r="K22" s="41">
        <v>108.75912408759125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19">
        <v>12.61</v>
      </c>
      <c r="I24" s="120">
        <v>11</v>
      </c>
      <c r="J24" s="120">
        <v>12.5</v>
      </c>
      <c r="K24" s="41">
        <v>113.63636363636364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>
        <v>10.888</v>
      </c>
      <c r="I26" s="120">
        <v>10.6</v>
      </c>
      <c r="J26" s="120">
        <v>10</v>
      </c>
      <c r="K26" s="41">
        <v>94.33962264150944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18">
        <v>137.083</v>
      </c>
      <c r="I28" s="118">
        <v>147.13</v>
      </c>
      <c r="J28" s="118">
        <v>194.465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>
        <v>23.929</v>
      </c>
      <c r="I29" s="118">
        <v>30.124</v>
      </c>
      <c r="J29" s="118">
        <v>26.1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18">
        <v>84.645</v>
      </c>
      <c r="I30" s="118">
        <v>90.838</v>
      </c>
      <c r="J30" s="118">
        <v>80.946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19">
        <v>245.65699999999998</v>
      </c>
      <c r="I31" s="120">
        <v>268.092</v>
      </c>
      <c r="J31" s="120">
        <v>301.51099999999997</v>
      </c>
      <c r="K31" s="41">
        <v>112.46549691896811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>
        <v>6.059</v>
      </c>
      <c r="I33" s="118">
        <v>5.9</v>
      </c>
      <c r="J33" s="118">
        <v>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>
        <v>1.643</v>
      </c>
      <c r="I34" s="118">
        <v>1.6</v>
      </c>
      <c r="J34" s="118">
        <v>1.4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>
        <v>186.666</v>
      </c>
      <c r="I35" s="118">
        <v>185</v>
      </c>
      <c r="J35" s="118">
        <v>201.4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>
        <v>26.85</v>
      </c>
      <c r="I36" s="118">
        <v>31.66</v>
      </c>
      <c r="J36" s="118">
        <v>26.6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19">
        <v>221.218</v>
      </c>
      <c r="I37" s="120">
        <v>224.16</v>
      </c>
      <c r="J37" s="120">
        <v>235.4</v>
      </c>
      <c r="K37" s="41">
        <v>105.0142755174875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>
        <v>0.268</v>
      </c>
      <c r="I39" s="120">
        <v>0.25</v>
      </c>
      <c r="J39" s="120">
        <v>0.205</v>
      </c>
      <c r="K39" s="41">
        <v>82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>
        <v>0.24</v>
      </c>
      <c r="I41" s="118">
        <v>0.245</v>
      </c>
      <c r="J41" s="118">
        <v>0.12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>
        <v>0.05</v>
      </c>
      <c r="I43" s="118">
        <v>0.05</v>
      </c>
      <c r="J43" s="118">
        <v>0.012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>
        <v>0.055</v>
      </c>
      <c r="I45" s="118">
        <v>0.022</v>
      </c>
      <c r="J45" s="118">
        <v>0.03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/>
      <c r="I46" s="118"/>
      <c r="J46" s="118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/>
      <c r="I48" s="118"/>
      <c r="J48" s="118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>
        <v>0.046</v>
      </c>
      <c r="I49" s="118">
        <v>0.046</v>
      </c>
      <c r="J49" s="118">
        <v>0.046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19">
        <v>0.39099999999999996</v>
      </c>
      <c r="I50" s="120">
        <v>0.363</v>
      </c>
      <c r="J50" s="120">
        <v>0.20800000000000002</v>
      </c>
      <c r="K50" s="41">
        <v>57.30027548209367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>
        <v>0.018</v>
      </c>
      <c r="I52" s="120">
        <v>0.018</v>
      </c>
      <c r="J52" s="120">
        <v>0.02</v>
      </c>
      <c r="K52" s="41">
        <v>111.11111111111111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>
        <v>31.527</v>
      </c>
      <c r="I54" s="118">
        <v>37.822</v>
      </c>
      <c r="J54" s="118">
        <v>37.82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>
        <v>0.165</v>
      </c>
      <c r="I55" s="118">
        <v>0.165</v>
      </c>
      <c r="J55" s="118">
        <v>0.165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>
        <v>0.047</v>
      </c>
      <c r="I56" s="118">
        <v>0.025</v>
      </c>
      <c r="J56" s="118">
        <v>0.024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18">
        <v>0.828</v>
      </c>
      <c r="I58" s="118">
        <v>0.848</v>
      </c>
      <c r="J58" s="118">
        <v>0.468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19">
        <v>32.567</v>
      </c>
      <c r="I59" s="120">
        <v>38.86</v>
      </c>
      <c r="J59" s="120">
        <v>38.477000000000004</v>
      </c>
      <c r="K59" s="41">
        <v>99.01441070509522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>
        <v>3.567</v>
      </c>
      <c r="I61" s="118">
        <v>2.933</v>
      </c>
      <c r="J61" s="118">
        <v>4.489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>
        <v>2.145</v>
      </c>
      <c r="I62" s="118">
        <v>2.036</v>
      </c>
      <c r="J62" s="118">
        <v>2.024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>
        <v>7.861</v>
      </c>
      <c r="I63" s="118">
        <v>10.373</v>
      </c>
      <c r="J63" s="118">
        <v>17.1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19">
        <v>13.573</v>
      </c>
      <c r="I64" s="120">
        <v>15.341999999999999</v>
      </c>
      <c r="J64" s="120">
        <v>23.613</v>
      </c>
      <c r="K64" s="41">
        <v>153.9108330074306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19">
        <v>270.931</v>
      </c>
      <c r="I66" s="120">
        <v>218.3</v>
      </c>
      <c r="J66" s="120">
        <v>254.305</v>
      </c>
      <c r="K66" s="41">
        <v>116.4933577645442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>
        <v>64.61</v>
      </c>
      <c r="I68" s="118">
        <v>41.606</v>
      </c>
      <c r="J68" s="118">
        <v>67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>
        <v>9.399</v>
      </c>
      <c r="I69" s="118">
        <v>9.058</v>
      </c>
      <c r="J69" s="118">
        <v>13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>
        <v>74.009</v>
      </c>
      <c r="I70" s="120">
        <v>50.664</v>
      </c>
      <c r="J70" s="120">
        <v>80</v>
      </c>
      <c r="K70" s="41">
        <v>157.9030475288173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>
        <v>0.188</v>
      </c>
      <c r="I72" s="118">
        <v>1.657</v>
      </c>
      <c r="J72" s="118">
        <v>2.155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18">
        <v>0.147</v>
      </c>
      <c r="I73" s="118">
        <v>0.155</v>
      </c>
      <c r="J73" s="118">
        <v>0.156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>
        <v>3.51</v>
      </c>
      <c r="I74" s="118">
        <v>3.51</v>
      </c>
      <c r="J74" s="118">
        <v>3.6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18">
        <v>11.439</v>
      </c>
      <c r="I75" s="118">
        <v>11.459</v>
      </c>
      <c r="J75" s="118">
        <v>11.364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18">
        <v>10.062</v>
      </c>
      <c r="I76" s="118">
        <v>9.873</v>
      </c>
      <c r="J76" s="118">
        <v>11.462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18">
        <v>1.848</v>
      </c>
      <c r="I77" s="118">
        <v>1.728</v>
      </c>
      <c r="J77" s="118">
        <v>1.08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>
        <v>1.157</v>
      </c>
      <c r="I78" s="118">
        <v>0.87</v>
      </c>
      <c r="J78" s="118">
        <v>0.87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18">
        <v>41</v>
      </c>
      <c r="I79" s="118">
        <v>29.519</v>
      </c>
      <c r="J79" s="118">
        <v>25.163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19">
        <v>69.351</v>
      </c>
      <c r="I80" s="120">
        <v>58.771</v>
      </c>
      <c r="J80" s="120">
        <v>55.85</v>
      </c>
      <c r="K80" s="41">
        <v>95.02986166646815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>
        <v>0.893</v>
      </c>
      <c r="I82" s="118">
        <v>0.87</v>
      </c>
      <c r="J82" s="118">
        <v>0.87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>
        <v>0.802</v>
      </c>
      <c r="I83" s="118">
        <v>0.8</v>
      </c>
      <c r="J83" s="118">
        <v>0.85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>
        <v>1.695</v>
      </c>
      <c r="I84" s="120">
        <v>1.67</v>
      </c>
      <c r="J84" s="120">
        <v>1.72</v>
      </c>
      <c r="K84" s="41">
        <v>102.99401197604791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3">
        <v>964.1139999999998</v>
      </c>
      <c r="I87" s="124">
        <v>908.9979999999999</v>
      </c>
      <c r="J87" s="124">
        <v>1024.885</v>
      </c>
      <c r="K87" s="54">
        <f>IF(I87&gt;0,100*J87/I87,0)</f>
        <v>112.74887293481395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3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SheetLayoutView="100" zoomScalePageLayoutView="0" workbookViewId="0" topLeftCell="A48">
      <selection activeCell="D13" sqref="D13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>
        <v>4.373</v>
      </c>
      <c r="I9" s="118">
        <v>4.93</v>
      </c>
      <c r="J9" s="118">
        <v>4.535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>
        <v>0.279</v>
      </c>
      <c r="I10" s="118">
        <v>0.279</v>
      </c>
      <c r="J10" s="118">
        <v>0.209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>
        <v>0.274</v>
      </c>
      <c r="I11" s="118">
        <v>0.274</v>
      </c>
      <c r="J11" s="118">
        <v>0.274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>
        <v>6.018</v>
      </c>
      <c r="I12" s="118">
        <v>6.027</v>
      </c>
      <c r="J12" s="118">
        <v>6.027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>
        <v>10.943999999999999</v>
      </c>
      <c r="I13" s="120">
        <v>11.51</v>
      </c>
      <c r="J13" s="120">
        <v>11.045</v>
      </c>
      <c r="K13" s="41">
        <v>95.96003475238923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>
        <v>2.25</v>
      </c>
      <c r="I15" s="120">
        <v>3</v>
      </c>
      <c r="J15" s="120">
        <v>3.27</v>
      </c>
      <c r="K15" s="41">
        <v>109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>
        <v>0.048</v>
      </c>
      <c r="I17" s="120">
        <v>0.025</v>
      </c>
      <c r="J17" s="120">
        <v>0.025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>
        <v>0.056</v>
      </c>
      <c r="I19" s="118">
        <v>0.053</v>
      </c>
      <c r="J19" s="118">
        <v>0.044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>
        <v>0.544</v>
      </c>
      <c r="I20" s="118">
        <v>0.63</v>
      </c>
      <c r="J20" s="118">
        <v>0.779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>
        <v>0.878</v>
      </c>
      <c r="I21" s="118">
        <v>0.72</v>
      </c>
      <c r="J21" s="118">
        <v>0.899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>
        <v>1.4780000000000002</v>
      </c>
      <c r="I22" s="120">
        <v>1.403</v>
      </c>
      <c r="J22" s="120">
        <v>1.722</v>
      </c>
      <c r="K22" s="41">
        <v>122.73699215965786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19">
        <v>0.376</v>
      </c>
      <c r="I24" s="120">
        <v>0.32</v>
      </c>
      <c r="J24" s="120">
        <v>0.18</v>
      </c>
      <c r="K24" s="41">
        <v>56.25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>
        <v>0.042</v>
      </c>
      <c r="I26" s="120">
        <v>0.055</v>
      </c>
      <c r="J26" s="120">
        <v>0.055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18">
        <v>2.58</v>
      </c>
      <c r="I28" s="118">
        <v>0.443</v>
      </c>
      <c r="J28" s="118">
        <v>1.375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/>
      <c r="I29" s="118"/>
      <c r="J29" s="118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18">
        <v>0.091</v>
      </c>
      <c r="I30" s="118"/>
      <c r="J30" s="118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19">
        <v>2.6710000000000003</v>
      </c>
      <c r="I31" s="120">
        <v>0.443</v>
      </c>
      <c r="J31" s="120">
        <v>1.375</v>
      </c>
      <c r="K31" s="41">
        <v>310.38374717832954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>
        <v>0.16</v>
      </c>
      <c r="I33" s="118">
        <v>0.13</v>
      </c>
      <c r="J33" s="118">
        <v>0.13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/>
      <c r="I34" s="118"/>
      <c r="J34" s="118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>
        <v>0.246</v>
      </c>
      <c r="I35" s="118">
        <v>0.241</v>
      </c>
      <c r="J35" s="118">
        <v>0.48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>
        <v>0.084</v>
      </c>
      <c r="I36" s="118">
        <v>0.09</v>
      </c>
      <c r="J36" s="118">
        <v>0.09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19">
        <v>0.49</v>
      </c>
      <c r="I37" s="120">
        <v>0.46099999999999997</v>
      </c>
      <c r="J37" s="120">
        <v>0.7</v>
      </c>
      <c r="K37" s="41">
        <v>151.84381778741866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>
        <v>0.067</v>
      </c>
      <c r="I39" s="120">
        <v>0.065</v>
      </c>
      <c r="J39" s="120">
        <v>0.065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/>
      <c r="I41" s="118"/>
      <c r="J41" s="118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/>
      <c r="I43" s="118"/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/>
      <c r="I45" s="118"/>
      <c r="J45" s="118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/>
      <c r="I46" s="118"/>
      <c r="J46" s="118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/>
      <c r="I48" s="118"/>
      <c r="J48" s="118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/>
      <c r="I49" s="118"/>
      <c r="J49" s="118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19"/>
      <c r="I50" s="120"/>
      <c r="J50" s="12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/>
      <c r="I52" s="120"/>
      <c r="J52" s="12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/>
      <c r="I54" s="118"/>
      <c r="J54" s="118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/>
      <c r="I55" s="118"/>
      <c r="J55" s="118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/>
      <c r="I56" s="118"/>
      <c r="J56" s="118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18"/>
      <c r="I58" s="118"/>
      <c r="J58" s="118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19"/>
      <c r="I59" s="120"/>
      <c r="J59" s="12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/>
      <c r="I61" s="118"/>
      <c r="J61" s="118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>
        <v>0.04</v>
      </c>
      <c r="I62" s="118"/>
      <c r="J62" s="118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>
        <v>2.7</v>
      </c>
      <c r="I63" s="118">
        <v>1.155</v>
      </c>
      <c r="J63" s="118">
        <v>1.9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19">
        <v>2.74</v>
      </c>
      <c r="I64" s="120">
        <v>1.155</v>
      </c>
      <c r="J64" s="120">
        <v>1.9</v>
      </c>
      <c r="K64" s="41">
        <v>164.5021645021645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19"/>
      <c r="I66" s="120"/>
      <c r="J66" s="12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/>
      <c r="I68" s="118"/>
      <c r="J68" s="118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>
        <v>0.122</v>
      </c>
      <c r="I69" s="118">
        <v>0.102</v>
      </c>
      <c r="J69" s="118">
        <v>0.1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>
        <v>0.122</v>
      </c>
      <c r="I70" s="120">
        <v>0.102</v>
      </c>
      <c r="J70" s="120">
        <v>0.1</v>
      </c>
      <c r="K70" s="41">
        <v>98.03921568627452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/>
      <c r="I72" s="118"/>
      <c r="J72" s="118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18"/>
      <c r="I73" s="118"/>
      <c r="J73" s="118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/>
      <c r="I74" s="118"/>
      <c r="J74" s="118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18"/>
      <c r="I75" s="118"/>
      <c r="J75" s="118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18"/>
      <c r="I76" s="118"/>
      <c r="J76" s="118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18"/>
      <c r="I77" s="118"/>
      <c r="J77" s="118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/>
      <c r="I78" s="118"/>
      <c r="J78" s="118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18"/>
      <c r="I79" s="118"/>
      <c r="J79" s="118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19"/>
      <c r="I80" s="120"/>
      <c r="J80" s="12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>
        <v>0.014</v>
      </c>
      <c r="I82" s="118">
        <v>0.014</v>
      </c>
      <c r="J82" s="118">
        <v>0.014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>
        <v>0.03</v>
      </c>
      <c r="I83" s="118">
        <v>0.031</v>
      </c>
      <c r="J83" s="118">
        <v>0.033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>
        <v>0.044</v>
      </c>
      <c r="I84" s="120">
        <v>0.045</v>
      </c>
      <c r="J84" s="120">
        <v>0.047</v>
      </c>
      <c r="K84" s="41">
        <v>104.44444444444446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3">
        <v>21.271999999999995</v>
      </c>
      <c r="I87" s="124">
        <v>18.584000000000003</v>
      </c>
      <c r="J87" s="124">
        <v>20.484</v>
      </c>
      <c r="K87" s="54">
        <f>IF(I87&gt;0,100*J87/I87,0)</f>
        <v>110.22384847180369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3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SheetLayoutView="100" zoomScalePageLayoutView="0" workbookViewId="0" topLeftCell="A45">
      <selection activeCell="D13" sqref="D13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>
        <v>0.738</v>
      </c>
      <c r="I9" s="118">
        <v>0.738</v>
      </c>
      <c r="J9" s="118">
        <v>0.738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>
        <v>1.123</v>
      </c>
      <c r="I10" s="118">
        <v>1.079</v>
      </c>
      <c r="J10" s="118">
        <v>1.079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>
        <v>0.77</v>
      </c>
      <c r="I11" s="118">
        <v>0.795</v>
      </c>
      <c r="J11" s="118">
        <v>0.795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>
        <v>0.155</v>
      </c>
      <c r="I12" s="118">
        <v>0.16</v>
      </c>
      <c r="J12" s="118">
        <v>0.16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>
        <v>2.786</v>
      </c>
      <c r="I13" s="120">
        <v>2.7720000000000002</v>
      </c>
      <c r="J13" s="120">
        <v>2.7720000000000002</v>
      </c>
      <c r="K13" s="41">
        <v>100.00000000000001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>
        <v>0.045</v>
      </c>
      <c r="I15" s="120">
        <v>0.04</v>
      </c>
      <c r="J15" s="120">
        <v>0.05</v>
      </c>
      <c r="K15" s="41">
        <v>125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>
        <v>0.022</v>
      </c>
      <c r="I17" s="120">
        <v>0.012</v>
      </c>
      <c r="J17" s="120">
        <v>0.012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>
        <v>0.086</v>
      </c>
      <c r="I19" s="118">
        <v>0.012</v>
      </c>
      <c r="J19" s="118">
        <v>0.012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>
        <v>0.33</v>
      </c>
      <c r="I20" s="118">
        <v>0.33</v>
      </c>
      <c r="J20" s="118">
        <v>0.293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>
        <v>0.265</v>
      </c>
      <c r="I21" s="118">
        <v>0.265</v>
      </c>
      <c r="J21" s="118">
        <v>0.216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>
        <v>0.681</v>
      </c>
      <c r="I22" s="120">
        <v>0.607</v>
      </c>
      <c r="J22" s="120">
        <v>0.521</v>
      </c>
      <c r="K22" s="41">
        <v>85.83196046128501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19">
        <v>0.505</v>
      </c>
      <c r="I24" s="120">
        <v>0.378</v>
      </c>
      <c r="J24" s="120">
        <v>0.349</v>
      </c>
      <c r="K24" s="41">
        <v>92.32804232804233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>
        <v>0.366</v>
      </c>
      <c r="I26" s="120">
        <v>0.32</v>
      </c>
      <c r="J26" s="120">
        <v>0.34</v>
      </c>
      <c r="K26" s="41">
        <v>106.25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18">
        <v>0.637</v>
      </c>
      <c r="I28" s="118">
        <v>1.019</v>
      </c>
      <c r="J28" s="118">
        <v>1.019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>
        <v>0.154</v>
      </c>
      <c r="I29" s="118">
        <v>0.06</v>
      </c>
      <c r="J29" s="118">
        <v>0.06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18">
        <v>0.195</v>
      </c>
      <c r="I30" s="118">
        <v>0.22</v>
      </c>
      <c r="J30" s="118">
        <v>0.22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19">
        <v>0.986</v>
      </c>
      <c r="I31" s="120">
        <v>1.299</v>
      </c>
      <c r="J31" s="120">
        <v>1.299</v>
      </c>
      <c r="K31" s="41">
        <v>100.00000000000001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>
        <v>0.102</v>
      </c>
      <c r="I33" s="118">
        <v>0.1</v>
      </c>
      <c r="J33" s="118">
        <v>0.11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>
        <v>0.429</v>
      </c>
      <c r="I34" s="118">
        <v>0.462</v>
      </c>
      <c r="J34" s="118">
        <v>0.462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>
        <v>1.001</v>
      </c>
      <c r="I35" s="118">
        <v>0.95</v>
      </c>
      <c r="J35" s="118">
        <v>1.2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>
        <v>0.487</v>
      </c>
      <c r="I36" s="118">
        <v>0.5474</v>
      </c>
      <c r="J36" s="118">
        <v>0.48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19">
        <v>2.019</v>
      </c>
      <c r="I37" s="120">
        <v>2.0594</v>
      </c>
      <c r="J37" s="120">
        <v>2.252</v>
      </c>
      <c r="K37" s="41">
        <v>109.35223851607263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>
        <v>0.004</v>
      </c>
      <c r="I39" s="120">
        <v>0.004</v>
      </c>
      <c r="J39" s="120">
        <v>0.004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>
        <v>0.055</v>
      </c>
      <c r="I41" s="118">
        <v>0.045</v>
      </c>
      <c r="J41" s="118">
        <v>0.045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>
        <v>0.09</v>
      </c>
      <c r="I42" s="118">
        <v>0.05</v>
      </c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>
        <v>0.138</v>
      </c>
      <c r="I43" s="118">
        <v>0.125</v>
      </c>
      <c r="J43" s="118">
        <v>0.1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>
        <v>0.008</v>
      </c>
      <c r="I44" s="118">
        <v>0.006</v>
      </c>
      <c r="J44" s="118">
        <v>0.003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>
        <v>0.021</v>
      </c>
      <c r="I45" s="118">
        <v>0.02</v>
      </c>
      <c r="J45" s="118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>
        <v>0.004</v>
      </c>
      <c r="I46" s="118">
        <v>0.004</v>
      </c>
      <c r="J46" s="118">
        <v>0.004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>
        <v>0.005</v>
      </c>
      <c r="I47" s="118">
        <v>0.004</v>
      </c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>
        <v>0.1</v>
      </c>
      <c r="I48" s="118">
        <v>0.234</v>
      </c>
      <c r="J48" s="118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>
        <v>0.1</v>
      </c>
      <c r="I49" s="118">
        <v>0.07</v>
      </c>
      <c r="J49" s="118">
        <v>0.125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19">
        <v>0.521</v>
      </c>
      <c r="I50" s="120">
        <v>0.558</v>
      </c>
      <c r="J50" s="12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>
        <v>0.033</v>
      </c>
      <c r="I52" s="120">
        <v>0.033</v>
      </c>
      <c r="J52" s="120">
        <v>0.04</v>
      </c>
      <c r="K52" s="41">
        <v>121.2121212121212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>
        <v>0.672</v>
      </c>
      <c r="I54" s="118">
        <v>0.848</v>
      </c>
      <c r="J54" s="118">
        <v>0.764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>
        <v>0.09</v>
      </c>
      <c r="I55" s="118">
        <v>0.114</v>
      </c>
      <c r="J55" s="118">
        <v>0.11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>
        <v>0.164</v>
      </c>
      <c r="I56" s="118">
        <v>0.145</v>
      </c>
      <c r="J56" s="118">
        <v>0.145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>
        <v>0.05</v>
      </c>
      <c r="I57" s="118">
        <v>0.072</v>
      </c>
      <c r="J57" s="118">
        <v>0.096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18">
        <v>0.128</v>
      </c>
      <c r="I58" s="118">
        <v>0.27</v>
      </c>
      <c r="J58" s="118">
        <v>0.254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19">
        <v>1.104</v>
      </c>
      <c r="I59" s="120">
        <v>1.449</v>
      </c>
      <c r="J59" s="120">
        <v>1.369</v>
      </c>
      <c r="K59" s="41">
        <v>94.47895100069013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>
        <v>0.136</v>
      </c>
      <c r="I61" s="118">
        <v>0.128</v>
      </c>
      <c r="J61" s="118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>
        <v>0.062</v>
      </c>
      <c r="I62" s="118">
        <v>0.061</v>
      </c>
      <c r="J62" s="118">
        <v>0.063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>
        <v>0.435</v>
      </c>
      <c r="I63" s="118">
        <v>0.43</v>
      </c>
      <c r="J63" s="118">
        <v>0.43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19">
        <v>0.633</v>
      </c>
      <c r="I64" s="120">
        <v>0.619</v>
      </c>
      <c r="J64" s="12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19">
        <v>0.324</v>
      </c>
      <c r="I66" s="120">
        <v>0.324</v>
      </c>
      <c r="J66" s="120">
        <v>0.315</v>
      </c>
      <c r="K66" s="41">
        <v>97.22222222222221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>
        <v>1.885</v>
      </c>
      <c r="I68" s="118">
        <v>1.723</v>
      </c>
      <c r="J68" s="118">
        <v>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>
        <v>1.1</v>
      </c>
      <c r="I69" s="118">
        <v>0.148</v>
      </c>
      <c r="J69" s="118">
        <v>0.148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>
        <v>2.985</v>
      </c>
      <c r="I70" s="120">
        <v>1.871</v>
      </c>
      <c r="J70" s="120">
        <v>2.148</v>
      </c>
      <c r="K70" s="41">
        <v>114.80491715660075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>
        <v>0.474</v>
      </c>
      <c r="I72" s="118">
        <v>0.473</v>
      </c>
      <c r="J72" s="118">
        <v>0.556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18">
        <v>0.029</v>
      </c>
      <c r="I73" s="118">
        <v>0.029</v>
      </c>
      <c r="J73" s="118">
        <v>0.03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>
        <v>0.023</v>
      </c>
      <c r="I74" s="118">
        <v>0.023</v>
      </c>
      <c r="J74" s="118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18">
        <v>0.898</v>
      </c>
      <c r="I75" s="118">
        <v>1.145</v>
      </c>
      <c r="J75" s="118">
        <v>1.125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18">
        <v>0.005</v>
      </c>
      <c r="I76" s="118"/>
      <c r="J76" s="118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18">
        <v>0.255</v>
      </c>
      <c r="I77" s="118">
        <v>0.234</v>
      </c>
      <c r="J77" s="118">
        <v>0.175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>
        <v>0.601</v>
      </c>
      <c r="I78" s="118">
        <v>0.568</v>
      </c>
      <c r="J78" s="118">
        <v>0.7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18">
        <v>0.007</v>
      </c>
      <c r="I79" s="118">
        <v>0.012</v>
      </c>
      <c r="J79" s="118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19">
        <v>2.292</v>
      </c>
      <c r="I80" s="120">
        <v>2.484</v>
      </c>
      <c r="J80" s="120">
        <v>2.5860000000000003</v>
      </c>
      <c r="K80" s="41">
        <v>104.10628019323673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>
        <v>0.018</v>
      </c>
      <c r="I82" s="118">
        <v>0.018</v>
      </c>
      <c r="J82" s="118">
        <v>0.018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>
        <v>0.008</v>
      </c>
      <c r="I83" s="118"/>
      <c r="J83" s="118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>
        <v>0.026</v>
      </c>
      <c r="I84" s="120">
        <v>0.018</v>
      </c>
      <c r="J84" s="120">
        <v>0.018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3">
        <v>15.331999999999999</v>
      </c>
      <c r="I87" s="124">
        <v>14.8474</v>
      </c>
      <c r="J87" s="124">
        <v>14.845</v>
      </c>
      <c r="K87" s="132">
        <f>IF(I87&gt;0,100*J87/I87,0)</f>
        <v>99.98383555369963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SheetLayoutView="100" zoomScalePageLayoutView="0" workbookViewId="0" topLeftCell="A5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9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15</v>
      </c>
      <c r="F10" s="31"/>
      <c r="G10" s="31"/>
      <c r="H10" s="118"/>
      <c r="I10" s="118"/>
      <c r="J10" s="118">
        <v>0.013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13</v>
      </c>
      <c r="F11" s="31"/>
      <c r="G11" s="31"/>
      <c r="H11" s="118"/>
      <c r="I11" s="118"/>
      <c r="J11" s="118">
        <v>0.026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>
        <v>6</v>
      </c>
      <c r="F12" s="31"/>
      <c r="G12" s="31"/>
      <c r="H12" s="118"/>
      <c r="I12" s="118"/>
      <c r="J12" s="118">
        <v>0.011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34</v>
      </c>
      <c r="F13" s="39"/>
      <c r="G13" s="40"/>
      <c r="H13" s="119"/>
      <c r="I13" s="120"/>
      <c r="J13" s="120">
        <v>0.05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/>
      <c r="I22" s="120"/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561</v>
      </c>
      <c r="D24" s="38">
        <v>1011</v>
      </c>
      <c r="E24" s="38">
        <v>1149</v>
      </c>
      <c r="F24" s="39">
        <v>113.64985163204747</v>
      </c>
      <c r="G24" s="40"/>
      <c r="H24" s="119">
        <v>1.852</v>
      </c>
      <c r="I24" s="120">
        <v>4.068</v>
      </c>
      <c r="J24" s="120">
        <v>4.333</v>
      </c>
      <c r="K24" s="41">
        <v>106.51425762045233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30</v>
      </c>
      <c r="D26" s="38">
        <v>45</v>
      </c>
      <c r="E26" s="38">
        <v>44</v>
      </c>
      <c r="F26" s="39">
        <v>97.77777777777777</v>
      </c>
      <c r="G26" s="40"/>
      <c r="H26" s="119">
        <v>0.136</v>
      </c>
      <c r="I26" s="120">
        <v>0.25</v>
      </c>
      <c r="J26" s="120">
        <v>0.14</v>
      </c>
      <c r="K26" s="41">
        <v>56.00000000000001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3579</v>
      </c>
      <c r="D28" s="30">
        <v>5539</v>
      </c>
      <c r="E28" s="30">
        <v>6016</v>
      </c>
      <c r="F28" s="31"/>
      <c r="G28" s="31"/>
      <c r="H28" s="118">
        <v>9.124</v>
      </c>
      <c r="I28" s="118">
        <v>21.692</v>
      </c>
      <c r="J28" s="118">
        <v>17.985</v>
      </c>
      <c r="K28" s="32"/>
    </row>
    <row r="29" spans="1:11" s="33" customFormat="1" ht="11.25" customHeight="1">
      <c r="A29" s="35" t="s">
        <v>21</v>
      </c>
      <c r="B29" s="29"/>
      <c r="C29" s="30">
        <v>1244</v>
      </c>
      <c r="D29" s="30">
        <v>2383</v>
      </c>
      <c r="E29" s="30">
        <v>2274</v>
      </c>
      <c r="F29" s="31"/>
      <c r="G29" s="31"/>
      <c r="H29" s="118">
        <v>1.379</v>
      </c>
      <c r="I29" s="118">
        <v>3.431</v>
      </c>
      <c r="J29" s="118">
        <v>1.377</v>
      </c>
      <c r="K29" s="32"/>
    </row>
    <row r="30" spans="1:11" s="33" customFormat="1" ht="11.25" customHeight="1">
      <c r="A30" s="35" t="s">
        <v>22</v>
      </c>
      <c r="B30" s="29"/>
      <c r="C30" s="30">
        <v>97698</v>
      </c>
      <c r="D30" s="30">
        <v>121904</v>
      </c>
      <c r="E30" s="30">
        <v>117724</v>
      </c>
      <c r="F30" s="31"/>
      <c r="G30" s="31"/>
      <c r="H30" s="118">
        <v>183.078</v>
      </c>
      <c r="I30" s="118">
        <v>337.907</v>
      </c>
      <c r="J30" s="118">
        <v>226.553</v>
      </c>
      <c r="K30" s="32"/>
    </row>
    <row r="31" spans="1:11" s="42" customFormat="1" ht="11.25" customHeight="1">
      <c r="A31" s="43" t="s">
        <v>23</v>
      </c>
      <c r="B31" s="37"/>
      <c r="C31" s="38">
        <v>102521</v>
      </c>
      <c r="D31" s="38">
        <v>129826</v>
      </c>
      <c r="E31" s="38">
        <v>126014</v>
      </c>
      <c r="F31" s="39">
        <v>97.06376226641812</v>
      </c>
      <c r="G31" s="40"/>
      <c r="H31" s="119">
        <v>193.58100000000002</v>
      </c>
      <c r="I31" s="120">
        <v>363.03</v>
      </c>
      <c r="J31" s="120">
        <v>245.915</v>
      </c>
      <c r="K31" s="41">
        <v>67.73958075090214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24</v>
      </c>
      <c r="D33" s="30">
        <v>24</v>
      </c>
      <c r="E33" s="30">
        <v>30</v>
      </c>
      <c r="F33" s="31"/>
      <c r="G33" s="31"/>
      <c r="H33" s="118">
        <v>0.064</v>
      </c>
      <c r="I33" s="118">
        <v>0.1</v>
      </c>
      <c r="J33" s="118">
        <v>0.1</v>
      </c>
      <c r="K33" s="32"/>
    </row>
    <row r="34" spans="1:11" s="33" customFormat="1" ht="11.25" customHeight="1">
      <c r="A34" s="35" t="s">
        <v>25</v>
      </c>
      <c r="B34" s="29"/>
      <c r="C34" s="30">
        <v>12</v>
      </c>
      <c r="D34" s="30">
        <v>8</v>
      </c>
      <c r="E34" s="30">
        <v>50</v>
      </c>
      <c r="F34" s="31"/>
      <c r="G34" s="31"/>
      <c r="H34" s="118">
        <v>0.036</v>
      </c>
      <c r="I34" s="118">
        <v>0.03</v>
      </c>
      <c r="J34" s="118">
        <v>0.125</v>
      </c>
      <c r="K34" s="32"/>
    </row>
    <row r="35" spans="1:11" s="33" customFormat="1" ht="11.25" customHeight="1">
      <c r="A35" s="35" t="s">
        <v>26</v>
      </c>
      <c r="B35" s="29"/>
      <c r="C35" s="30">
        <v>156</v>
      </c>
      <c r="D35" s="30">
        <v>220</v>
      </c>
      <c r="E35" s="30">
        <v>200</v>
      </c>
      <c r="F35" s="31"/>
      <c r="G35" s="31"/>
      <c r="H35" s="118">
        <v>0.788</v>
      </c>
      <c r="I35" s="118">
        <v>0.8</v>
      </c>
      <c r="J35" s="118">
        <v>0.6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15</v>
      </c>
      <c r="F36" s="31"/>
      <c r="G36" s="31"/>
      <c r="H36" s="118"/>
      <c r="I36" s="118"/>
      <c r="J36" s="118">
        <v>0.052</v>
      </c>
      <c r="K36" s="32"/>
    </row>
    <row r="37" spans="1:11" s="42" customFormat="1" ht="11.25" customHeight="1">
      <c r="A37" s="36" t="s">
        <v>28</v>
      </c>
      <c r="B37" s="37"/>
      <c r="C37" s="38">
        <v>192</v>
      </c>
      <c r="D37" s="38">
        <v>252</v>
      </c>
      <c r="E37" s="38">
        <v>295</v>
      </c>
      <c r="F37" s="39">
        <v>117.06349206349206</v>
      </c>
      <c r="G37" s="40"/>
      <c r="H37" s="119">
        <v>0.888</v>
      </c>
      <c r="I37" s="120">
        <v>0.93</v>
      </c>
      <c r="J37" s="120">
        <v>0.877</v>
      </c>
      <c r="K37" s="41">
        <v>94.3010752688172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>
        <v>15</v>
      </c>
      <c r="F39" s="39"/>
      <c r="G39" s="40"/>
      <c r="H39" s="119"/>
      <c r="I39" s="120"/>
      <c r="J39" s="120">
        <v>0.025</v>
      </c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>
        <v>11</v>
      </c>
      <c r="E41" s="30">
        <v>99</v>
      </c>
      <c r="F41" s="31"/>
      <c r="G41" s="31"/>
      <c r="H41" s="118"/>
      <c r="I41" s="118">
        <v>0.028</v>
      </c>
      <c r="J41" s="118">
        <v>0.342</v>
      </c>
      <c r="K41" s="32"/>
    </row>
    <row r="42" spans="1:11" s="33" customFormat="1" ht="11.25" customHeight="1">
      <c r="A42" s="35" t="s">
        <v>31</v>
      </c>
      <c r="B42" s="29"/>
      <c r="C42" s="30">
        <v>396</v>
      </c>
      <c r="D42" s="30">
        <v>885</v>
      </c>
      <c r="E42" s="30">
        <v>1190</v>
      </c>
      <c r="F42" s="31"/>
      <c r="G42" s="31"/>
      <c r="H42" s="118">
        <v>1.269</v>
      </c>
      <c r="I42" s="118">
        <v>3.582</v>
      </c>
      <c r="J42" s="118">
        <v>2.104</v>
      </c>
      <c r="K42" s="32"/>
    </row>
    <row r="43" spans="1:11" s="33" customFormat="1" ht="11.25" customHeight="1">
      <c r="A43" s="35" t="s">
        <v>32</v>
      </c>
      <c r="B43" s="29"/>
      <c r="C43" s="30">
        <v>51</v>
      </c>
      <c r="D43" s="30">
        <v>298</v>
      </c>
      <c r="E43" s="30">
        <v>1255</v>
      </c>
      <c r="F43" s="31"/>
      <c r="G43" s="31"/>
      <c r="H43" s="118">
        <v>0.244</v>
      </c>
      <c r="I43" s="118">
        <v>1.844</v>
      </c>
      <c r="J43" s="118">
        <v>3.226</v>
      </c>
      <c r="K43" s="32"/>
    </row>
    <row r="44" spans="1:11" s="33" customFormat="1" ht="11.25" customHeight="1">
      <c r="A44" s="35" t="s">
        <v>33</v>
      </c>
      <c r="B44" s="29"/>
      <c r="C44" s="30">
        <v>183</v>
      </c>
      <c r="D44" s="30">
        <v>735</v>
      </c>
      <c r="E44" s="30">
        <v>810</v>
      </c>
      <c r="F44" s="31"/>
      <c r="G44" s="31"/>
      <c r="H44" s="118">
        <v>0.778</v>
      </c>
      <c r="I44" s="118">
        <v>3.085</v>
      </c>
      <c r="J44" s="118">
        <v>1.735</v>
      </c>
      <c r="K44" s="32"/>
    </row>
    <row r="45" spans="1:11" s="33" customFormat="1" ht="11.25" customHeight="1">
      <c r="A45" s="35" t="s">
        <v>34</v>
      </c>
      <c r="B45" s="29"/>
      <c r="C45" s="30">
        <v>62</v>
      </c>
      <c r="D45" s="30">
        <v>163</v>
      </c>
      <c r="E45" s="30">
        <v>349</v>
      </c>
      <c r="F45" s="31"/>
      <c r="G45" s="31"/>
      <c r="H45" s="118">
        <v>0.181</v>
      </c>
      <c r="I45" s="118">
        <v>0.565</v>
      </c>
      <c r="J45" s="118">
        <v>0.679</v>
      </c>
      <c r="K45" s="32"/>
    </row>
    <row r="46" spans="1:11" s="33" customFormat="1" ht="11.25" customHeight="1">
      <c r="A46" s="35" t="s">
        <v>35</v>
      </c>
      <c r="B46" s="29"/>
      <c r="C46" s="30">
        <v>62</v>
      </c>
      <c r="D46" s="30">
        <v>150</v>
      </c>
      <c r="E46" s="30">
        <v>129</v>
      </c>
      <c r="F46" s="31"/>
      <c r="G46" s="31"/>
      <c r="H46" s="118">
        <v>0.167</v>
      </c>
      <c r="I46" s="118">
        <v>0.551</v>
      </c>
      <c r="J46" s="118">
        <v>0.301</v>
      </c>
      <c r="K46" s="32"/>
    </row>
    <row r="47" spans="1:11" s="33" customFormat="1" ht="11.25" customHeight="1">
      <c r="A47" s="35" t="s">
        <v>36</v>
      </c>
      <c r="B47" s="29"/>
      <c r="C47" s="30">
        <v>161</v>
      </c>
      <c r="D47" s="30">
        <v>163</v>
      </c>
      <c r="E47" s="30">
        <v>454</v>
      </c>
      <c r="F47" s="31"/>
      <c r="G47" s="31"/>
      <c r="H47" s="118">
        <v>0.343</v>
      </c>
      <c r="I47" s="118">
        <v>0.458</v>
      </c>
      <c r="J47" s="118">
        <v>0.453</v>
      </c>
      <c r="K47" s="32"/>
    </row>
    <row r="48" spans="1:11" s="33" customFormat="1" ht="11.25" customHeight="1">
      <c r="A48" s="35" t="s">
        <v>37</v>
      </c>
      <c r="B48" s="29"/>
      <c r="C48" s="30">
        <v>180</v>
      </c>
      <c r="D48" s="30">
        <v>1847</v>
      </c>
      <c r="E48" s="30">
        <v>3143</v>
      </c>
      <c r="F48" s="31"/>
      <c r="G48" s="31"/>
      <c r="H48" s="118">
        <v>0.759</v>
      </c>
      <c r="I48" s="118">
        <v>9.864</v>
      </c>
      <c r="J48" s="118">
        <v>8.308</v>
      </c>
      <c r="K48" s="32"/>
    </row>
    <row r="49" spans="1:11" s="33" customFormat="1" ht="11.25" customHeight="1">
      <c r="A49" s="35" t="s">
        <v>38</v>
      </c>
      <c r="B49" s="29"/>
      <c r="C49" s="30">
        <v>56</v>
      </c>
      <c r="D49" s="30">
        <v>202</v>
      </c>
      <c r="E49" s="30">
        <v>641</v>
      </c>
      <c r="F49" s="31"/>
      <c r="G49" s="31"/>
      <c r="H49" s="118">
        <v>0.081</v>
      </c>
      <c r="I49" s="118">
        <v>0.535</v>
      </c>
      <c r="J49" s="118">
        <v>1.992</v>
      </c>
      <c r="K49" s="32"/>
    </row>
    <row r="50" spans="1:11" s="42" customFormat="1" ht="11.25" customHeight="1">
      <c r="A50" s="43" t="s">
        <v>39</v>
      </c>
      <c r="B50" s="37"/>
      <c r="C50" s="38">
        <v>1151</v>
      </c>
      <c r="D50" s="38">
        <v>4454</v>
      </c>
      <c r="E50" s="38">
        <v>8070</v>
      </c>
      <c r="F50" s="39">
        <v>181.18545127974855</v>
      </c>
      <c r="G50" s="40"/>
      <c r="H50" s="119">
        <v>3.8219999999999996</v>
      </c>
      <c r="I50" s="120">
        <v>20.512</v>
      </c>
      <c r="J50" s="120">
        <v>19.14</v>
      </c>
      <c r="K50" s="41">
        <v>93.31123244929798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87</v>
      </c>
      <c r="D52" s="38">
        <v>87</v>
      </c>
      <c r="E52" s="38">
        <v>402</v>
      </c>
      <c r="F52" s="39">
        <v>462.0689655172414</v>
      </c>
      <c r="G52" s="40"/>
      <c r="H52" s="119">
        <v>0.248</v>
      </c>
      <c r="I52" s="120">
        <v>0.248</v>
      </c>
      <c r="J52" s="120">
        <v>1.407</v>
      </c>
      <c r="K52" s="41">
        <v>567.3387096774193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411</v>
      </c>
      <c r="D54" s="30">
        <v>3098</v>
      </c>
      <c r="E54" s="30">
        <v>3495</v>
      </c>
      <c r="F54" s="31"/>
      <c r="G54" s="31"/>
      <c r="H54" s="118">
        <v>1.947</v>
      </c>
      <c r="I54" s="118">
        <v>20.036</v>
      </c>
      <c r="J54" s="118">
        <v>16.566</v>
      </c>
      <c r="K54" s="32"/>
    </row>
    <row r="55" spans="1:11" s="33" customFormat="1" ht="11.25" customHeight="1">
      <c r="A55" s="35" t="s">
        <v>42</v>
      </c>
      <c r="B55" s="29"/>
      <c r="C55" s="30">
        <v>335</v>
      </c>
      <c r="D55" s="30">
        <v>137</v>
      </c>
      <c r="E55" s="30">
        <v>171</v>
      </c>
      <c r="F55" s="31"/>
      <c r="G55" s="31"/>
      <c r="H55" s="118">
        <v>0.548</v>
      </c>
      <c r="I55" s="118">
        <v>0.267</v>
      </c>
      <c r="J55" s="118">
        <v>0.325</v>
      </c>
      <c r="K55" s="32"/>
    </row>
    <row r="56" spans="1:11" s="33" customFormat="1" ht="11.25" customHeight="1">
      <c r="A56" s="35" t="s">
        <v>43</v>
      </c>
      <c r="B56" s="29"/>
      <c r="C56" s="30">
        <v>394</v>
      </c>
      <c r="D56" s="30">
        <v>800</v>
      </c>
      <c r="E56" s="30">
        <v>930</v>
      </c>
      <c r="F56" s="31"/>
      <c r="G56" s="31"/>
      <c r="H56" s="118">
        <v>1.173</v>
      </c>
      <c r="I56" s="118">
        <v>1.5</v>
      </c>
      <c r="J56" s="118">
        <v>0.808</v>
      </c>
      <c r="K56" s="32"/>
    </row>
    <row r="57" spans="1:11" s="33" customFormat="1" ht="11.25" customHeight="1">
      <c r="A57" s="35" t="s">
        <v>44</v>
      </c>
      <c r="B57" s="29"/>
      <c r="C57" s="30">
        <v>293</v>
      </c>
      <c r="D57" s="30">
        <v>1820</v>
      </c>
      <c r="E57" s="30">
        <v>1508</v>
      </c>
      <c r="F57" s="31"/>
      <c r="G57" s="31"/>
      <c r="H57" s="118">
        <v>0.391</v>
      </c>
      <c r="I57" s="118">
        <v>6.37</v>
      </c>
      <c r="J57" s="118">
        <v>2.262</v>
      </c>
      <c r="K57" s="32"/>
    </row>
    <row r="58" spans="1:11" s="33" customFormat="1" ht="11.25" customHeight="1">
      <c r="A58" s="35" t="s">
        <v>45</v>
      </c>
      <c r="B58" s="29"/>
      <c r="C58" s="30">
        <v>1955</v>
      </c>
      <c r="D58" s="30">
        <v>3694</v>
      </c>
      <c r="E58" s="30">
        <v>4390</v>
      </c>
      <c r="F58" s="31"/>
      <c r="G58" s="31"/>
      <c r="H58" s="118">
        <v>2.32</v>
      </c>
      <c r="I58" s="118">
        <v>9.1</v>
      </c>
      <c r="J58" s="118">
        <v>4.752</v>
      </c>
      <c r="K58" s="32"/>
    </row>
    <row r="59" spans="1:11" s="42" customFormat="1" ht="11.25" customHeight="1">
      <c r="A59" s="36" t="s">
        <v>46</v>
      </c>
      <c r="B59" s="37"/>
      <c r="C59" s="38">
        <v>3388</v>
      </c>
      <c r="D59" s="38">
        <v>9549</v>
      </c>
      <c r="E59" s="38">
        <v>10494</v>
      </c>
      <c r="F59" s="39">
        <v>109.89632422243167</v>
      </c>
      <c r="G59" s="40"/>
      <c r="H59" s="119">
        <v>6.379</v>
      </c>
      <c r="I59" s="120">
        <v>37.273</v>
      </c>
      <c r="J59" s="120">
        <v>24.712999999999997</v>
      </c>
      <c r="K59" s="41">
        <f>IF(I59&gt;0,100*J59/I59,0)</f>
        <v>66.30268559010543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44</v>
      </c>
      <c r="D61" s="30">
        <v>30</v>
      </c>
      <c r="E61" s="30">
        <v>94</v>
      </c>
      <c r="F61" s="31"/>
      <c r="G61" s="31"/>
      <c r="H61" s="118">
        <v>0.175</v>
      </c>
      <c r="I61" s="118">
        <v>0.069</v>
      </c>
      <c r="J61" s="118">
        <v>0.16340000000000002</v>
      </c>
      <c r="K61" s="32"/>
    </row>
    <row r="62" spans="1:11" s="33" customFormat="1" ht="11.25" customHeight="1">
      <c r="A62" s="35" t="s">
        <v>48</v>
      </c>
      <c r="B62" s="29"/>
      <c r="C62" s="30">
        <v>34</v>
      </c>
      <c r="D62" s="30">
        <v>59</v>
      </c>
      <c r="E62" s="30">
        <v>59</v>
      </c>
      <c r="F62" s="31"/>
      <c r="G62" s="31"/>
      <c r="H62" s="118">
        <v>0.072</v>
      </c>
      <c r="I62" s="118">
        <v>0.11</v>
      </c>
      <c r="J62" s="118">
        <v>0.098</v>
      </c>
      <c r="K62" s="32"/>
    </row>
    <row r="63" spans="1:11" s="33" customFormat="1" ht="11.25" customHeight="1">
      <c r="A63" s="35" t="s">
        <v>49</v>
      </c>
      <c r="B63" s="29"/>
      <c r="C63" s="30">
        <v>122</v>
      </c>
      <c r="D63" s="30">
        <v>176</v>
      </c>
      <c r="E63" s="30">
        <v>148.26502242152446</v>
      </c>
      <c r="F63" s="31"/>
      <c r="G63" s="31"/>
      <c r="H63" s="118">
        <v>0.154</v>
      </c>
      <c r="I63" s="118">
        <v>0.1427276899875421</v>
      </c>
      <c r="J63" s="118">
        <v>0.322</v>
      </c>
      <c r="K63" s="32"/>
    </row>
    <row r="64" spans="1:11" s="42" customFormat="1" ht="11.25" customHeight="1">
      <c r="A64" s="36" t="s">
        <v>50</v>
      </c>
      <c r="B64" s="37"/>
      <c r="C64" s="38">
        <v>200</v>
      </c>
      <c r="D64" s="38">
        <v>265</v>
      </c>
      <c r="E64" s="38">
        <v>301.26502242152446</v>
      </c>
      <c r="F64" s="39">
        <v>113.68491412133</v>
      </c>
      <c r="G64" s="40"/>
      <c r="H64" s="119">
        <v>0.401</v>
      </c>
      <c r="I64" s="120">
        <v>0.3217276899875421</v>
      </c>
      <c r="J64" s="120">
        <v>0.5834</v>
      </c>
      <c r="K64" s="41">
        <v>181.33347490935282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694</v>
      </c>
      <c r="D66" s="38">
        <v>1514</v>
      </c>
      <c r="E66" s="38">
        <v>138</v>
      </c>
      <c r="F66" s="39">
        <v>9.114927344782034</v>
      </c>
      <c r="G66" s="40"/>
      <c r="H66" s="119">
        <v>0.737</v>
      </c>
      <c r="I66" s="120">
        <v>1.606</v>
      </c>
      <c r="J66" s="120">
        <v>0.146</v>
      </c>
      <c r="K66" s="41">
        <v>9.09090909090909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6398</v>
      </c>
      <c r="D68" s="30">
        <v>10000</v>
      </c>
      <c r="E68" s="30">
        <v>9000</v>
      </c>
      <c r="F68" s="31"/>
      <c r="G68" s="31"/>
      <c r="H68" s="118">
        <v>12.941</v>
      </c>
      <c r="I68" s="118">
        <v>22</v>
      </c>
      <c r="J68" s="118">
        <v>19.7</v>
      </c>
      <c r="K68" s="32"/>
    </row>
    <row r="69" spans="1:11" s="33" customFormat="1" ht="11.25" customHeight="1">
      <c r="A69" s="35" t="s">
        <v>53</v>
      </c>
      <c r="B69" s="29"/>
      <c r="C69" s="30">
        <v>13</v>
      </c>
      <c r="D69" s="30">
        <v>30</v>
      </c>
      <c r="E69" s="30">
        <v>100</v>
      </c>
      <c r="F69" s="31"/>
      <c r="G69" s="31"/>
      <c r="H69" s="118">
        <v>0.024</v>
      </c>
      <c r="I69" s="118">
        <v>0.05</v>
      </c>
      <c r="J69" s="118">
        <v>0.18</v>
      </c>
      <c r="K69" s="32"/>
    </row>
    <row r="70" spans="1:11" s="42" customFormat="1" ht="11.25" customHeight="1">
      <c r="A70" s="36" t="s">
        <v>54</v>
      </c>
      <c r="B70" s="37"/>
      <c r="C70" s="38">
        <v>6411</v>
      </c>
      <c r="D70" s="38">
        <v>10030</v>
      </c>
      <c r="E70" s="38">
        <v>9100</v>
      </c>
      <c r="F70" s="39">
        <v>90.72781655034895</v>
      </c>
      <c r="G70" s="40"/>
      <c r="H70" s="119">
        <v>12.965</v>
      </c>
      <c r="I70" s="120">
        <v>22.05</v>
      </c>
      <c r="J70" s="120">
        <v>19.88</v>
      </c>
      <c r="K70" s="41">
        <v>90.15873015873015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225</v>
      </c>
      <c r="D72" s="30">
        <v>442</v>
      </c>
      <c r="E72" s="30">
        <v>321</v>
      </c>
      <c r="F72" s="31"/>
      <c r="G72" s="31"/>
      <c r="H72" s="118">
        <v>0.09</v>
      </c>
      <c r="I72" s="118">
        <v>0.066</v>
      </c>
      <c r="J72" s="118">
        <v>0.267</v>
      </c>
      <c r="K72" s="32"/>
    </row>
    <row r="73" spans="1:11" s="33" customFormat="1" ht="11.25" customHeight="1">
      <c r="A73" s="35" t="s">
        <v>56</v>
      </c>
      <c r="B73" s="29"/>
      <c r="C73" s="30">
        <v>49623</v>
      </c>
      <c r="D73" s="30">
        <v>65100</v>
      </c>
      <c r="E73" s="30">
        <v>65174</v>
      </c>
      <c r="F73" s="31"/>
      <c r="G73" s="31"/>
      <c r="H73" s="118">
        <v>159.75</v>
      </c>
      <c r="I73" s="118">
        <v>162.75</v>
      </c>
      <c r="J73" s="118">
        <v>177.139</v>
      </c>
      <c r="K73" s="32"/>
    </row>
    <row r="74" spans="1:11" s="33" customFormat="1" ht="11.25" customHeight="1">
      <c r="A74" s="35" t="s">
        <v>57</v>
      </c>
      <c r="B74" s="29"/>
      <c r="C74" s="30">
        <v>53033</v>
      </c>
      <c r="D74" s="30">
        <v>59950</v>
      </c>
      <c r="E74" s="30">
        <v>51050</v>
      </c>
      <c r="F74" s="31"/>
      <c r="G74" s="31"/>
      <c r="H74" s="118">
        <v>135.384</v>
      </c>
      <c r="I74" s="118">
        <v>127.693</v>
      </c>
      <c r="J74" s="118">
        <v>164.891</v>
      </c>
      <c r="K74" s="32"/>
    </row>
    <row r="75" spans="1:11" s="33" customFormat="1" ht="11.25" customHeight="1">
      <c r="A75" s="35" t="s">
        <v>58</v>
      </c>
      <c r="B75" s="29"/>
      <c r="C75" s="30">
        <v>2304</v>
      </c>
      <c r="D75" s="30">
        <v>3139.0589999999997</v>
      </c>
      <c r="E75" s="30">
        <v>2763</v>
      </c>
      <c r="F75" s="31"/>
      <c r="G75" s="31"/>
      <c r="H75" s="118">
        <v>3.588</v>
      </c>
      <c r="I75" s="118">
        <v>6.342211778270516</v>
      </c>
      <c r="J75" s="118">
        <v>5.01</v>
      </c>
      <c r="K75" s="32"/>
    </row>
    <row r="76" spans="1:11" s="33" customFormat="1" ht="11.25" customHeight="1">
      <c r="A76" s="35" t="s">
        <v>59</v>
      </c>
      <c r="B76" s="29"/>
      <c r="C76" s="30">
        <v>10708</v>
      </c>
      <c r="D76" s="30">
        <v>13058</v>
      </c>
      <c r="E76" s="30">
        <v>11114</v>
      </c>
      <c r="F76" s="31"/>
      <c r="G76" s="31"/>
      <c r="H76" s="118">
        <v>41.048</v>
      </c>
      <c r="I76" s="118">
        <v>36.171</v>
      </c>
      <c r="J76" s="118">
        <v>51.124</v>
      </c>
      <c r="K76" s="32"/>
    </row>
    <row r="77" spans="1:11" s="33" customFormat="1" ht="11.25" customHeight="1">
      <c r="A77" s="35" t="s">
        <v>60</v>
      </c>
      <c r="B77" s="29"/>
      <c r="C77" s="30">
        <v>6431</v>
      </c>
      <c r="D77" s="30">
        <v>8250</v>
      </c>
      <c r="E77" s="30">
        <v>6769</v>
      </c>
      <c r="F77" s="31"/>
      <c r="G77" s="31"/>
      <c r="H77" s="118">
        <v>18.154</v>
      </c>
      <c r="I77" s="118">
        <v>12.59</v>
      </c>
      <c r="J77" s="118">
        <v>25.018</v>
      </c>
      <c r="K77" s="32"/>
    </row>
    <row r="78" spans="1:11" s="33" customFormat="1" ht="11.25" customHeight="1">
      <c r="A78" s="35" t="s">
        <v>61</v>
      </c>
      <c r="B78" s="29"/>
      <c r="C78" s="30">
        <v>15315</v>
      </c>
      <c r="D78" s="30">
        <v>17742</v>
      </c>
      <c r="E78" s="30">
        <v>15200</v>
      </c>
      <c r="F78" s="31"/>
      <c r="G78" s="31"/>
      <c r="H78" s="118">
        <v>43.57</v>
      </c>
      <c r="I78" s="118">
        <v>41.25</v>
      </c>
      <c r="J78" s="118">
        <v>37.225</v>
      </c>
      <c r="K78" s="32"/>
    </row>
    <row r="79" spans="1:11" s="33" customFormat="1" ht="11.25" customHeight="1">
      <c r="A79" s="35" t="s">
        <v>62</v>
      </c>
      <c r="B79" s="29"/>
      <c r="C79" s="30">
        <v>95068</v>
      </c>
      <c r="D79" s="30">
        <v>124081</v>
      </c>
      <c r="E79" s="30">
        <v>115892</v>
      </c>
      <c r="F79" s="31"/>
      <c r="G79" s="31"/>
      <c r="H79" s="118">
        <v>302.399</v>
      </c>
      <c r="I79" s="118">
        <v>192.741</v>
      </c>
      <c r="J79" s="118">
        <v>382.056</v>
      </c>
      <c r="K79" s="32"/>
    </row>
    <row r="80" spans="1:11" s="42" customFormat="1" ht="11.25" customHeight="1">
      <c r="A80" s="43" t="s">
        <v>63</v>
      </c>
      <c r="B80" s="37"/>
      <c r="C80" s="38">
        <v>232707</v>
      </c>
      <c r="D80" s="38">
        <v>291762.059</v>
      </c>
      <c r="E80" s="38">
        <v>268283</v>
      </c>
      <c r="F80" s="39">
        <v>91.95266886980667</v>
      </c>
      <c r="G80" s="40"/>
      <c r="H80" s="119">
        <v>703.983</v>
      </c>
      <c r="I80" s="120">
        <v>579.6032117782705</v>
      </c>
      <c r="J80" s="120">
        <v>842.73</v>
      </c>
      <c r="K80" s="41">
        <v>145.39774502188052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/>
      <c r="I82" s="118"/>
      <c r="J82" s="118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/>
      <c r="I83" s="118"/>
      <c r="J83" s="118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/>
      <c r="I84" s="120"/>
      <c r="J84" s="12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347942</v>
      </c>
      <c r="D87" s="53">
        <v>448795.059</v>
      </c>
      <c r="E87" s="53">
        <v>424339.2650224215</v>
      </c>
      <c r="F87" s="54">
        <f>IF(D87&gt;0,100*E87/D87,0)</f>
        <v>94.55078805188482</v>
      </c>
      <c r="G87" s="40"/>
      <c r="H87" s="123">
        <v>924.992</v>
      </c>
      <c r="I87" s="124">
        <v>1029.891939468258</v>
      </c>
      <c r="J87" s="124">
        <v>1159.9394</v>
      </c>
      <c r="K87" s="54">
        <f>IF(I87&gt;0,100*J87/I87,0)</f>
        <v>112.62729181072012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SheetLayoutView="100" zoomScalePageLayoutView="0" workbookViewId="0" topLeftCell="A42">
      <selection activeCell="D13" sqref="D13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>
        <v>7.448</v>
      </c>
      <c r="I9" s="118">
        <v>7.292</v>
      </c>
      <c r="J9" s="118">
        <v>7.292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>
        <v>42.272</v>
      </c>
      <c r="I10" s="118">
        <v>42.293</v>
      </c>
      <c r="J10" s="118">
        <v>42.293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>
        <v>89.186</v>
      </c>
      <c r="I11" s="118">
        <v>89.172</v>
      </c>
      <c r="J11" s="118">
        <v>89.172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>
        <v>3.668</v>
      </c>
      <c r="I12" s="118">
        <v>3.668</v>
      </c>
      <c r="J12" s="118">
        <v>3.668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>
        <v>142.574</v>
      </c>
      <c r="I13" s="120">
        <v>142.425</v>
      </c>
      <c r="J13" s="120">
        <v>142.425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>
        <v>0.4</v>
      </c>
      <c r="I15" s="120">
        <v>0.35</v>
      </c>
      <c r="J15" s="120">
        <v>0.3</v>
      </c>
      <c r="K15" s="41">
        <v>85.71428571428572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>
        <v>0.003</v>
      </c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/>
      <c r="I22" s="120"/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19"/>
      <c r="I24" s="120"/>
      <c r="J24" s="12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/>
      <c r="I26" s="120"/>
      <c r="J26" s="12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18"/>
      <c r="I28" s="118"/>
      <c r="J28" s="118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/>
      <c r="I29" s="118"/>
      <c r="J29" s="118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18"/>
      <c r="I30" s="118"/>
      <c r="J30" s="118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19"/>
      <c r="I31" s="120"/>
      <c r="J31" s="120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/>
      <c r="I33" s="118"/>
      <c r="J33" s="118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>
        <v>0.026</v>
      </c>
      <c r="I34" s="118">
        <v>0.026</v>
      </c>
      <c r="J34" s="118">
        <v>0.026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/>
      <c r="I35" s="118"/>
      <c r="J35" s="118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>
        <v>0.02</v>
      </c>
      <c r="I36" s="118">
        <v>0.02</v>
      </c>
      <c r="J36" s="118">
        <v>0.02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19">
        <v>0.046</v>
      </c>
      <c r="I37" s="120">
        <v>0.046</v>
      </c>
      <c r="J37" s="120">
        <v>0.046</v>
      </c>
      <c r="K37" s="41">
        <v>100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/>
      <c r="I39" s="120"/>
      <c r="J39" s="12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>
        <v>0.92</v>
      </c>
      <c r="I41" s="118">
        <v>0.92</v>
      </c>
      <c r="J41" s="118">
        <v>0.7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>
        <v>8</v>
      </c>
      <c r="I43" s="118">
        <v>8.1</v>
      </c>
      <c r="J43" s="118">
        <v>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>
        <v>0.19</v>
      </c>
      <c r="I45" s="118">
        <v>0.09</v>
      </c>
      <c r="J45" s="118">
        <v>0.05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/>
      <c r="I46" s="118"/>
      <c r="J46" s="118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/>
      <c r="I48" s="118"/>
      <c r="J48" s="118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>
        <v>0.5</v>
      </c>
      <c r="I49" s="118">
        <v>0.35</v>
      </c>
      <c r="J49" s="118">
        <v>0.5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19">
        <v>9.61</v>
      </c>
      <c r="I50" s="120">
        <v>9.46</v>
      </c>
      <c r="J50" s="120">
        <v>7.25</v>
      </c>
      <c r="K50" s="41">
        <v>76.6384778012685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>
        <v>0.005</v>
      </c>
      <c r="I52" s="120">
        <v>0.005</v>
      </c>
      <c r="J52" s="120">
        <v>0.003</v>
      </c>
      <c r="K52" s="41">
        <v>60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/>
      <c r="I54" s="118"/>
      <c r="J54" s="118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/>
      <c r="I55" s="118"/>
      <c r="J55" s="118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/>
      <c r="I56" s="118"/>
      <c r="J56" s="118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18"/>
      <c r="I58" s="118"/>
      <c r="J58" s="118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19"/>
      <c r="I59" s="120"/>
      <c r="J59" s="12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/>
      <c r="I61" s="118"/>
      <c r="J61" s="118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/>
      <c r="I62" s="118"/>
      <c r="J62" s="118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/>
      <c r="I63" s="118"/>
      <c r="J63" s="118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19"/>
      <c r="I64" s="120"/>
      <c r="J64" s="120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19"/>
      <c r="I66" s="120"/>
      <c r="J66" s="12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>
        <v>0.102</v>
      </c>
      <c r="I68" s="118">
        <v>0.09</v>
      </c>
      <c r="J68" s="118">
        <v>0.08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>
        <v>4.593</v>
      </c>
      <c r="I69" s="118">
        <v>3.952</v>
      </c>
      <c r="J69" s="118">
        <v>3.5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>
        <v>4.695</v>
      </c>
      <c r="I70" s="120">
        <v>4.042</v>
      </c>
      <c r="J70" s="120">
        <v>3.58</v>
      </c>
      <c r="K70" s="41">
        <v>88.57001484413657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>
        <v>0.179</v>
      </c>
      <c r="I72" s="118">
        <v>0.104</v>
      </c>
      <c r="J72" s="118">
        <v>0.152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18"/>
      <c r="I73" s="118"/>
      <c r="J73" s="118">
        <v>0.02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/>
      <c r="I74" s="118"/>
      <c r="J74" s="118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18">
        <v>0.543</v>
      </c>
      <c r="I75" s="118">
        <v>0.54</v>
      </c>
      <c r="J75" s="118">
        <v>0.53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18">
        <v>1.95</v>
      </c>
      <c r="I76" s="118">
        <v>1.7</v>
      </c>
      <c r="J76" s="118">
        <v>1.7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18"/>
      <c r="I77" s="118"/>
      <c r="J77" s="118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>
        <v>3.947</v>
      </c>
      <c r="I78" s="118">
        <v>3.011</v>
      </c>
      <c r="J78" s="118">
        <v>3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18">
        <v>0.069</v>
      </c>
      <c r="I79" s="118">
        <v>0.115</v>
      </c>
      <c r="J79" s="118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19">
        <v>6.688</v>
      </c>
      <c r="I80" s="120">
        <v>5.47</v>
      </c>
      <c r="J80" s="120">
        <v>5.402</v>
      </c>
      <c r="K80" s="41">
        <v>98.75685557586839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/>
      <c r="I82" s="118"/>
      <c r="J82" s="118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>
        <v>0.121</v>
      </c>
      <c r="I83" s="118">
        <v>0.121</v>
      </c>
      <c r="J83" s="118">
        <v>0.121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>
        <v>0.121</v>
      </c>
      <c r="I84" s="120">
        <v>0.121</v>
      </c>
      <c r="J84" s="120">
        <v>0.121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3">
        <v>164.14199999999997</v>
      </c>
      <c r="I87" s="124">
        <v>161.919</v>
      </c>
      <c r="J87" s="124">
        <v>159.127</v>
      </c>
      <c r="K87" s="54">
        <f>IF(I87&gt;0,100*J87/I87,0)</f>
        <v>98.27568105040174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3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SheetLayoutView="100" zoomScalePageLayoutView="0" workbookViewId="0" topLeftCell="A42">
      <selection activeCell="D13" sqref="D13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>
        <v>0.001</v>
      </c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>
        <v>0.095</v>
      </c>
      <c r="I19" s="118">
        <v>0.095</v>
      </c>
      <c r="J19" s="118">
        <v>0.119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>
        <v>0.095</v>
      </c>
      <c r="I22" s="120">
        <v>0.095</v>
      </c>
      <c r="J22" s="120">
        <v>0.119</v>
      </c>
      <c r="K22" s="41">
        <v>125.26315789473682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19">
        <v>4.079</v>
      </c>
      <c r="I24" s="120">
        <v>2.631</v>
      </c>
      <c r="J24" s="120">
        <v>2.904</v>
      </c>
      <c r="K24" s="41">
        <v>110.37628278221209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>
        <v>3.838</v>
      </c>
      <c r="I26" s="120">
        <v>3.75</v>
      </c>
      <c r="J26" s="120">
        <v>2.6</v>
      </c>
      <c r="K26" s="41">
        <v>69.33333333333333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18">
        <v>8.94</v>
      </c>
      <c r="I28" s="118">
        <v>7.426</v>
      </c>
      <c r="J28" s="118">
        <v>7.882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>
        <v>9.562</v>
      </c>
      <c r="I29" s="118">
        <v>9.697</v>
      </c>
      <c r="J29" s="118">
        <v>10.455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18">
        <v>21.22</v>
      </c>
      <c r="I30" s="118">
        <v>28.841</v>
      </c>
      <c r="J30" s="118">
        <v>20.148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19">
        <v>39.721999999999994</v>
      </c>
      <c r="I31" s="120">
        <v>45.964</v>
      </c>
      <c r="J31" s="120">
        <v>38.485</v>
      </c>
      <c r="K31" s="41">
        <v>83.72857018536246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>
        <v>0.356</v>
      </c>
      <c r="I33" s="118">
        <v>0.356</v>
      </c>
      <c r="J33" s="118">
        <v>0.28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>
        <v>0.004</v>
      </c>
      <c r="I34" s="118">
        <v>0.031</v>
      </c>
      <c r="J34" s="118">
        <v>0.035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>
        <v>7.33</v>
      </c>
      <c r="I35" s="118">
        <v>6.5</v>
      </c>
      <c r="J35" s="118">
        <v>10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>
        <v>6.322</v>
      </c>
      <c r="I36" s="118">
        <v>8.47</v>
      </c>
      <c r="J36" s="118">
        <v>7.6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19">
        <v>14.012</v>
      </c>
      <c r="I37" s="120">
        <v>15.357000000000001</v>
      </c>
      <c r="J37" s="120">
        <v>17.915</v>
      </c>
      <c r="K37" s="41">
        <v>116.65689913394543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>
        <v>7.36</v>
      </c>
      <c r="I39" s="120">
        <v>8.852</v>
      </c>
      <c r="J39" s="120">
        <v>6.2</v>
      </c>
      <c r="K39" s="41">
        <v>70.04066877541798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>
        <v>0.014</v>
      </c>
      <c r="I41" s="118">
        <v>0.01</v>
      </c>
      <c r="J41" s="118">
        <v>0.01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>
        <v>0.075</v>
      </c>
      <c r="I42" s="118">
        <v>0.07</v>
      </c>
      <c r="J42" s="118">
        <v>0.07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>
        <v>0.018</v>
      </c>
      <c r="I43" s="118">
        <v>0.018</v>
      </c>
      <c r="J43" s="118">
        <v>0.003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>
        <v>0.057</v>
      </c>
      <c r="I44" s="118">
        <v>0.032</v>
      </c>
      <c r="J44" s="118">
        <v>0.023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>
        <v>0.4</v>
      </c>
      <c r="I45" s="118">
        <v>0.39</v>
      </c>
      <c r="J45" s="118">
        <v>0.4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>
        <v>0.05</v>
      </c>
      <c r="I46" s="118">
        <v>0.052</v>
      </c>
      <c r="J46" s="118">
        <v>0.03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>
        <v>0.205</v>
      </c>
      <c r="I47" s="118">
        <v>0.22</v>
      </c>
      <c r="J47" s="118">
        <v>0.135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>
        <v>0.05</v>
      </c>
      <c r="I48" s="118">
        <v>0.024</v>
      </c>
      <c r="J48" s="118">
        <v>0.003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>
        <v>0.08</v>
      </c>
      <c r="I49" s="118">
        <v>0.09</v>
      </c>
      <c r="J49" s="118">
        <v>0.088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19">
        <v>0.9490000000000001</v>
      </c>
      <c r="I50" s="120">
        <v>0.906</v>
      </c>
      <c r="J50" s="120">
        <v>0.762</v>
      </c>
      <c r="K50" s="41">
        <v>84.10596026490066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>
        <v>0.473</v>
      </c>
      <c r="I52" s="120">
        <v>0.473</v>
      </c>
      <c r="J52" s="120">
        <v>0.502</v>
      </c>
      <c r="K52" s="41">
        <v>106.13107822410149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>
        <v>13.89</v>
      </c>
      <c r="I54" s="118">
        <v>10.8</v>
      </c>
      <c r="J54" s="118">
        <v>7.977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>
        <v>6.45</v>
      </c>
      <c r="I55" s="118">
        <v>9.8</v>
      </c>
      <c r="J55" s="118">
        <v>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>
        <v>7.325</v>
      </c>
      <c r="I56" s="118">
        <v>4</v>
      </c>
      <c r="J56" s="118">
        <v>3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>
        <v>0.145</v>
      </c>
      <c r="I57" s="118">
        <v>0.13319999999999999</v>
      </c>
      <c r="J57" s="118">
        <v>0.1665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18">
        <v>5.539</v>
      </c>
      <c r="I58" s="118">
        <v>3.587</v>
      </c>
      <c r="J58" s="118">
        <v>3.384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19">
        <v>33.349</v>
      </c>
      <c r="I59" s="120">
        <v>28.3202</v>
      </c>
      <c r="J59" s="120">
        <v>18.5275</v>
      </c>
      <c r="K59" s="41">
        <v>65.42150126058432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>
        <v>13.39</v>
      </c>
      <c r="I61" s="118">
        <v>12.427</v>
      </c>
      <c r="J61" s="118">
        <v>14.062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>
        <v>9.753</v>
      </c>
      <c r="I62" s="118">
        <v>6.022</v>
      </c>
      <c r="J62" s="118">
        <v>7.441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>
        <v>11.9</v>
      </c>
      <c r="I63" s="118">
        <v>9.958</v>
      </c>
      <c r="J63" s="118">
        <v>14.9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19">
        <v>35.043</v>
      </c>
      <c r="I64" s="120">
        <v>28.406999999999996</v>
      </c>
      <c r="J64" s="120">
        <v>36.403</v>
      </c>
      <c r="K64" s="41">
        <v>128.14799169218855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19">
        <v>20.321</v>
      </c>
      <c r="I66" s="120">
        <v>21.552</v>
      </c>
      <c r="J66" s="120">
        <v>29.276</v>
      </c>
      <c r="K66" s="41">
        <v>135.83890126206384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>
        <v>2.339</v>
      </c>
      <c r="I68" s="118">
        <v>2.206</v>
      </c>
      <c r="J68" s="118">
        <v>2.5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>
        <v>0.342</v>
      </c>
      <c r="I69" s="118">
        <v>0.322</v>
      </c>
      <c r="J69" s="118">
        <v>0.35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>
        <v>2.681</v>
      </c>
      <c r="I70" s="120">
        <v>2.528</v>
      </c>
      <c r="J70" s="120">
        <v>2.85</v>
      </c>
      <c r="K70" s="41">
        <v>112.7373417721519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>
        <v>12.021</v>
      </c>
      <c r="I72" s="118">
        <v>13.713</v>
      </c>
      <c r="J72" s="118">
        <v>19.545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18">
        <v>0.205</v>
      </c>
      <c r="I73" s="118">
        <v>0.3</v>
      </c>
      <c r="J73" s="118">
        <v>0.196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>
        <v>0.781</v>
      </c>
      <c r="I74" s="118">
        <v>0.688</v>
      </c>
      <c r="J74" s="118">
        <v>0.77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18">
        <v>26.936</v>
      </c>
      <c r="I75" s="118">
        <v>22.359</v>
      </c>
      <c r="J75" s="118">
        <v>20.833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18">
        <v>0.178</v>
      </c>
      <c r="I76" s="118">
        <v>0.212</v>
      </c>
      <c r="J76" s="118">
        <v>0.493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18">
        <v>1.48</v>
      </c>
      <c r="I77" s="118">
        <v>2.036</v>
      </c>
      <c r="J77" s="118">
        <v>2.036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>
        <v>3.814</v>
      </c>
      <c r="I78" s="118">
        <v>3.49</v>
      </c>
      <c r="J78" s="118">
        <v>3.5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18">
        <v>3.5</v>
      </c>
      <c r="I79" s="118">
        <v>2.589</v>
      </c>
      <c r="J79" s="118">
        <v>9.633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19">
        <v>48.915</v>
      </c>
      <c r="I80" s="120">
        <v>45.38700000000001</v>
      </c>
      <c r="J80" s="120">
        <v>57.006</v>
      </c>
      <c r="K80" s="41">
        <v>125.59984136426729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>
        <v>0.174</v>
      </c>
      <c r="I82" s="118">
        <v>0.175</v>
      </c>
      <c r="J82" s="118">
        <v>0.175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>
        <v>0.073</v>
      </c>
      <c r="I83" s="118">
        <v>0.073</v>
      </c>
      <c r="J83" s="118">
        <v>0.075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>
        <v>0.247</v>
      </c>
      <c r="I84" s="120">
        <v>0.248</v>
      </c>
      <c r="J84" s="120">
        <v>0.25</v>
      </c>
      <c r="K84" s="41">
        <v>100.80645161290323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3">
        <v>211.085</v>
      </c>
      <c r="I87" s="124">
        <v>204.47019999999998</v>
      </c>
      <c r="J87" s="124">
        <v>213.7995</v>
      </c>
      <c r="K87" s="54">
        <f>IF(I87&gt;0,100*J87/I87,0)</f>
        <v>104.56266976801511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3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SheetLayoutView="100" zoomScalePageLayoutView="0" workbookViewId="0" topLeftCell="A51">
      <selection activeCell="D13" sqref="D13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>
        <v>0.063</v>
      </c>
      <c r="I15" s="120">
        <v>0.04</v>
      </c>
      <c r="J15" s="120">
        <v>0.045</v>
      </c>
      <c r="K15" s="41">
        <v>112.5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>
        <v>0.002</v>
      </c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>
        <v>0.096</v>
      </c>
      <c r="I19" s="118">
        <v>0.096</v>
      </c>
      <c r="J19" s="118">
        <v>0.081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>
        <v>0.111</v>
      </c>
      <c r="I20" s="118">
        <v>0.111</v>
      </c>
      <c r="J20" s="118">
        <v>0.09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>
        <v>0.171</v>
      </c>
      <c r="I21" s="118">
        <v>0.171</v>
      </c>
      <c r="J21" s="118">
        <v>0.119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>
        <v>0.378</v>
      </c>
      <c r="I22" s="120">
        <v>0.378</v>
      </c>
      <c r="J22" s="120">
        <v>0.29</v>
      </c>
      <c r="K22" s="41">
        <v>76.71957671957671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19">
        <v>0.012</v>
      </c>
      <c r="I24" s="120">
        <v>0.012</v>
      </c>
      <c r="J24" s="120">
        <v>0.012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>
        <v>0.002</v>
      </c>
      <c r="I26" s="120"/>
      <c r="J26" s="12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18">
        <v>0.003</v>
      </c>
      <c r="I28" s="118">
        <v>0.005</v>
      </c>
      <c r="J28" s="118">
        <v>0.006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>
        <v>0.021</v>
      </c>
      <c r="I29" s="118">
        <v>0.018</v>
      </c>
      <c r="J29" s="118">
        <v>0.018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18">
        <v>0.004</v>
      </c>
      <c r="I30" s="118"/>
      <c r="J30" s="118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19">
        <v>0.028</v>
      </c>
      <c r="I31" s="120">
        <v>0.023</v>
      </c>
      <c r="J31" s="120">
        <v>0.024</v>
      </c>
      <c r="K31" s="41">
        <v>104.34782608695652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>
        <v>0.046</v>
      </c>
      <c r="I33" s="118">
        <v>0.046</v>
      </c>
      <c r="J33" s="118">
        <v>0.042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>
        <v>0.909</v>
      </c>
      <c r="I34" s="118">
        <v>0.816</v>
      </c>
      <c r="J34" s="118">
        <v>0.83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>
        <v>0.005</v>
      </c>
      <c r="I35" s="118">
        <v>0.006</v>
      </c>
      <c r="J35" s="118">
        <v>0.006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>
        <v>9.532</v>
      </c>
      <c r="I36" s="118">
        <v>10.5</v>
      </c>
      <c r="J36" s="118">
        <v>11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19">
        <v>10.492</v>
      </c>
      <c r="I37" s="120">
        <v>11.368</v>
      </c>
      <c r="J37" s="120">
        <v>11.878</v>
      </c>
      <c r="K37" s="41">
        <v>104.4862772695285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/>
      <c r="I39" s="120"/>
      <c r="J39" s="120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/>
      <c r="I41" s="118"/>
      <c r="J41" s="118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>
        <v>0.002</v>
      </c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>
        <v>0.004</v>
      </c>
      <c r="I43" s="118">
        <v>0.004</v>
      </c>
      <c r="J43" s="118">
        <v>0.003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/>
      <c r="I45" s="118"/>
      <c r="J45" s="118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/>
      <c r="I46" s="118"/>
      <c r="J46" s="118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/>
      <c r="I48" s="118"/>
      <c r="J48" s="118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/>
      <c r="I49" s="118"/>
      <c r="J49" s="118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19">
        <v>0.006</v>
      </c>
      <c r="I50" s="120">
        <v>0.004</v>
      </c>
      <c r="J50" s="120">
        <v>0.003</v>
      </c>
      <c r="K50" s="41">
        <v>75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/>
      <c r="I52" s="120"/>
      <c r="J52" s="120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/>
      <c r="I54" s="118"/>
      <c r="J54" s="118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/>
      <c r="I55" s="118"/>
      <c r="J55" s="118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/>
      <c r="I56" s="118"/>
      <c r="J56" s="118">
        <v>0.001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18"/>
      <c r="I58" s="118"/>
      <c r="J58" s="118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19"/>
      <c r="I59" s="120"/>
      <c r="J59" s="120">
        <v>0.001</v>
      </c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>
        <v>0.001</v>
      </c>
      <c r="I61" s="118"/>
      <c r="J61" s="118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>
        <v>0.435</v>
      </c>
      <c r="I62" s="118">
        <v>0.309</v>
      </c>
      <c r="J62" s="118">
        <v>0.265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>
        <v>0.004</v>
      </c>
      <c r="I63" s="118">
        <v>0.004</v>
      </c>
      <c r="J63" s="118">
        <v>0.004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19">
        <v>0.44</v>
      </c>
      <c r="I64" s="120">
        <v>0.313</v>
      </c>
      <c r="J64" s="120">
        <v>0.269</v>
      </c>
      <c r="K64" s="41">
        <v>85.94249201277955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19">
        <v>0.001</v>
      </c>
      <c r="I66" s="120"/>
      <c r="J66" s="120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/>
      <c r="I68" s="118"/>
      <c r="J68" s="118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/>
      <c r="I69" s="118"/>
      <c r="J69" s="118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/>
      <c r="I70" s="120"/>
      <c r="J70" s="12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/>
      <c r="I72" s="118"/>
      <c r="J72" s="118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18"/>
      <c r="I73" s="118"/>
      <c r="J73" s="118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/>
      <c r="I74" s="118"/>
      <c r="J74" s="118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18"/>
      <c r="I75" s="118"/>
      <c r="J75" s="118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18"/>
      <c r="I76" s="118"/>
      <c r="J76" s="118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18"/>
      <c r="I77" s="118"/>
      <c r="J77" s="118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/>
      <c r="I78" s="118"/>
      <c r="J78" s="118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18"/>
      <c r="I79" s="118"/>
      <c r="J79" s="118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19"/>
      <c r="I80" s="120"/>
      <c r="J80" s="120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/>
      <c r="I82" s="118"/>
      <c r="J82" s="118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>
        <v>0.001</v>
      </c>
      <c r="I83" s="118"/>
      <c r="J83" s="118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>
        <v>0.001</v>
      </c>
      <c r="I84" s="120"/>
      <c r="J84" s="12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3">
        <v>11.425</v>
      </c>
      <c r="I87" s="124">
        <v>12.138</v>
      </c>
      <c r="J87" s="124">
        <v>12.522</v>
      </c>
      <c r="K87" s="54">
        <f>IF(I87&gt;0,100*J87/I87,0)</f>
        <v>103.16361838853189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3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SheetLayoutView="100" zoomScalePageLayoutView="0" workbookViewId="0" topLeftCell="A48">
      <selection activeCell="D13" sqref="D13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/>
      <c r="I22" s="120"/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19"/>
      <c r="I24" s="120"/>
      <c r="J24" s="12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>
        <v>0.062</v>
      </c>
      <c r="I26" s="120">
        <v>0.064</v>
      </c>
      <c r="J26" s="12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18">
        <v>0.036</v>
      </c>
      <c r="I28" s="118">
        <v>0.034</v>
      </c>
      <c r="J28" s="118">
        <v>0.072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>
        <v>0.002</v>
      </c>
      <c r="I29" s="118">
        <v>0.002</v>
      </c>
      <c r="J29" s="118">
        <v>0.004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18">
        <v>0.791</v>
      </c>
      <c r="I30" s="118">
        <v>0.457</v>
      </c>
      <c r="J30" s="118">
        <v>0.453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19">
        <v>0.8290000000000001</v>
      </c>
      <c r="I31" s="120">
        <v>0.493</v>
      </c>
      <c r="J31" s="120">
        <v>0.529</v>
      </c>
      <c r="K31" s="41">
        <v>107.30223123732253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/>
      <c r="I33" s="118"/>
      <c r="J33" s="118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>
        <v>0.025</v>
      </c>
      <c r="I34" s="118">
        <v>0.005</v>
      </c>
      <c r="J34" s="118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>
        <v>0.132</v>
      </c>
      <c r="I35" s="118">
        <v>0.018</v>
      </c>
      <c r="J35" s="118">
        <v>0.022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>
        <v>0.037</v>
      </c>
      <c r="I36" s="118">
        <v>0.036</v>
      </c>
      <c r="J36" s="118">
        <v>0.036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19">
        <v>0.194</v>
      </c>
      <c r="I37" s="120">
        <v>0.059</v>
      </c>
      <c r="J37" s="120">
        <v>0.057999999999999996</v>
      </c>
      <c r="K37" s="41">
        <v>98.30508474576271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>
        <v>0.241</v>
      </c>
      <c r="I39" s="120">
        <v>0.23</v>
      </c>
      <c r="J39" s="120">
        <v>0.23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>
        <v>0.005</v>
      </c>
      <c r="I41" s="118">
        <v>0.01</v>
      </c>
      <c r="J41" s="118">
        <v>0.015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/>
      <c r="I43" s="118"/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>
        <v>0.02</v>
      </c>
      <c r="I45" s="118">
        <v>0.015</v>
      </c>
      <c r="J45" s="118">
        <v>0.015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/>
      <c r="I46" s="118"/>
      <c r="J46" s="118">
        <v>0.003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>
        <v>0.004</v>
      </c>
      <c r="I48" s="118">
        <v>0.012</v>
      </c>
      <c r="J48" s="118">
        <v>0.003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/>
      <c r="I49" s="118"/>
      <c r="J49" s="118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19">
        <v>0.029</v>
      </c>
      <c r="I50" s="120">
        <v>0.037000000000000005</v>
      </c>
      <c r="J50" s="120">
        <v>0.036000000000000004</v>
      </c>
      <c r="K50" s="41">
        <v>97.2972972972973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>
        <v>0.037</v>
      </c>
      <c r="I52" s="120">
        <v>0.037</v>
      </c>
      <c r="J52" s="120">
        <v>0.037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>
        <v>0.21</v>
      </c>
      <c r="I54" s="118">
        <v>0.33</v>
      </c>
      <c r="J54" s="118">
        <v>0.33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/>
      <c r="I55" s="118"/>
      <c r="J55" s="118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>
        <v>0.226</v>
      </c>
      <c r="I56" s="118">
        <v>0.24</v>
      </c>
      <c r="J56" s="118">
        <v>0.192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18">
        <v>0.526</v>
      </c>
      <c r="I58" s="118">
        <v>0.508</v>
      </c>
      <c r="J58" s="118">
        <v>0.447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19">
        <v>0.962</v>
      </c>
      <c r="I59" s="120">
        <v>1.078</v>
      </c>
      <c r="J59" s="120">
        <v>0.9690000000000001</v>
      </c>
      <c r="K59" s="41">
        <v>89.8886827458256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>
        <v>85.468</v>
      </c>
      <c r="I61" s="118">
        <v>79</v>
      </c>
      <c r="J61" s="118">
        <v>68.626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>
        <v>0.366</v>
      </c>
      <c r="I62" s="118">
        <v>0.232</v>
      </c>
      <c r="J62" s="118">
        <v>0.17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>
        <v>0.8</v>
      </c>
      <c r="I63" s="118">
        <v>0.16</v>
      </c>
      <c r="J63" s="118">
        <v>0.16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19">
        <v>86.634</v>
      </c>
      <c r="I64" s="120">
        <v>79.392</v>
      </c>
      <c r="J64" s="120">
        <v>68.956</v>
      </c>
      <c r="K64" s="41">
        <v>86.85509875050384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19">
        <v>144.728</v>
      </c>
      <c r="I66" s="120">
        <v>169</v>
      </c>
      <c r="J66" s="120">
        <v>164.972</v>
      </c>
      <c r="K66" s="41">
        <v>97.61656804733728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>
        <v>1.833</v>
      </c>
      <c r="I68" s="118">
        <v>1.8</v>
      </c>
      <c r="J68" s="118">
        <v>1.8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/>
      <c r="I69" s="118"/>
      <c r="J69" s="118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>
        <v>1.833</v>
      </c>
      <c r="I70" s="120">
        <v>1.8</v>
      </c>
      <c r="J70" s="120">
        <v>1.8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>
        <v>1.789</v>
      </c>
      <c r="I72" s="118">
        <v>1.745</v>
      </c>
      <c r="J72" s="118">
        <v>2.162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18">
        <v>2.1</v>
      </c>
      <c r="I73" s="118">
        <v>1.65</v>
      </c>
      <c r="J73" s="118">
        <v>1.65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>
        <v>0.18</v>
      </c>
      <c r="I74" s="118">
        <v>0.065</v>
      </c>
      <c r="J74" s="118">
        <v>0.065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18">
        <v>0.63821</v>
      </c>
      <c r="I75" s="118">
        <v>0.63752</v>
      </c>
      <c r="J75" s="118">
        <v>0.786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18">
        <v>1.073</v>
      </c>
      <c r="I76" s="118">
        <v>0.991</v>
      </c>
      <c r="J76" s="118">
        <v>1.11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18">
        <v>0.1</v>
      </c>
      <c r="I77" s="118">
        <v>0.076</v>
      </c>
      <c r="J77" s="118">
        <v>0.076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>
        <v>0.885</v>
      </c>
      <c r="I78" s="118">
        <v>0.8</v>
      </c>
      <c r="J78" s="118">
        <v>0.8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18">
        <v>9</v>
      </c>
      <c r="I79" s="118">
        <v>13.025</v>
      </c>
      <c r="J79" s="118">
        <v>8.445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19">
        <v>15.76521</v>
      </c>
      <c r="I80" s="120">
        <v>18.98952</v>
      </c>
      <c r="J80" s="120">
        <v>15.094000000000001</v>
      </c>
      <c r="K80" s="41">
        <v>79.48594803870768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>
        <v>0.316</v>
      </c>
      <c r="I82" s="118">
        <v>0.316</v>
      </c>
      <c r="J82" s="118">
        <v>0.168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>
        <v>0.156</v>
      </c>
      <c r="I83" s="118">
        <v>0.106</v>
      </c>
      <c r="J83" s="118">
        <v>0.125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>
        <v>0.472</v>
      </c>
      <c r="I84" s="120">
        <v>0.422</v>
      </c>
      <c r="J84" s="120">
        <v>0.29300000000000004</v>
      </c>
      <c r="K84" s="41">
        <v>69.43127962085309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3">
        <v>251.78621</v>
      </c>
      <c r="I87" s="124">
        <v>271.60152000000005</v>
      </c>
      <c r="J87" s="124">
        <v>252.97400000000002</v>
      </c>
      <c r="K87" s="54">
        <f>IF(I87&gt;0,100*J87/I87,0)</f>
        <v>93.14159950209408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3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tabSelected="1" view="pageBreakPreview" zoomScaleSheetLayoutView="100" zoomScalePageLayoutView="0" workbookViewId="0" topLeftCell="A1">
      <selection activeCell="F78" sqref="F78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331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>
        <v>14.221</v>
      </c>
      <c r="I9" s="118">
        <v>11.377</v>
      </c>
      <c r="J9" s="118">
        <v>10.073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>
        <v>12.46857850158489</v>
      </c>
      <c r="I10" s="118">
        <v>10.179</v>
      </c>
      <c r="J10" s="118">
        <v>9.822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>
        <v>60.28203060761975</v>
      </c>
      <c r="I11" s="118">
        <v>49.431</v>
      </c>
      <c r="J11" s="118">
        <v>38.556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>
        <v>54.15877792445225</v>
      </c>
      <c r="I12" s="118">
        <v>51.978</v>
      </c>
      <c r="J12" s="118">
        <v>59.775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>
        <v>141.13038703365692</v>
      </c>
      <c r="I13" s="120">
        <v>122.965</v>
      </c>
      <c r="J13" s="120">
        <v>118.226</v>
      </c>
      <c r="K13" s="41">
        <v>96.14605782133127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>
        <v>0.267</v>
      </c>
      <c r="I15" s="120">
        <v>0.279708</v>
      </c>
      <c r="J15" s="120">
        <v>0.223</v>
      </c>
      <c r="K15" s="41">
        <v>79.72599997139875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>
        <v>0.528</v>
      </c>
      <c r="I17" s="120">
        <v>0.12596</v>
      </c>
      <c r="J17" s="120">
        <v>0.187</v>
      </c>
      <c r="K17" s="41">
        <v>148.45982851698952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>
        <v>98.034</v>
      </c>
      <c r="I19" s="118">
        <v>107.93072</v>
      </c>
      <c r="J19" s="118">
        <v>89.41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>
        <v>3.729</v>
      </c>
      <c r="I20" s="118">
        <v>3.050869</v>
      </c>
      <c r="J20" s="118">
        <v>2.719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>
        <v>2.681</v>
      </c>
      <c r="I21" s="118">
        <v>2.4561</v>
      </c>
      <c r="J21" s="118">
        <v>1.776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>
        <v>104.444</v>
      </c>
      <c r="I22" s="120">
        <v>113.437689</v>
      </c>
      <c r="J22" s="120">
        <v>93.905</v>
      </c>
      <c r="K22" s="41">
        <v>86.69722665815313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19">
        <v>131.786</v>
      </c>
      <c r="I24" s="120">
        <v>106.501</v>
      </c>
      <c r="J24" s="120">
        <v>78.767</v>
      </c>
      <c r="K24" s="41">
        <v>76.34036870012899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>
        <v>309.832</v>
      </c>
      <c r="I26" s="120">
        <v>312.601</v>
      </c>
      <c r="J26" s="120">
        <v>250</v>
      </c>
      <c r="K26" s="41">
        <v>82.22768616060351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18">
        <v>19.349</v>
      </c>
      <c r="I28" s="118">
        <v>22.3883</v>
      </c>
      <c r="J28" s="118">
        <v>19.662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>
        <v>4.622</v>
      </c>
      <c r="I29" s="118">
        <v>2.0473</v>
      </c>
      <c r="J29" s="118">
        <v>2.931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18">
        <v>163.409</v>
      </c>
      <c r="I30" s="118">
        <v>147.4177</v>
      </c>
      <c r="J30" s="118">
        <v>96.08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19">
        <v>187.38</v>
      </c>
      <c r="I31" s="120">
        <v>171.8533</v>
      </c>
      <c r="J31" s="120">
        <v>118.673</v>
      </c>
      <c r="K31" s="41">
        <v>66.98253341529451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>
        <v>199.897</v>
      </c>
      <c r="I33" s="118">
        <v>352.4541</v>
      </c>
      <c r="J33" s="118">
        <v>279.294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>
        <v>7.788</v>
      </c>
      <c r="I34" s="118">
        <v>7.8341</v>
      </c>
      <c r="J34" s="118">
        <v>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>
        <v>36.838</v>
      </c>
      <c r="I35" s="118">
        <v>33.3614</v>
      </c>
      <c r="J35" s="118">
        <v>26.272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>
        <v>196.916</v>
      </c>
      <c r="I36" s="118">
        <v>157.435485</v>
      </c>
      <c r="J36" s="118">
        <v>147.054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19">
        <v>441.43899999999996</v>
      </c>
      <c r="I37" s="120">
        <v>551.0850849999999</v>
      </c>
      <c r="J37" s="120">
        <v>459.62</v>
      </c>
      <c r="K37" s="41">
        <v>83.4412868522146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>
        <v>8.66</v>
      </c>
      <c r="I39" s="120">
        <v>8.388</v>
      </c>
      <c r="J39" s="120">
        <v>6.14</v>
      </c>
      <c r="K39" s="41">
        <v>75.9490226201918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>
        <v>5.304</v>
      </c>
      <c r="I41" s="118">
        <v>2.18257</v>
      </c>
      <c r="J41" s="118">
        <v>0.688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>
        <v>56.679</v>
      </c>
      <c r="I42" s="118">
        <v>89.17226</v>
      </c>
      <c r="J42" s="118">
        <v>40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>
        <v>25.023</v>
      </c>
      <c r="I43" s="118">
        <v>21.5847</v>
      </c>
      <c r="J43" s="118">
        <v>12.5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>
        <v>1.54</v>
      </c>
      <c r="I44" s="118">
        <v>0.201694</v>
      </c>
      <c r="J44" s="118">
        <v>0.0172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>
        <v>1.6</v>
      </c>
      <c r="I45" s="118">
        <v>0.899404</v>
      </c>
      <c r="J45" s="118">
        <v>0.901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>
        <v>10.224</v>
      </c>
      <c r="I46" s="118">
        <v>3.04986</v>
      </c>
      <c r="J46" s="118">
        <v>3.308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>
        <v>3.56</v>
      </c>
      <c r="I47" s="118">
        <v>3.456908</v>
      </c>
      <c r="J47" s="118">
        <v>1.649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>
        <v>129.95</v>
      </c>
      <c r="I48" s="118">
        <v>158.56936</v>
      </c>
      <c r="J48" s="118">
        <v>106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>
        <v>42.4</v>
      </c>
      <c r="I49" s="118">
        <v>30.7716</v>
      </c>
      <c r="J49" s="118">
        <v>16.414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19">
        <v>276.28</v>
      </c>
      <c r="I50" s="120">
        <v>309.888356</v>
      </c>
      <c r="J50" s="120">
        <v>181.47719999999998</v>
      </c>
      <c r="K50" s="41">
        <v>57.94390165987828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>
        <v>16.538</v>
      </c>
      <c r="I52" s="120">
        <v>15.1522</v>
      </c>
      <c r="J52" s="120">
        <v>12.455149449999999</v>
      </c>
      <c r="K52" s="41">
        <v>84.99998259756283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>
        <v>457.147</v>
      </c>
      <c r="I54" s="118">
        <v>551.134594</v>
      </c>
      <c r="J54" s="118">
        <v>440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>
        <v>1469.035</v>
      </c>
      <c r="I55" s="118">
        <v>1507.7016</v>
      </c>
      <c r="J55" s="118">
        <v>1315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>
        <v>430</v>
      </c>
      <c r="I56" s="118">
        <v>545.04815</v>
      </c>
      <c r="J56" s="118">
        <v>456.865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>
        <v>8.64</v>
      </c>
      <c r="I57" s="118">
        <v>3.505714</v>
      </c>
      <c r="J57" s="118">
        <v>3.208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18">
        <v>681.16</v>
      </c>
      <c r="I58" s="118">
        <v>678.164895</v>
      </c>
      <c r="J58" s="118">
        <v>542.21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19">
        <v>3045.9819999999995</v>
      </c>
      <c r="I59" s="120">
        <v>3285.554953</v>
      </c>
      <c r="J59" s="120">
        <v>2757.283</v>
      </c>
      <c r="K59" s="41">
        <v>84.00466303366719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>
        <v>32.364</v>
      </c>
      <c r="I61" s="118">
        <v>31.93688</v>
      </c>
      <c r="J61" s="118">
        <v>35.148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>
        <v>1.527</v>
      </c>
      <c r="I62" s="118">
        <v>0.812393</v>
      </c>
      <c r="J62" s="118">
        <v>0.574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>
        <v>209.354</v>
      </c>
      <c r="I63" s="118">
        <v>348.65948</v>
      </c>
      <c r="J63" s="118">
        <v>321.709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19">
        <v>243.245</v>
      </c>
      <c r="I64" s="120">
        <v>381.408753</v>
      </c>
      <c r="J64" s="120">
        <v>357.431</v>
      </c>
      <c r="K64" s="41">
        <v>93.76430353817034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19">
        <v>68.702</v>
      </c>
      <c r="I66" s="120">
        <v>108.849</v>
      </c>
      <c r="J66" s="120">
        <v>101.184</v>
      </c>
      <c r="K66" s="41">
        <v>92.93337497015007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>
        <v>543.45</v>
      </c>
      <c r="I68" s="118">
        <v>453.3895</v>
      </c>
      <c r="J68" s="118">
        <v>350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>
        <v>5.75</v>
      </c>
      <c r="I69" s="118">
        <v>2.1494</v>
      </c>
      <c r="J69" s="118">
        <v>1.887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>
        <v>549.2</v>
      </c>
      <c r="I70" s="120">
        <v>455.5389</v>
      </c>
      <c r="J70" s="120">
        <v>351.887</v>
      </c>
      <c r="K70" s="41">
        <v>77.25881261798197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>
        <v>1.483</v>
      </c>
      <c r="I72" s="118">
        <v>0.627983</v>
      </c>
      <c r="J72" s="118">
        <v>0.626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18">
        <v>76.414</v>
      </c>
      <c r="I73" s="118">
        <v>57.8428</v>
      </c>
      <c r="J73" s="118">
        <v>57.218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>
        <v>48</v>
      </c>
      <c r="I74" s="118">
        <v>43.76807</v>
      </c>
      <c r="J74" s="118">
        <v>36.8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18">
        <v>6.22023</v>
      </c>
      <c r="I75" s="118">
        <v>1.1872</v>
      </c>
      <c r="J75" s="118">
        <v>0.899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18">
        <v>37.8</v>
      </c>
      <c r="I76" s="118">
        <v>17.911761</v>
      </c>
      <c r="J76" s="118">
        <v>21.844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18">
        <v>0.574</v>
      </c>
      <c r="I77" s="118">
        <v>0.786842</v>
      </c>
      <c r="J77" s="118">
        <v>0.78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>
        <v>5.986</v>
      </c>
      <c r="I78" s="118">
        <v>4.508515</v>
      </c>
      <c r="J78" s="118">
        <v>2.904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18">
        <v>4.281867262515853</v>
      </c>
      <c r="I79" s="118">
        <v>0.391031</v>
      </c>
      <c r="J79" s="118">
        <v>0.296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19">
        <v>180.75909726251587</v>
      </c>
      <c r="I80" s="120">
        <v>127.02420200000002</v>
      </c>
      <c r="J80" s="120">
        <v>121.367</v>
      </c>
      <c r="K80" s="41">
        <v>100.14785644787924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>
        <v>3.618</v>
      </c>
      <c r="I82" s="118">
        <v>1.01106</v>
      </c>
      <c r="J82" s="118">
        <v>3.302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>
        <v>16</v>
      </c>
      <c r="I83" s="118">
        <v>4.3144</v>
      </c>
      <c r="J83" s="118">
        <v>3.605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>
        <v>19.618</v>
      </c>
      <c r="I84" s="120">
        <v>5.32546</v>
      </c>
      <c r="J84" s="120">
        <v>6.907</v>
      </c>
      <c r="K84" s="41">
        <v>140.67043607224193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3">
        <v>5725.7904842961725</v>
      </c>
      <c r="I87" s="124">
        <v>6075.978565999999</v>
      </c>
      <c r="J87" s="124">
        <v>5015.73234945</v>
      </c>
      <c r="K87" s="54">
        <f>IF(I87&gt;0,100*J87/I87,0)</f>
        <v>82.55019821032727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89" spans="1:10" ht="15.75" customHeight="1">
      <c r="A89" s="211" t="s">
        <v>332</v>
      </c>
      <c r="B89" s="211"/>
      <c r="C89" s="211"/>
      <c r="D89" s="211"/>
      <c r="E89" s="211"/>
      <c r="F89" s="212"/>
      <c r="G89" s="212"/>
      <c r="H89" s="212"/>
      <c r="I89" s="212"/>
      <c r="J89" s="212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5">
    <mergeCell ref="A1:K1"/>
    <mergeCell ref="C4:F4"/>
    <mergeCell ref="H4:K4"/>
    <mergeCell ref="J2:K2"/>
    <mergeCell ref="A89:J89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3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view="pageBreakPreview" zoomScaleSheetLayoutView="100" zoomScalePageLayoutView="0" workbookViewId="0" topLeftCell="A45">
      <selection activeCell="D13" sqref="D13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/>
      <c r="I22" s="120"/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19"/>
      <c r="I24" s="120"/>
      <c r="J24" s="12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/>
      <c r="I26" s="120"/>
      <c r="J26" s="12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18"/>
      <c r="I28" s="118"/>
      <c r="J28" s="118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>
        <v>4.0183</v>
      </c>
      <c r="I29" s="118">
        <v>2.0744</v>
      </c>
      <c r="J29" s="118">
        <v>1.864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18">
        <v>1.0211</v>
      </c>
      <c r="I30" s="118">
        <v>0.9084</v>
      </c>
      <c r="J30" s="118">
        <v>0.754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19">
        <v>5.0394</v>
      </c>
      <c r="I31" s="120">
        <v>2.9827999999999997</v>
      </c>
      <c r="J31" s="120">
        <v>2.6180000000000003</v>
      </c>
      <c r="K31" s="41">
        <v>87.7698806490546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/>
      <c r="I33" s="118"/>
      <c r="J33" s="118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/>
      <c r="I34" s="118"/>
      <c r="J34" s="118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>
        <v>0.0544</v>
      </c>
      <c r="I35" s="118">
        <v>0.0133</v>
      </c>
      <c r="J35" s="118">
        <v>0.012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>
        <v>0.7946</v>
      </c>
      <c r="I36" s="118">
        <v>0.9374</v>
      </c>
      <c r="J36" s="118">
        <v>0.729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19">
        <v>0.849</v>
      </c>
      <c r="I37" s="120">
        <v>0.9507</v>
      </c>
      <c r="J37" s="120">
        <v>0.741</v>
      </c>
      <c r="K37" s="41">
        <v>77.94256863363837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>
        <v>0.0638</v>
      </c>
      <c r="I39" s="120">
        <v>0.006</v>
      </c>
      <c r="J39" s="120">
        <v>0.014</v>
      </c>
      <c r="K39" s="41">
        <v>233.33333333333334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/>
      <c r="I41" s="118"/>
      <c r="J41" s="118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/>
      <c r="I43" s="118"/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>
        <v>0.2678</v>
      </c>
      <c r="I45" s="118">
        <v>0.2458</v>
      </c>
      <c r="J45" s="118">
        <v>0.164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/>
      <c r="I46" s="118"/>
      <c r="J46" s="118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/>
      <c r="I48" s="118"/>
      <c r="J48" s="118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/>
      <c r="I49" s="118"/>
      <c r="J49" s="118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19">
        <v>0.2678</v>
      </c>
      <c r="I50" s="120">
        <v>0.2458</v>
      </c>
      <c r="J50" s="120">
        <v>0.164</v>
      </c>
      <c r="K50" s="41">
        <v>66.72091131000815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>
        <v>0.7156</v>
      </c>
      <c r="I52" s="120">
        <v>0.7061</v>
      </c>
      <c r="J52" s="120">
        <v>0.716</v>
      </c>
      <c r="K52" s="41">
        <v>101.40206769579379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>
        <v>0.7569</v>
      </c>
      <c r="I54" s="118">
        <v>0.1561</v>
      </c>
      <c r="J54" s="118">
        <v>0.125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>
        <v>0.0852</v>
      </c>
      <c r="I55" s="118">
        <v>0.0702</v>
      </c>
      <c r="J55" s="118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/>
      <c r="I56" s="118"/>
      <c r="J56" s="118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/>
      <c r="I57" s="118"/>
      <c r="J57" s="118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18">
        <v>0.337</v>
      </c>
      <c r="I58" s="118">
        <v>0.285</v>
      </c>
      <c r="J58" s="118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19">
        <v>1.1791</v>
      </c>
      <c r="I59" s="120">
        <v>0.5113</v>
      </c>
      <c r="J59" s="120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>
        <v>0.137</v>
      </c>
      <c r="I61" s="118">
        <v>0.1271</v>
      </c>
      <c r="J61" s="118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>
        <v>0.022</v>
      </c>
      <c r="I62" s="118">
        <v>0.0208</v>
      </c>
      <c r="J62" s="118">
        <v>0.029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>
        <v>0.3654</v>
      </c>
      <c r="I63" s="118">
        <v>0.573</v>
      </c>
      <c r="J63" s="118">
        <v>0.573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19">
        <v>0.5244</v>
      </c>
      <c r="I64" s="120">
        <v>0.7208999999999999</v>
      </c>
      <c r="J64" s="120">
        <v>0.602</v>
      </c>
      <c r="K64" s="41">
        <v>83.50672770148427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19">
        <v>1.1563</v>
      </c>
      <c r="I66" s="120">
        <v>0.8152</v>
      </c>
      <c r="J66" s="120">
        <v>1.541</v>
      </c>
      <c r="K66" s="41">
        <v>189.0333660451423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>
        <v>75.0079</v>
      </c>
      <c r="I68" s="118">
        <v>47.6985</v>
      </c>
      <c r="J68" s="118">
        <v>54.765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>
        <v>52.267</v>
      </c>
      <c r="I69" s="118">
        <v>48.7667</v>
      </c>
      <c r="J69" s="118">
        <v>54.619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>
        <v>127.2749</v>
      </c>
      <c r="I70" s="120">
        <v>96.46520000000001</v>
      </c>
      <c r="J70" s="120">
        <v>109.384</v>
      </c>
      <c r="K70" s="41">
        <v>113.3921870270315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>
        <v>0.4581</v>
      </c>
      <c r="I72" s="118">
        <v>0.823</v>
      </c>
      <c r="J72" s="118">
        <v>0.76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18">
        <v>0.051</v>
      </c>
      <c r="I73" s="118">
        <v>0.019</v>
      </c>
      <c r="J73" s="118">
        <v>0.04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>
        <v>70.9526</v>
      </c>
      <c r="I74" s="118">
        <v>65.8208</v>
      </c>
      <c r="J74" s="118">
        <v>65.18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18">
        <v>0.047</v>
      </c>
      <c r="I75" s="118">
        <v>0.081</v>
      </c>
      <c r="J75" s="118">
        <v>0.06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18">
        <v>3.3495</v>
      </c>
      <c r="I76" s="118">
        <v>4.913</v>
      </c>
      <c r="J76" s="118">
        <v>4.27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18">
        <v>0.6085</v>
      </c>
      <c r="I77" s="118">
        <v>0.5282</v>
      </c>
      <c r="J77" s="118">
        <v>0.55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>
        <v>55.0198</v>
      </c>
      <c r="I78" s="118">
        <v>47.7439</v>
      </c>
      <c r="J78" s="118">
        <v>55.3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18">
        <v>333.9036</v>
      </c>
      <c r="I79" s="118">
        <v>372.99</v>
      </c>
      <c r="J79" s="118">
        <v>296.17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19">
        <v>464.39009999999996</v>
      </c>
      <c r="I80" s="120">
        <v>492.9189</v>
      </c>
      <c r="J80" s="120">
        <v>422.33</v>
      </c>
      <c r="K80" s="41">
        <v>85.67940892507875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>
        <v>0.34</v>
      </c>
      <c r="I82" s="118"/>
      <c r="J82" s="118">
        <v>0.069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>
        <v>0.004</v>
      </c>
      <c r="I83" s="118"/>
      <c r="J83" s="118">
        <v>0.007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>
        <v>0.34400000000000003</v>
      </c>
      <c r="I84" s="120"/>
      <c r="J84" s="120">
        <v>0.07600000000000001</v>
      </c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3">
        <v>601.8044</v>
      </c>
      <c r="I87" s="124">
        <v>596.3229</v>
      </c>
      <c r="J87" s="124">
        <v>538.311</v>
      </c>
      <c r="K87" s="54">
        <f>IF(I87&gt;0,100*J87/I87,0)</f>
        <v>90.27173029913828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3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view="pageBreakPreview" zoomScaleSheetLayoutView="100" zoomScalePageLayoutView="0" workbookViewId="0" topLeftCell="A60">
      <selection activeCell="D13" sqref="D13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120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>
        <v>0.04256821829855537</v>
      </c>
      <c r="I10" s="118">
        <v>0.005</v>
      </c>
      <c r="J10" s="118">
        <v>0.02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>
        <v>0.007640449438202247</v>
      </c>
      <c r="I11" s="118">
        <v>0.005</v>
      </c>
      <c r="J11" s="118">
        <v>0.007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>
        <v>0.014189406099518458</v>
      </c>
      <c r="I12" s="118">
        <v>0.012</v>
      </c>
      <c r="J12" s="118">
        <v>0.012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>
        <v>0.06439807383627608</v>
      </c>
      <c r="I13" s="120">
        <v>0.022</v>
      </c>
      <c r="J13" s="120">
        <v>0.039</v>
      </c>
      <c r="K13" s="41">
        <v>177.27272727272728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>
        <v>0.405</v>
      </c>
      <c r="I19" s="118">
        <v>0.463</v>
      </c>
      <c r="J19" s="118">
        <v>0.415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>
        <v>0.405</v>
      </c>
      <c r="I22" s="120">
        <v>0.463</v>
      </c>
      <c r="J22" s="120">
        <v>0.415</v>
      </c>
      <c r="K22" s="41">
        <v>89.6328293736501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19">
        <v>29.261</v>
      </c>
      <c r="I24" s="120">
        <v>24.301</v>
      </c>
      <c r="J24" s="120">
        <v>22.876</v>
      </c>
      <c r="K24" s="41">
        <v>94.13604378420641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>
        <v>14.483</v>
      </c>
      <c r="I26" s="120">
        <v>10.181</v>
      </c>
      <c r="J26" s="120">
        <v>11</v>
      </c>
      <c r="K26" s="41">
        <v>108.04439642471272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18">
        <v>9.194</v>
      </c>
      <c r="I28" s="118">
        <v>12.306</v>
      </c>
      <c r="J28" s="118">
        <v>12.159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>
        <v>16.976</v>
      </c>
      <c r="I29" s="118">
        <v>15.102</v>
      </c>
      <c r="J29" s="118">
        <v>18.963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18">
        <v>33.607</v>
      </c>
      <c r="I30" s="118">
        <v>31.929</v>
      </c>
      <c r="J30" s="118">
        <v>31.269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19">
        <v>59.777</v>
      </c>
      <c r="I31" s="120">
        <v>59.337</v>
      </c>
      <c r="J31" s="120">
        <v>62.391</v>
      </c>
      <c r="K31" s="41">
        <v>105.14687294605388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>
        <v>4.05</v>
      </c>
      <c r="I33" s="118">
        <v>3.402</v>
      </c>
      <c r="J33" s="118">
        <v>3.1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>
        <v>3.609</v>
      </c>
      <c r="I34" s="118">
        <v>3.569</v>
      </c>
      <c r="J34" s="118">
        <v>4.5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>
        <v>45.571</v>
      </c>
      <c r="I35" s="118">
        <v>46.851</v>
      </c>
      <c r="J35" s="118">
        <v>45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>
        <v>89.473</v>
      </c>
      <c r="I36" s="118">
        <v>94.61</v>
      </c>
      <c r="J36" s="118">
        <v>79.17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19">
        <v>142.703</v>
      </c>
      <c r="I37" s="120">
        <v>148.43200000000002</v>
      </c>
      <c r="J37" s="120">
        <v>131.77</v>
      </c>
      <c r="K37" s="41">
        <v>88.77465775574001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>
        <v>4.537</v>
      </c>
      <c r="I39" s="120">
        <v>2.985</v>
      </c>
      <c r="J39" s="120">
        <v>3.44</v>
      </c>
      <c r="K39" s="41">
        <v>115.2428810720268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>
        <v>8.633</v>
      </c>
      <c r="I41" s="118">
        <v>3.458</v>
      </c>
      <c r="J41" s="118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/>
      <c r="I43" s="118"/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>
        <v>2</v>
      </c>
      <c r="I45" s="118">
        <v>1.9</v>
      </c>
      <c r="J45" s="118">
        <v>1.5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/>
      <c r="I46" s="118"/>
      <c r="J46" s="118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>
        <v>1.35</v>
      </c>
      <c r="I48" s="118">
        <v>0.96</v>
      </c>
      <c r="J48" s="118">
        <v>0.561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>
        <v>0.34</v>
      </c>
      <c r="I49" s="118">
        <v>0.48</v>
      </c>
      <c r="J49" s="118">
        <v>0.48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19">
        <v>12.322999999999999</v>
      </c>
      <c r="I50" s="120">
        <v>6.798</v>
      </c>
      <c r="J50" s="12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>
        <v>19.65</v>
      </c>
      <c r="I52" s="120">
        <v>22.0977508650519</v>
      </c>
      <c r="J52" s="120">
        <v>19.65</v>
      </c>
      <c r="K52" s="41">
        <v>88.92307692307692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>
        <v>58.119</v>
      </c>
      <c r="I54" s="118">
        <v>61.11</v>
      </c>
      <c r="J54" s="118">
        <v>48.557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>
        <v>247.287</v>
      </c>
      <c r="I55" s="118">
        <v>278.659</v>
      </c>
      <c r="J55" s="118">
        <v>220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>
        <v>22.5</v>
      </c>
      <c r="I56" s="118">
        <v>29.478</v>
      </c>
      <c r="J56" s="118">
        <v>26.701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>
        <v>8.96</v>
      </c>
      <c r="I57" s="118">
        <v>11.17</v>
      </c>
      <c r="J57" s="118">
        <v>11.177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18">
        <v>199.237</v>
      </c>
      <c r="I58" s="118">
        <v>179.029</v>
      </c>
      <c r="J58" s="118">
        <v>107.889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19">
        <v>536.103</v>
      </c>
      <c r="I59" s="120">
        <v>559.446</v>
      </c>
      <c r="J59" s="120">
        <v>414.32400000000007</v>
      </c>
      <c r="K59" s="41">
        <v>74.05969476946838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>
        <v>36.072</v>
      </c>
      <c r="I61" s="118">
        <v>27.847</v>
      </c>
      <c r="J61" s="118">
        <v>30.722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>
        <v>44.881</v>
      </c>
      <c r="I62" s="118">
        <v>21.646</v>
      </c>
      <c r="J62" s="118">
        <v>19.123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>
        <v>49.348</v>
      </c>
      <c r="I63" s="118">
        <v>22.147</v>
      </c>
      <c r="J63" s="118">
        <v>19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19">
        <v>130.301</v>
      </c>
      <c r="I64" s="120">
        <v>71.64</v>
      </c>
      <c r="J64" s="120">
        <v>68.845</v>
      </c>
      <c r="K64" s="41">
        <v>96.09854829704076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19">
        <v>70.183</v>
      </c>
      <c r="I66" s="120">
        <v>41.931</v>
      </c>
      <c r="J66" s="120">
        <v>44.812</v>
      </c>
      <c r="K66" s="41">
        <v>106.8708115713911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>
        <v>323.8</v>
      </c>
      <c r="I68" s="118">
        <v>217</v>
      </c>
      <c r="J68" s="118">
        <v>245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>
        <v>65.65</v>
      </c>
      <c r="I69" s="118">
        <v>34.5</v>
      </c>
      <c r="J69" s="118">
        <v>45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>
        <v>389.45</v>
      </c>
      <c r="I70" s="120">
        <v>251.5</v>
      </c>
      <c r="J70" s="120">
        <v>290</v>
      </c>
      <c r="K70" s="41">
        <v>115.30815109343936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>
        <v>72.556</v>
      </c>
      <c r="I72" s="118">
        <v>55.788</v>
      </c>
      <c r="J72" s="118">
        <v>62.8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18">
        <v>53.315</v>
      </c>
      <c r="I73" s="118">
        <v>58.748</v>
      </c>
      <c r="J73" s="118">
        <v>46.9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>
        <v>1341.316</v>
      </c>
      <c r="I74" s="118">
        <v>1424.638</v>
      </c>
      <c r="J74" s="118">
        <v>1244.2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18">
        <v>516.83</v>
      </c>
      <c r="I75" s="118">
        <v>481.881</v>
      </c>
      <c r="J75" s="118">
        <v>400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18">
        <v>29.716</v>
      </c>
      <c r="I76" s="118">
        <v>49.321</v>
      </c>
      <c r="J76" s="118">
        <v>37.7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18">
        <v>2398.501</v>
      </c>
      <c r="I77" s="118">
        <v>2402.7</v>
      </c>
      <c r="J77" s="118">
        <v>1651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>
        <v>362.275</v>
      </c>
      <c r="I78" s="118">
        <v>239.207</v>
      </c>
      <c r="J78" s="118">
        <v>295.6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18">
        <v>575</v>
      </c>
      <c r="I79" s="118">
        <v>562.838</v>
      </c>
      <c r="J79" s="118">
        <v>564.3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19">
        <v>5349.509</v>
      </c>
      <c r="I80" s="120">
        <v>5275.120999999999</v>
      </c>
      <c r="J80" s="120">
        <v>4302.5</v>
      </c>
      <c r="K80" s="41">
        <v>81.56211013927454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>
        <v>0.345</v>
      </c>
      <c r="I82" s="118">
        <v>0.068</v>
      </c>
      <c r="J82" s="118">
        <v>0.068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>
        <v>0.085</v>
      </c>
      <c r="I83" s="118">
        <v>0.223</v>
      </c>
      <c r="J83" s="118">
        <v>0.233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>
        <v>0.43</v>
      </c>
      <c r="I84" s="120">
        <v>0.29100000000000004</v>
      </c>
      <c r="J84" s="120">
        <v>0.30100000000000005</v>
      </c>
      <c r="K84" s="41">
        <v>103.43642611683849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3">
        <v>6759.179398073837</v>
      </c>
      <c r="I87" s="124">
        <v>6474.545750865052</v>
      </c>
      <c r="J87" s="124">
        <v>5374.904</v>
      </c>
      <c r="K87" s="54">
        <f>IF(I87&gt;0,100*J87/I87,0)</f>
        <v>83.0159243107035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3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4"/>
  <dimension ref="A1:K625"/>
  <sheetViews>
    <sheetView view="pageBreakPreview" zoomScaleSheetLayoutView="100" zoomScalePageLayoutView="0" workbookViewId="0" topLeftCell="A55">
      <selection activeCell="D13" sqref="D13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121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>
        <v>0.005457463884430176</v>
      </c>
      <c r="I10" s="118">
        <v>0.001</v>
      </c>
      <c r="J10" s="118">
        <v>0.004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>
        <v>0.0010914927768860352</v>
      </c>
      <c r="I11" s="118">
        <v>0.004</v>
      </c>
      <c r="J11" s="118">
        <v>0.006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>
        <v>0.0032744783306581054</v>
      </c>
      <c r="I12" s="118">
        <v>0.002</v>
      </c>
      <c r="J12" s="118">
        <v>0.002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>
        <v>0.009823434991974316</v>
      </c>
      <c r="I13" s="120">
        <v>0.007</v>
      </c>
      <c r="J13" s="120">
        <v>0.012</v>
      </c>
      <c r="K13" s="41">
        <v>171.42857142857142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>
        <v>0.1195</v>
      </c>
      <c r="I19" s="118">
        <v>0.0957</v>
      </c>
      <c r="J19" s="118">
        <v>0.083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>
        <v>0.1195</v>
      </c>
      <c r="I22" s="120">
        <v>0.0957</v>
      </c>
      <c r="J22" s="120">
        <v>0.083</v>
      </c>
      <c r="K22" s="41">
        <v>86.72936259143157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19">
        <v>5.352</v>
      </c>
      <c r="I24" s="120">
        <v>4.2863</v>
      </c>
      <c r="J24" s="120">
        <v>4.012</v>
      </c>
      <c r="K24" s="41">
        <v>93.60054125936121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>
        <v>2.672</v>
      </c>
      <c r="I26" s="120">
        <v>1.5075</v>
      </c>
      <c r="J26" s="120">
        <v>1.98</v>
      </c>
      <c r="K26" s="41">
        <v>131.34328358208955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18">
        <v>1.9959</v>
      </c>
      <c r="I28" s="118">
        <v>1.9375</v>
      </c>
      <c r="J28" s="118">
        <v>2.553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18">
        <v>4.9728</v>
      </c>
      <c r="I29" s="118">
        <v>4.5524</v>
      </c>
      <c r="J29" s="118">
        <v>3.66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18">
        <v>6.4248</v>
      </c>
      <c r="I30" s="118">
        <v>4.2113</v>
      </c>
      <c r="J30" s="118">
        <v>4.122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19">
        <v>13.3935</v>
      </c>
      <c r="I31" s="120">
        <v>10.7012</v>
      </c>
      <c r="J31" s="120">
        <v>10.335</v>
      </c>
      <c r="K31" s="41">
        <v>96.57795387433185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18">
        <v>0.7292</v>
      </c>
      <c r="I33" s="118">
        <v>0.6124</v>
      </c>
      <c r="J33" s="118">
        <v>0.5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18">
        <v>0.7114</v>
      </c>
      <c r="I34" s="118">
        <v>0.7004</v>
      </c>
      <c r="J34" s="118">
        <v>0.65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18">
        <v>8.3869</v>
      </c>
      <c r="I35" s="118">
        <v>7.8797</v>
      </c>
      <c r="J35" s="118">
        <v>7.6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18">
        <v>17.099</v>
      </c>
      <c r="I36" s="118">
        <v>18.4985</v>
      </c>
      <c r="J36" s="118">
        <v>16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19">
        <v>26.9265</v>
      </c>
      <c r="I37" s="120">
        <v>27.691</v>
      </c>
      <c r="J37" s="120">
        <v>24.75</v>
      </c>
      <c r="K37" s="41">
        <v>89.37922068542126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19">
        <v>0.6852</v>
      </c>
      <c r="I39" s="120">
        <v>0.3978</v>
      </c>
      <c r="J39" s="120">
        <v>0.455</v>
      </c>
      <c r="K39" s="41">
        <v>114.37908496732027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18">
        <v>1.159</v>
      </c>
      <c r="I41" s="118">
        <v>0.4156</v>
      </c>
      <c r="J41" s="118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18"/>
      <c r="I42" s="118"/>
      <c r="J42" s="118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18"/>
      <c r="I43" s="118"/>
      <c r="J43" s="118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18"/>
      <c r="I44" s="118"/>
      <c r="J44" s="118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18">
        <v>0.1755</v>
      </c>
      <c r="I45" s="118">
        <v>0.2068</v>
      </c>
      <c r="J45" s="118">
        <v>0.159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18"/>
      <c r="I46" s="118"/>
      <c r="J46" s="118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18"/>
      <c r="I47" s="118"/>
      <c r="J47" s="118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18">
        <v>0.1255</v>
      </c>
      <c r="I48" s="118">
        <v>0.2014</v>
      </c>
      <c r="J48" s="118">
        <v>0.111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18">
        <v>0.0196</v>
      </c>
      <c r="I49" s="118">
        <v>0.0603</v>
      </c>
      <c r="J49" s="118">
        <v>0.055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19">
        <v>1.4796</v>
      </c>
      <c r="I50" s="120">
        <v>0.8841000000000001</v>
      </c>
      <c r="J50" s="120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19">
        <v>4.0577</v>
      </c>
      <c r="I52" s="120">
        <v>4.5574</v>
      </c>
      <c r="J52" s="120">
        <v>4.046</v>
      </c>
      <c r="K52" s="41">
        <v>88.77868960372142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18">
        <v>12.795</v>
      </c>
      <c r="I54" s="118">
        <v>12.1353</v>
      </c>
      <c r="J54" s="118">
        <v>9.615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18">
        <v>49.7106</v>
      </c>
      <c r="I55" s="118">
        <v>56.8864</v>
      </c>
      <c r="J55" s="118">
        <v>45.54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18">
        <v>6.4</v>
      </c>
      <c r="I56" s="118">
        <v>6.1769</v>
      </c>
      <c r="J56" s="118">
        <v>5.595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18">
        <v>2.184</v>
      </c>
      <c r="I57" s="118">
        <v>2.1811</v>
      </c>
      <c r="J57" s="118">
        <v>2.181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18">
        <v>42.6216</v>
      </c>
      <c r="I58" s="118">
        <v>35.9027</v>
      </c>
      <c r="J58" s="118">
        <v>22.657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19">
        <v>113.7112</v>
      </c>
      <c r="I59" s="120">
        <v>113.28240000000002</v>
      </c>
      <c r="J59" s="120">
        <v>85.588</v>
      </c>
      <c r="K59" s="41">
        <v>75.55277783662773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18">
        <v>8.7758</v>
      </c>
      <c r="I61" s="118">
        <v>6.7734</v>
      </c>
      <c r="J61" s="118">
        <v>6.834429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18">
        <v>10.4898</v>
      </c>
      <c r="I62" s="118">
        <v>4.4906</v>
      </c>
      <c r="J62" s="118">
        <v>3.865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18">
        <v>10.0845</v>
      </c>
      <c r="I63" s="118">
        <v>4.5461</v>
      </c>
      <c r="J63" s="118">
        <v>3.881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19">
        <v>29.350099999999998</v>
      </c>
      <c r="I64" s="120">
        <v>15.810099999999998</v>
      </c>
      <c r="J64" s="120">
        <v>14.580429</v>
      </c>
      <c r="K64" s="41">
        <v>92.22224400857681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19">
        <v>11.5934</v>
      </c>
      <c r="I66" s="120">
        <v>6.9422</v>
      </c>
      <c r="J66" s="120">
        <v>7.267</v>
      </c>
      <c r="K66" s="41">
        <v>104.6786321339057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>
        <v>60.0153</v>
      </c>
      <c r="I68" s="118">
        <v>39.7668</v>
      </c>
      <c r="J68" s="118">
        <v>46.5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>
        <v>8.523</v>
      </c>
      <c r="I69" s="118">
        <v>4.3201</v>
      </c>
      <c r="J69" s="118">
        <v>5.636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>
        <v>68.5383</v>
      </c>
      <c r="I70" s="120">
        <v>44.0869</v>
      </c>
      <c r="J70" s="120">
        <v>52.136</v>
      </c>
      <c r="K70" s="41">
        <v>118.2573508230336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>
        <v>13.2217</v>
      </c>
      <c r="I72" s="118">
        <v>11.1654</v>
      </c>
      <c r="J72" s="118">
        <v>12.5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18">
        <v>9.8754</v>
      </c>
      <c r="I73" s="118">
        <v>10.3282</v>
      </c>
      <c r="J73" s="118">
        <v>8.7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18">
        <v>269.334</v>
      </c>
      <c r="I74" s="118">
        <v>268.1204</v>
      </c>
      <c r="J74" s="118">
        <v>243.7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18">
        <v>113.3268</v>
      </c>
      <c r="I75" s="118">
        <v>108.5575</v>
      </c>
      <c r="J75" s="118">
        <v>91.4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18">
        <v>5.1473</v>
      </c>
      <c r="I76" s="118">
        <v>7.2722</v>
      </c>
      <c r="J76" s="118">
        <v>7.2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18">
        <v>528.8037</v>
      </c>
      <c r="I77" s="118">
        <v>503.9067</v>
      </c>
      <c r="J77" s="118">
        <v>360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18">
        <v>71.679</v>
      </c>
      <c r="I78" s="118">
        <v>46.8637</v>
      </c>
      <c r="J78" s="118">
        <v>57.7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18">
        <v>105.7268</v>
      </c>
      <c r="I79" s="118">
        <v>96.3014</v>
      </c>
      <c r="J79" s="118">
        <v>103.7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19">
        <v>1117.1147</v>
      </c>
      <c r="I80" s="120">
        <v>1052.5155</v>
      </c>
      <c r="J80" s="120">
        <v>884.9</v>
      </c>
      <c r="K80" s="41">
        <v>84.07477134541011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18">
        <v>0.062</v>
      </c>
      <c r="I82" s="118">
        <v>0.01239</v>
      </c>
      <c r="J82" s="118">
        <v>0.012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>
        <v>0.01</v>
      </c>
      <c r="I83" s="118">
        <v>0.024</v>
      </c>
      <c r="J83" s="118">
        <v>0.024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19">
        <v>0.072</v>
      </c>
      <c r="I84" s="120">
        <v>0.03639</v>
      </c>
      <c r="J84" s="120">
        <v>0.036000000000000004</v>
      </c>
      <c r="K84" s="41">
        <v>98.92827699917562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3">
        <v>1395.075523434992</v>
      </c>
      <c r="I87" s="124">
        <v>1282.80149</v>
      </c>
      <c r="J87" s="124">
        <v>1090.505429</v>
      </c>
      <c r="K87" s="54">
        <f>IF(I87&gt;0,100*J87/I87,0)</f>
        <v>85.0096790112085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62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SheetLayoutView="100" zoomScalePageLayoutView="0" workbookViewId="0" topLeftCell="A66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9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1711</v>
      </c>
      <c r="D9" s="30">
        <v>1730</v>
      </c>
      <c r="E9" s="30">
        <v>1209</v>
      </c>
      <c r="F9" s="31"/>
      <c r="G9" s="31"/>
      <c r="H9" s="118">
        <v>5.306</v>
      </c>
      <c r="I9" s="118">
        <v>5.369</v>
      </c>
      <c r="J9" s="118">
        <v>4.44</v>
      </c>
      <c r="K9" s="32"/>
    </row>
    <row r="10" spans="1:11" s="33" customFormat="1" ht="11.25" customHeight="1">
      <c r="A10" s="35" t="s">
        <v>8</v>
      </c>
      <c r="B10" s="29"/>
      <c r="C10" s="30">
        <v>3826</v>
      </c>
      <c r="D10" s="30">
        <v>3682</v>
      </c>
      <c r="E10" s="30">
        <v>1927</v>
      </c>
      <c r="F10" s="31"/>
      <c r="G10" s="31"/>
      <c r="H10" s="118">
        <v>10.139</v>
      </c>
      <c r="I10" s="118">
        <v>9.822</v>
      </c>
      <c r="J10" s="118">
        <v>4.5088</v>
      </c>
      <c r="K10" s="32"/>
    </row>
    <row r="11" spans="1:11" s="33" customFormat="1" ht="11.25" customHeight="1">
      <c r="A11" s="28" t="s">
        <v>9</v>
      </c>
      <c r="B11" s="29"/>
      <c r="C11" s="30">
        <v>9248</v>
      </c>
      <c r="D11" s="30">
        <v>8234</v>
      </c>
      <c r="E11" s="30">
        <v>6658</v>
      </c>
      <c r="F11" s="31"/>
      <c r="G11" s="31"/>
      <c r="H11" s="118">
        <v>30.111</v>
      </c>
      <c r="I11" s="118">
        <v>26.76</v>
      </c>
      <c r="J11" s="118">
        <v>14.31</v>
      </c>
      <c r="K11" s="32"/>
    </row>
    <row r="12" spans="1:11" s="33" customFormat="1" ht="11.25" customHeight="1">
      <c r="A12" s="35" t="s">
        <v>10</v>
      </c>
      <c r="B12" s="29"/>
      <c r="C12" s="30">
        <v>420</v>
      </c>
      <c r="D12" s="30">
        <v>380</v>
      </c>
      <c r="E12" s="30">
        <v>236</v>
      </c>
      <c r="F12" s="31"/>
      <c r="G12" s="31"/>
      <c r="H12" s="118">
        <v>1.252</v>
      </c>
      <c r="I12" s="118">
        <v>0.97</v>
      </c>
      <c r="J12" s="118">
        <v>0.5</v>
      </c>
      <c r="K12" s="32"/>
    </row>
    <row r="13" spans="1:11" s="42" customFormat="1" ht="11.25" customHeight="1">
      <c r="A13" s="36" t="s">
        <v>11</v>
      </c>
      <c r="B13" s="37"/>
      <c r="C13" s="38">
        <v>15205</v>
      </c>
      <c r="D13" s="38">
        <v>14026</v>
      </c>
      <c r="E13" s="38">
        <v>10030</v>
      </c>
      <c r="F13" s="39">
        <f>IF(D13&gt;0,100*E13/D13,0)</f>
        <v>71.51005275916155</v>
      </c>
      <c r="G13" s="40"/>
      <c r="H13" s="119">
        <v>46.808</v>
      </c>
      <c r="I13" s="120">
        <v>42.921</v>
      </c>
      <c r="J13" s="120">
        <v>23.7588</v>
      </c>
      <c r="K13" s="41">
        <v>55.35472146501713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>
        <v>45</v>
      </c>
      <c r="D15" s="38">
        <v>42</v>
      </c>
      <c r="E15" s="38">
        <v>45</v>
      </c>
      <c r="F15" s="39">
        <v>107.14285714285714</v>
      </c>
      <c r="G15" s="40"/>
      <c r="H15" s="119">
        <v>0.054</v>
      </c>
      <c r="I15" s="120">
        <v>0.054</v>
      </c>
      <c r="J15" s="120">
        <v>0.054</v>
      </c>
      <c r="K15" s="41"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>
        <v>679</v>
      </c>
      <c r="D17" s="38">
        <v>775</v>
      </c>
      <c r="E17" s="38">
        <v>775</v>
      </c>
      <c r="F17" s="39">
        <v>100</v>
      </c>
      <c r="G17" s="40"/>
      <c r="H17" s="119">
        <v>1.663</v>
      </c>
      <c r="I17" s="120">
        <v>1.55</v>
      </c>
      <c r="J17" s="120">
        <v>0.591</v>
      </c>
      <c r="K17" s="41">
        <v>38.12903225806451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>
        <v>23368</v>
      </c>
      <c r="D19" s="30">
        <v>25007</v>
      </c>
      <c r="E19" s="30">
        <v>23951</v>
      </c>
      <c r="F19" s="31"/>
      <c r="G19" s="31"/>
      <c r="H19" s="118">
        <v>121.514</v>
      </c>
      <c r="I19" s="118">
        <v>161.295</v>
      </c>
      <c r="J19" s="118">
        <v>143.706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>
        <v>23368</v>
      </c>
      <c r="D22" s="38">
        <v>25007</v>
      </c>
      <c r="E22" s="38">
        <v>23951</v>
      </c>
      <c r="F22" s="39">
        <v>95.7771823889311</v>
      </c>
      <c r="G22" s="40"/>
      <c r="H22" s="119">
        <v>121.514</v>
      </c>
      <c r="I22" s="120">
        <v>161.295</v>
      </c>
      <c r="J22" s="120">
        <v>143.706</v>
      </c>
      <c r="K22" s="41">
        <v>89.095136241049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73525</v>
      </c>
      <c r="D24" s="38">
        <v>76416</v>
      </c>
      <c r="E24" s="38">
        <v>74027</v>
      </c>
      <c r="F24" s="39">
        <v>96.87369137353434</v>
      </c>
      <c r="G24" s="40"/>
      <c r="H24" s="119">
        <v>314.27799999999996</v>
      </c>
      <c r="I24" s="120">
        <v>432.352</v>
      </c>
      <c r="J24" s="120">
        <v>351.877</v>
      </c>
      <c r="K24" s="41">
        <v>81.38669417511659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29731</v>
      </c>
      <c r="D26" s="38">
        <v>29545</v>
      </c>
      <c r="E26" s="38">
        <v>28044</v>
      </c>
      <c r="F26" s="39">
        <v>94.91961414790997</v>
      </c>
      <c r="G26" s="40"/>
      <c r="H26" s="119">
        <v>119.00999999999999</v>
      </c>
      <c r="I26" s="120">
        <v>158.25</v>
      </c>
      <c r="J26" s="120">
        <v>95.14</v>
      </c>
      <c r="K26" s="41">
        <v>60.120063191153235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63805</v>
      </c>
      <c r="D28" s="30">
        <v>62912</v>
      </c>
      <c r="E28" s="30">
        <v>60071</v>
      </c>
      <c r="F28" s="31"/>
      <c r="G28" s="31"/>
      <c r="H28" s="118">
        <v>204.597</v>
      </c>
      <c r="I28" s="118">
        <v>287.479</v>
      </c>
      <c r="J28" s="118">
        <v>237.227</v>
      </c>
      <c r="K28" s="32"/>
    </row>
    <row r="29" spans="1:11" s="33" customFormat="1" ht="11.25" customHeight="1">
      <c r="A29" s="35" t="s">
        <v>21</v>
      </c>
      <c r="B29" s="29"/>
      <c r="C29" s="30">
        <v>41794</v>
      </c>
      <c r="D29" s="30">
        <v>43494</v>
      </c>
      <c r="E29" s="30">
        <v>40134</v>
      </c>
      <c r="F29" s="31"/>
      <c r="G29" s="31"/>
      <c r="H29" s="118">
        <v>76.093</v>
      </c>
      <c r="I29" s="118">
        <v>94.354</v>
      </c>
      <c r="J29" s="118">
        <v>61.995</v>
      </c>
      <c r="K29" s="32"/>
    </row>
    <row r="30" spans="1:11" s="33" customFormat="1" ht="11.25" customHeight="1">
      <c r="A30" s="35" t="s">
        <v>22</v>
      </c>
      <c r="B30" s="29"/>
      <c r="C30" s="30">
        <v>159804</v>
      </c>
      <c r="D30" s="30">
        <v>175517</v>
      </c>
      <c r="E30" s="30">
        <v>163024</v>
      </c>
      <c r="F30" s="31"/>
      <c r="G30" s="31"/>
      <c r="H30" s="118">
        <v>370.774</v>
      </c>
      <c r="I30" s="118">
        <v>540.602</v>
      </c>
      <c r="J30" s="118">
        <v>341.863</v>
      </c>
      <c r="K30" s="32"/>
    </row>
    <row r="31" spans="1:11" s="42" customFormat="1" ht="11.25" customHeight="1">
      <c r="A31" s="43" t="s">
        <v>23</v>
      </c>
      <c r="B31" s="37"/>
      <c r="C31" s="38">
        <v>265403</v>
      </c>
      <c r="D31" s="38">
        <v>281923</v>
      </c>
      <c r="E31" s="38">
        <v>263229</v>
      </c>
      <c r="F31" s="39">
        <v>93.36911142404132</v>
      </c>
      <c r="G31" s="40"/>
      <c r="H31" s="119">
        <v>651.4639999999999</v>
      </c>
      <c r="I31" s="120">
        <v>922.435</v>
      </c>
      <c r="J31" s="120">
        <v>641.085</v>
      </c>
      <c r="K31" s="41">
        <v>69.4992059061072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23967</v>
      </c>
      <c r="D33" s="30">
        <v>24924</v>
      </c>
      <c r="E33" s="30">
        <v>24930</v>
      </c>
      <c r="F33" s="31"/>
      <c r="G33" s="31"/>
      <c r="H33" s="118">
        <v>64.121</v>
      </c>
      <c r="I33" s="118">
        <v>101.1</v>
      </c>
      <c r="J33" s="118">
        <v>86.924</v>
      </c>
      <c r="K33" s="32"/>
    </row>
    <row r="34" spans="1:11" s="33" customFormat="1" ht="11.25" customHeight="1">
      <c r="A34" s="35" t="s">
        <v>25</v>
      </c>
      <c r="B34" s="29"/>
      <c r="C34" s="30">
        <v>12553</v>
      </c>
      <c r="D34" s="30">
        <v>13608</v>
      </c>
      <c r="E34" s="30">
        <v>11450</v>
      </c>
      <c r="F34" s="31"/>
      <c r="G34" s="31"/>
      <c r="H34" s="118">
        <v>44.814</v>
      </c>
      <c r="I34" s="118">
        <v>54.03</v>
      </c>
      <c r="J34" s="118">
        <v>32.125</v>
      </c>
      <c r="K34" s="32"/>
    </row>
    <row r="35" spans="1:11" s="33" customFormat="1" ht="11.25" customHeight="1">
      <c r="A35" s="35" t="s">
        <v>26</v>
      </c>
      <c r="B35" s="29"/>
      <c r="C35" s="30">
        <v>51982</v>
      </c>
      <c r="D35" s="30">
        <v>49420</v>
      </c>
      <c r="E35" s="30">
        <v>45200</v>
      </c>
      <c r="F35" s="31"/>
      <c r="G35" s="31"/>
      <c r="H35" s="118">
        <v>156.221</v>
      </c>
      <c r="I35" s="118">
        <v>177.8</v>
      </c>
      <c r="J35" s="118">
        <v>140.6</v>
      </c>
      <c r="K35" s="32"/>
    </row>
    <row r="36" spans="1:11" s="33" customFormat="1" ht="11.25" customHeight="1">
      <c r="A36" s="35" t="s">
        <v>27</v>
      </c>
      <c r="B36" s="29"/>
      <c r="C36" s="30">
        <v>6170</v>
      </c>
      <c r="D36" s="30">
        <v>6520</v>
      </c>
      <c r="E36" s="30">
        <v>6861</v>
      </c>
      <c r="F36" s="31"/>
      <c r="G36" s="31"/>
      <c r="H36" s="118">
        <v>16.843</v>
      </c>
      <c r="I36" s="118">
        <v>26.08</v>
      </c>
      <c r="J36" s="118">
        <v>24.052</v>
      </c>
      <c r="K36" s="32"/>
    </row>
    <row r="37" spans="1:11" s="42" customFormat="1" ht="11.25" customHeight="1">
      <c r="A37" s="36" t="s">
        <v>28</v>
      </c>
      <c r="B37" s="37"/>
      <c r="C37" s="38">
        <v>94672</v>
      </c>
      <c r="D37" s="38">
        <v>94472</v>
      </c>
      <c r="E37" s="38">
        <v>88441</v>
      </c>
      <c r="F37" s="39">
        <v>93.61609789143873</v>
      </c>
      <c r="G37" s="40"/>
      <c r="H37" s="119">
        <v>281.999</v>
      </c>
      <c r="I37" s="120">
        <v>359.01</v>
      </c>
      <c r="J37" s="120">
        <v>283.701</v>
      </c>
      <c r="K37" s="41">
        <v>79.0231469875491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4613</v>
      </c>
      <c r="D39" s="38">
        <v>4620</v>
      </c>
      <c r="E39" s="38">
        <v>5115</v>
      </c>
      <c r="F39" s="39">
        <v>110.71428571428571</v>
      </c>
      <c r="G39" s="40"/>
      <c r="H39" s="119">
        <v>7.491</v>
      </c>
      <c r="I39" s="120">
        <v>7.8</v>
      </c>
      <c r="J39" s="120">
        <v>8.225</v>
      </c>
      <c r="K39" s="41">
        <v>105.44871794871796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>
        <v>39214</v>
      </c>
      <c r="D41" s="30">
        <v>38921</v>
      </c>
      <c r="E41" s="30">
        <v>35880</v>
      </c>
      <c r="F41" s="31"/>
      <c r="G41" s="31"/>
      <c r="H41" s="118">
        <v>104.345</v>
      </c>
      <c r="I41" s="118">
        <v>126.889</v>
      </c>
      <c r="J41" s="118">
        <v>27.931</v>
      </c>
      <c r="K41" s="32"/>
    </row>
    <row r="42" spans="1:11" s="33" customFormat="1" ht="11.25" customHeight="1">
      <c r="A42" s="35" t="s">
        <v>31</v>
      </c>
      <c r="B42" s="29"/>
      <c r="C42" s="30">
        <v>214211</v>
      </c>
      <c r="D42" s="30">
        <v>232264</v>
      </c>
      <c r="E42" s="30">
        <v>220582</v>
      </c>
      <c r="F42" s="31"/>
      <c r="G42" s="31"/>
      <c r="H42" s="118">
        <v>824.402</v>
      </c>
      <c r="I42" s="118">
        <v>1099.547</v>
      </c>
      <c r="J42" s="118">
        <v>592.508</v>
      </c>
      <c r="K42" s="32"/>
    </row>
    <row r="43" spans="1:11" s="33" customFormat="1" ht="11.25" customHeight="1">
      <c r="A43" s="35" t="s">
        <v>32</v>
      </c>
      <c r="B43" s="29"/>
      <c r="C43" s="30">
        <v>57607</v>
      </c>
      <c r="D43" s="30">
        <v>58765</v>
      </c>
      <c r="E43" s="30">
        <v>62635</v>
      </c>
      <c r="F43" s="31"/>
      <c r="G43" s="31"/>
      <c r="H43" s="118">
        <v>243.911</v>
      </c>
      <c r="I43" s="118">
        <v>292.423</v>
      </c>
      <c r="J43" s="118">
        <v>135.042</v>
      </c>
      <c r="K43" s="32"/>
    </row>
    <row r="44" spans="1:11" s="33" customFormat="1" ht="11.25" customHeight="1">
      <c r="A44" s="35" t="s">
        <v>33</v>
      </c>
      <c r="B44" s="29"/>
      <c r="C44" s="30">
        <v>127182</v>
      </c>
      <c r="D44" s="30">
        <v>132612</v>
      </c>
      <c r="E44" s="30">
        <v>128471</v>
      </c>
      <c r="F44" s="31"/>
      <c r="G44" s="31"/>
      <c r="H44" s="118">
        <v>451.841</v>
      </c>
      <c r="I44" s="118">
        <v>623.427</v>
      </c>
      <c r="J44" s="118">
        <v>194.93</v>
      </c>
      <c r="K44" s="32"/>
    </row>
    <row r="45" spans="1:11" s="33" customFormat="1" ht="11.25" customHeight="1">
      <c r="A45" s="35" t="s">
        <v>34</v>
      </c>
      <c r="B45" s="29"/>
      <c r="C45" s="30">
        <v>72952</v>
      </c>
      <c r="D45" s="30">
        <v>75382</v>
      </c>
      <c r="E45" s="30">
        <v>60339</v>
      </c>
      <c r="F45" s="31"/>
      <c r="G45" s="31"/>
      <c r="H45" s="118">
        <v>197.382</v>
      </c>
      <c r="I45" s="118">
        <v>304.263</v>
      </c>
      <c r="J45" s="118">
        <v>80.513</v>
      </c>
      <c r="K45" s="32"/>
    </row>
    <row r="46" spans="1:11" s="33" customFormat="1" ht="11.25" customHeight="1">
      <c r="A46" s="35" t="s">
        <v>35</v>
      </c>
      <c r="B46" s="29"/>
      <c r="C46" s="30">
        <v>73299</v>
      </c>
      <c r="D46" s="30">
        <v>74627</v>
      </c>
      <c r="E46" s="30">
        <v>74448</v>
      </c>
      <c r="F46" s="31"/>
      <c r="G46" s="31"/>
      <c r="H46" s="118">
        <v>186.051</v>
      </c>
      <c r="I46" s="118">
        <v>246.854</v>
      </c>
      <c r="J46" s="118">
        <v>79.089</v>
      </c>
      <c r="K46" s="32"/>
    </row>
    <row r="47" spans="1:11" s="33" customFormat="1" ht="11.25" customHeight="1">
      <c r="A47" s="35" t="s">
        <v>36</v>
      </c>
      <c r="B47" s="29"/>
      <c r="C47" s="30">
        <v>103555</v>
      </c>
      <c r="D47" s="30">
        <v>108324</v>
      </c>
      <c r="E47" s="30">
        <v>96535</v>
      </c>
      <c r="F47" s="31"/>
      <c r="G47" s="31"/>
      <c r="H47" s="118">
        <v>290.747</v>
      </c>
      <c r="I47" s="118">
        <v>419.606</v>
      </c>
      <c r="J47" s="118">
        <v>173.144</v>
      </c>
      <c r="K47" s="32"/>
    </row>
    <row r="48" spans="1:11" s="33" customFormat="1" ht="11.25" customHeight="1">
      <c r="A48" s="35" t="s">
        <v>37</v>
      </c>
      <c r="B48" s="29"/>
      <c r="C48" s="30">
        <v>101092</v>
      </c>
      <c r="D48" s="30">
        <v>111031</v>
      </c>
      <c r="E48" s="30">
        <v>108608</v>
      </c>
      <c r="F48" s="31"/>
      <c r="G48" s="31"/>
      <c r="H48" s="118">
        <v>326.877</v>
      </c>
      <c r="I48" s="118">
        <v>551.634</v>
      </c>
      <c r="J48" s="118">
        <v>136.183</v>
      </c>
      <c r="K48" s="32"/>
    </row>
    <row r="49" spans="1:11" s="33" customFormat="1" ht="11.25" customHeight="1">
      <c r="A49" s="35" t="s">
        <v>38</v>
      </c>
      <c r="B49" s="29"/>
      <c r="C49" s="30">
        <v>76170</v>
      </c>
      <c r="D49" s="30">
        <v>72776</v>
      </c>
      <c r="E49" s="30">
        <v>71170</v>
      </c>
      <c r="F49" s="31"/>
      <c r="G49" s="31"/>
      <c r="H49" s="118">
        <v>211.218</v>
      </c>
      <c r="I49" s="118">
        <v>315.014</v>
      </c>
      <c r="J49" s="118">
        <v>85.806</v>
      </c>
      <c r="K49" s="32"/>
    </row>
    <row r="50" spans="1:11" s="42" customFormat="1" ht="11.25" customHeight="1">
      <c r="A50" s="43" t="s">
        <v>39</v>
      </c>
      <c r="B50" s="37"/>
      <c r="C50" s="38">
        <v>865282</v>
      </c>
      <c r="D50" s="38">
        <v>904702</v>
      </c>
      <c r="E50" s="38">
        <v>858668</v>
      </c>
      <c r="F50" s="39">
        <v>94.91169467957405</v>
      </c>
      <c r="G50" s="40"/>
      <c r="H50" s="119">
        <v>2836.774</v>
      </c>
      <c r="I50" s="120">
        <v>3979.657</v>
      </c>
      <c r="J50" s="120">
        <v>1505.146</v>
      </c>
      <c r="K50" s="41">
        <v>37.8209981412971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26478</v>
      </c>
      <c r="D52" s="38">
        <v>26478</v>
      </c>
      <c r="E52" s="38">
        <v>24560</v>
      </c>
      <c r="F52" s="39">
        <v>92.75625047209003</v>
      </c>
      <c r="G52" s="40"/>
      <c r="H52" s="119">
        <v>70.802</v>
      </c>
      <c r="I52" s="120">
        <v>70.802</v>
      </c>
      <c r="J52" s="120">
        <v>65.69</v>
      </c>
      <c r="K52" s="41">
        <v>92.77986497556566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73034</v>
      </c>
      <c r="D54" s="30">
        <v>75168</v>
      </c>
      <c r="E54" s="30">
        <v>67763</v>
      </c>
      <c r="F54" s="31"/>
      <c r="G54" s="31"/>
      <c r="H54" s="118">
        <v>201.868</v>
      </c>
      <c r="I54" s="118">
        <v>241.79</v>
      </c>
      <c r="J54" s="118">
        <v>190.171</v>
      </c>
      <c r="K54" s="32"/>
    </row>
    <row r="55" spans="1:11" s="33" customFormat="1" ht="11.25" customHeight="1">
      <c r="A55" s="35" t="s">
        <v>42</v>
      </c>
      <c r="B55" s="29"/>
      <c r="C55" s="30">
        <v>56953</v>
      </c>
      <c r="D55" s="30">
        <v>52662</v>
      </c>
      <c r="E55" s="30">
        <v>39171</v>
      </c>
      <c r="F55" s="31"/>
      <c r="G55" s="31"/>
      <c r="H55" s="118">
        <v>93.159</v>
      </c>
      <c r="I55" s="118">
        <v>93.604</v>
      </c>
      <c r="J55" s="118">
        <v>74.425</v>
      </c>
      <c r="K55" s="32"/>
    </row>
    <row r="56" spans="1:11" s="33" customFormat="1" ht="11.25" customHeight="1">
      <c r="A56" s="35" t="s">
        <v>43</v>
      </c>
      <c r="B56" s="29"/>
      <c r="C56" s="30">
        <v>39389</v>
      </c>
      <c r="D56" s="30">
        <v>49800</v>
      </c>
      <c r="E56" s="30">
        <v>39696</v>
      </c>
      <c r="F56" s="31"/>
      <c r="G56" s="31"/>
      <c r="H56" s="118">
        <v>117.227</v>
      </c>
      <c r="I56" s="118">
        <v>110.5</v>
      </c>
      <c r="J56" s="118">
        <v>91.244</v>
      </c>
      <c r="K56" s="32"/>
    </row>
    <row r="57" spans="1:11" s="33" customFormat="1" ht="11.25" customHeight="1">
      <c r="A57" s="35" t="s">
        <v>44</v>
      </c>
      <c r="B57" s="29"/>
      <c r="C57" s="30">
        <v>67103</v>
      </c>
      <c r="D57" s="30">
        <v>68540</v>
      </c>
      <c r="E57" s="30">
        <v>59774</v>
      </c>
      <c r="F57" s="31"/>
      <c r="G57" s="31"/>
      <c r="H57" s="118">
        <v>124.134</v>
      </c>
      <c r="I57" s="118">
        <v>273.25</v>
      </c>
      <c r="J57" s="118">
        <v>109.2228</v>
      </c>
      <c r="K57" s="32"/>
    </row>
    <row r="58" spans="1:11" s="33" customFormat="1" ht="11.25" customHeight="1">
      <c r="A58" s="35" t="s">
        <v>45</v>
      </c>
      <c r="B58" s="29"/>
      <c r="C58" s="30">
        <v>65028</v>
      </c>
      <c r="D58" s="30">
        <v>57508</v>
      </c>
      <c r="E58" s="30">
        <v>51101</v>
      </c>
      <c r="F58" s="31"/>
      <c r="G58" s="31"/>
      <c r="H58" s="118">
        <v>81.22099999999999</v>
      </c>
      <c r="I58" s="118">
        <v>124.052</v>
      </c>
      <c r="J58" s="118">
        <v>63.718</v>
      </c>
      <c r="K58" s="32"/>
    </row>
    <row r="59" spans="1:11" s="42" customFormat="1" ht="11.25" customHeight="1">
      <c r="A59" s="36" t="s">
        <v>46</v>
      </c>
      <c r="B59" s="37"/>
      <c r="C59" s="38">
        <v>301507</v>
      </c>
      <c r="D59" s="38">
        <v>303678</v>
      </c>
      <c r="E59" s="38">
        <v>257505</v>
      </c>
      <c r="F59" s="39">
        <v>84.79540829431174</v>
      </c>
      <c r="G59" s="40"/>
      <c r="H59" s="119">
        <v>617.609</v>
      </c>
      <c r="I59" s="120">
        <v>843.196</v>
      </c>
      <c r="J59" s="120">
        <v>528.7808</v>
      </c>
      <c r="K59" s="41">
        <v>62.71149293877106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1645</v>
      </c>
      <c r="D61" s="30">
        <v>1430</v>
      </c>
      <c r="E61" s="30">
        <v>1294</v>
      </c>
      <c r="F61" s="31"/>
      <c r="G61" s="31"/>
      <c r="H61" s="118">
        <v>4.245</v>
      </c>
      <c r="I61" s="118">
        <v>2.389</v>
      </c>
      <c r="J61" s="118">
        <v>3.0134000000000003</v>
      </c>
      <c r="K61" s="32"/>
    </row>
    <row r="62" spans="1:11" s="33" customFormat="1" ht="11.25" customHeight="1">
      <c r="A62" s="35" t="s">
        <v>48</v>
      </c>
      <c r="B62" s="29"/>
      <c r="C62" s="30">
        <v>880</v>
      </c>
      <c r="D62" s="30">
        <v>1099</v>
      </c>
      <c r="E62" s="30">
        <v>949</v>
      </c>
      <c r="F62" s="31"/>
      <c r="G62" s="31"/>
      <c r="H62" s="118">
        <v>1.917</v>
      </c>
      <c r="I62" s="118">
        <v>2.121</v>
      </c>
      <c r="J62" s="118">
        <v>1.671</v>
      </c>
      <c r="K62" s="32"/>
    </row>
    <row r="63" spans="1:11" s="33" customFormat="1" ht="11.25" customHeight="1">
      <c r="A63" s="35" t="s">
        <v>49</v>
      </c>
      <c r="B63" s="29"/>
      <c r="C63" s="30">
        <v>2117</v>
      </c>
      <c r="D63" s="30">
        <v>2632</v>
      </c>
      <c r="E63" s="30">
        <v>2219</v>
      </c>
      <c r="F63" s="31"/>
      <c r="G63" s="31"/>
      <c r="H63" s="118">
        <v>2.658</v>
      </c>
      <c r="I63" s="118">
        <v>1.95044529628405</v>
      </c>
      <c r="J63" s="118">
        <v>4.812</v>
      </c>
      <c r="K63" s="32"/>
    </row>
    <row r="64" spans="1:11" s="42" customFormat="1" ht="11.25" customHeight="1">
      <c r="A64" s="36" t="s">
        <v>50</v>
      </c>
      <c r="B64" s="37"/>
      <c r="C64" s="38">
        <v>4642</v>
      </c>
      <c r="D64" s="38">
        <v>5161</v>
      </c>
      <c r="E64" s="38">
        <v>4462</v>
      </c>
      <c r="F64" s="39">
        <f>IF(D64&gt;0,100*E64/D64,0)</f>
        <v>86.45611315636505</v>
      </c>
      <c r="G64" s="40"/>
      <c r="H64" s="119">
        <v>8.82</v>
      </c>
      <c r="I64" s="120">
        <v>6.46044529628405</v>
      </c>
      <c r="J64" s="120">
        <v>9.496400000000001</v>
      </c>
      <c r="K64" s="41">
        <v>146.99296355720537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7712</v>
      </c>
      <c r="D66" s="38">
        <v>5880</v>
      </c>
      <c r="E66" s="38">
        <v>8010</v>
      </c>
      <c r="F66" s="39">
        <v>136.22448979591837</v>
      </c>
      <c r="G66" s="40"/>
      <c r="H66" s="119">
        <v>9.266</v>
      </c>
      <c r="I66" s="120">
        <v>6.91</v>
      </c>
      <c r="J66" s="120">
        <v>8.805</v>
      </c>
      <c r="K66" s="41">
        <v>127.42402315484804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78860</v>
      </c>
      <c r="D68" s="30">
        <v>74500</v>
      </c>
      <c r="E68" s="30">
        <v>60800</v>
      </c>
      <c r="F68" s="31"/>
      <c r="G68" s="31"/>
      <c r="H68" s="118">
        <v>166.261</v>
      </c>
      <c r="I68" s="118">
        <v>152</v>
      </c>
      <c r="J68" s="118">
        <v>145.7</v>
      </c>
      <c r="K68" s="32"/>
    </row>
    <row r="69" spans="1:11" s="33" customFormat="1" ht="11.25" customHeight="1">
      <c r="A69" s="35" t="s">
        <v>53</v>
      </c>
      <c r="B69" s="29"/>
      <c r="C69" s="30">
        <v>4909</v>
      </c>
      <c r="D69" s="30">
        <v>4380</v>
      </c>
      <c r="E69" s="30">
        <v>4100</v>
      </c>
      <c r="F69" s="31"/>
      <c r="G69" s="31"/>
      <c r="H69" s="118">
        <v>8.027999999999999</v>
      </c>
      <c r="I69" s="118">
        <v>7.05</v>
      </c>
      <c r="J69" s="118">
        <v>6.88</v>
      </c>
      <c r="K69" s="32"/>
    </row>
    <row r="70" spans="1:11" s="42" customFormat="1" ht="11.25" customHeight="1">
      <c r="A70" s="36" t="s">
        <v>54</v>
      </c>
      <c r="B70" s="37"/>
      <c r="C70" s="38">
        <v>83769</v>
      </c>
      <c r="D70" s="38">
        <v>78880</v>
      </c>
      <c r="E70" s="38">
        <v>64900</v>
      </c>
      <c r="F70" s="39">
        <v>82.27687626774848</v>
      </c>
      <c r="G70" s="40"/>
      <c r="H70" s="119">
        <v>174.289</v>
      </c>
      <c r="I70" s="120">
        <v>159.05</v>
      </c>
      <c r="J70" s="120">
        <v>152.58</v>
      </c>
      <c r="K70" s="41">
        <v>95.93209682489784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2486</v>
      </c>
      <c r="D72" s="30">
        <v>3095</v>
      </c>
      <c r="E72" s="30">
        <v>3061</v>
      </c>
      <c r="F72" s="31"/>
      <c r="G72" s="31"/>
      <c r="H72" s="118">
        <v>2.935</v>
      </c>
      <c r="I72" s="118">
        <v>0.664</v>
      </c>
      <c r="J72" s="118">
        <v>3.183</v>
      </c>
      <c r="K72" s="32"/>
    </row>
    <row r="73" spans="1:11" s="33" customFormat="1" ht="11.25" customHeight="1">
      <c r="A73" s="35" t="s">
        <v>56</v>
      </c>
      <c r="B73" s="29"/>
      <c r="C73" s="30">
        <v>66700</v>
      </c>
      <c r="D73" s="30">
        <v>74815</v>
      </c>
      <c r="E73" s="30">
        <v>74925</v>
      </c>
      <c r="F73" s="31"/>
      <c r="G73" s="31"/>
      <c r="H73" s="118">
        <v>222.303</v>
      </c>
      <c r="I73" s="118">
        <v>187.0375</v>
      </c>
      <c r="J73" s="118">
        <v>208.985</v>
      </c>
      <c r="K73" s="32"/>
    </row>
    <row r="74" spans="1:11" s="33" customFormat="1" ht="11.25" customHeight="1">
      <c r="A74" s="35" t="s">
        <v>57</v>
      </c>
      <c r="B74" s="29"/>
      <c r="C74" s="30">
        <v>84314</v>
      </c>
      <c r="D74" s="30">
        <v>82308</v>
      </c>
      <c r="E74" s="30">
        <v>65360</v>
      </c>
      <c r="F74" s="31"/>
      <c r="G74" s="31"/>
      <c r="H74" s="118">
        <v>208.041</v>
      </c>
      <c r="I74" s="118">
        <v>169.95</v>
      </c>
      <c r="J74" s="118">
        <v>210.111</v>
      </c>
      <c r="K74" s="32"/>
    </row>
    <row r="75" spans="1:11" s="33" customFormat="1" ht="11.25" customHeight="1">
      <c r="A75" s="35" t="s">
        <v>58</v>
      </c>
      <c r="B75" s="29"/>
      <c r="C75" s="30">
        <v>12825</v>
      </c>
      <c r="D75" s="30">
        <v>13494.705</v>
      </c>
      <c r="E75" s="30">
        <v>10634</v>
      </c>
      <c r="F75" s="31"/>
      <c r="G75" s="31"/>
      <c r="H75" s="118">
        <v>15.424</v>
      </c>
      <c r="I75" s="118">
        <v>22.437252291102467</v>
      </c>
      <c r="J75" s="118">
        <v>20.843</v>
      </c>
      <c r="K75" s="32"/>
    </row>
    <row r="76" spans="1:11" s="33" customFormat="1" ht="11.25" customHeight="1">
      <c r="A76" s="35" t="s">
        <v>59</v>
      </c>
      <c r="B76" s="29"/>
      <c r="C76" s="30">
        <v>16018</v>
      </c>
      <c r="D76" s="30">
        <v>17104</v>
      </c>
      <c r="E76" s="30">
        <v>15017</v>
      </c>
      <c r="F76" s="31"/>
      <c r="G76" s="31"/>
      <c r="H76" s="118">
        <v>60.579</v>
      </c>
      <c r="I76" s="118">
        <v>48.43</v>
      </c>
      <c r="J76" s="118">
        <v>68.688</v>
      </c>
      <c r="K76" s="32"/>
    </row>
    <row r="77" spans="1:11" s="33" customFormat="1" ht="11.25" customHeight="1">
      <c r="A77" s="35" t="s">
        <v>60</v>
      </c>
      <c r="B77" s="29"/>
      <c r="C77" s="30">
        <v>9337</v>
      </c>
      <c r="D77" s="30">
        <v>10797</v>
      </c>
      <c r="E77" s="30">
        <v>8519</v>
      </c>
      <c r="F77" s="31"/>
      <c r="G77" s="31"/>
      <c r="H77" s="118">
        <v>25.944</v>
      </c>
      <c r="I77" s="118">
        <v>17.943</v>
      </c>
      <c r="J77" s="118">
        <v>30.182</v>
      </c>
      <c r="K77" s="32"/>
    </row>
    <row r="78" spans="1:11" s="33" customFormat="1" ht="11.25" customHeight="1">
      <c r="A78" s="35" t="s">
        <v>61</v>
      </c>
      <c r="B78" s="29"/>
      <c r="C78" s="30">
        <v>21878</v>
      </c>
      <c r="D78" s="30">
        <v>22713</v>
      </c>
      <c r="E78" s="30">
        <v>19525</v>
      </c>
      <c r="F78" s="31"/>
      <c r="G78" s="31"/>
      <c r="H78" s="118">
        <v>53.134</v>
      </c>
      <c r="I78" s="118">
        <v>51.59</v>
      </c>
      <c r="J78" s="118">
        <v>47.389</v>
      </c>
      <c r="K78" s="32"/>
    </row>
    <row r="79" spans="1:11" s="33" customFormat="1" ht="11.25" customHeight="1">
      <c r="A79" s="35" t="s">
        <v>62</v>
      </c>
      <c r="B79" s="29"/>
      <c r="C79" s="30">
        <v>165881</v>
      </c>
      <c r="D79" s="30">
        <v>172926</v>
      </c>
      <c r="E79" s="30">
        <v>162513</v>
      </c>
      <c r="F79" s="31"/>
      <c r="G79" s="31"/>
      <c r="H79" s="118">
        <v>512.178</v>
      </c>
      <c r="I79" s="118">
        <v>293.246</v>
      </c>
      <c r="J79" s="118">
        <v>539.433</v>
      </c>
      <c r="K79" s="32"/>
    </row>
    <row r="80" spans="1:11" s="42" customFormat="1" ht="11.25" customHeight="1">
      <c r="A80" s="43" t="s">
        <v>63</v>
      </c>
      <c r="B80" s="37"/>
      <c r="C80" s="38">
        <v>379439</v>
      </c>
      <c r="D80" s="38">
        <v>397252.70499999996</v>
      </c>
      <c r="E80" s="38">
        <v>359554</v>
      </c>
      <c r="F80" s="39">
        <v>90.51014517320908</v>
      </c>
      <c r="G80" s="40"/>
      <c r="H80" s="119">
        <v>1100.538</v>
      </c>
      <c r="I80" s="120">
        <v>791.2977522911024</v>
      </c>
      <c r="J80" s="120">
        <v>1128.8139999999999</v>
      </c>
      <c r="K80" s="41">
        <v>142.65350770069318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109</v>
      </c>
      <c r="D82" s="30">
        <v>109</v>
      </c>
      <c r="E82" s="30">
        <v>120</v>
      </c>
      <c r="F82" s="31"/>
      <c r="G82" s="31"/>
      <c r="H82" s="118">
        <v>0.163</v>
      </c>
      <c r="I82" s="118">
        <v>0.163</v>
      </c>
      <c r="J82" s="118">
        <v>0.181</v>
      </c>
      <c r="K82" s="32"/>
    </row>
    <row r="83" spans="1:11" s="33" customFormat="1" ht="11.25" customHeight="1">
      <c r="A83" s="35" t="s">
        <v>65</v>
      </c>
      <c r="B83" s="29"/>
      <c r="C83" s="30">
        <v>186</v>
      </c>
      <c r="D83" s="30">
        <v>190</v>
      </c>
      <c r="E83" s="30">
        <v>170</v>
      </c>
      <c r="F83" s="31"/>
      <c r="G83" s="31"/>
      <c r="H83" s="118">
        <v>0.186</v>
      </c>
      <c r="I83" s="118">
        <v>0.19</v>
      </c>
      <c r="J83" s="118">
        <v>0.173</v>
      </c>
      <c r="K83" s="32"/>
    </row>
    <row r="84" spans="1:11" s="42" customFormat="1" ht="11.25" customHeight="1">
      <c r="A84" s="36" t="s">
        <v>66</v>
      </c>
      <c r="B84" s="37"/>
      <c r="C84" s="38">
        <v>295</v>
      </c>
      <c r="D84" s="38">
        <v>299</v>
      </c>
      <c r="E84" s="38">
        <v>290</v>
      </c>
      <c r="F84" s="39">
        <v>96.98996655518394</v>
      </c>
      <c r="G84" s="40"/>
      <c r="H84" s="119">
        <v>0.349</v>
      </c>
      <c r="I84" s="120">
        <v>0.353</v>
      </c>
      <c r="J84" s="120">
        <v>0.354</v>
      </c>
      <c r="K84" s="41">
        <v>100.28328611898017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2176365</v>
      </c>
      <c r="D87" s="53">
        <v>2249156.705</v>
      </c>
      <c r="E87" s="53">
        <v>2071606</v>
      </c>
      <c r="F87" s="54">
        <f>IF(D87&gt;0,100*E87/D87,0)</f>
        <v>92.10589886399222</v>
      </c>
      <c r="G87" s="40"/>
      <c r="H87" s="123">
        <v>6362.727999999999</v>
      </c>
      <c r="I87" s="124">
        <v>7943.393197587387</v>
      </c>
      <c r="J87" s="124">
        <v>4947.804</v>
      </c>
      <c r="K87" s="54">
        <f>IF(I87&gt;0,100*J87/I87,0)</f>
        <v>62.28829263422055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SheetLayoutView="100" zoomScalePageLayoutView="0" workbookViewId="0" topLeftCell="A65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9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18"/>
      <c r="I9" s="118"/>
      <c r="J9" s="118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18"/>
      <c r="I10" s="118"/>
      <c r="J10" s="118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18"/>
      <c r="I11" s="118"/>
      <c r="J11" s="118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18"/>
      <c r="I12" s="118"/>
      <c r="J12" s="118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19"/>
      <c r="I13" s="120"/>
      <c r="J13" s="120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>
        <v>145</v>
      </c>
      <c r="D17" s="38"/>
      <c r="E17" s="38">
        <v>145</v>
      </c>
      <c r="F17" s="39"/>
      <c r="G17" s="40"/>
      <c r="H17" s="119">
        <v>0.188</v>
      </c>
      <c r="I17" s="120"/>
      <c r="J17" s="120">
        <v>0.177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18"/>
      <c r="I19" s="118"/>
      <c r="J19" s="118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19"/>
      <c r="I22" s="120"/>
      <c r="J22" s="120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19"/>
      <c r="I24" s="120"/>
      <c r="J24" s="120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19"/>
      <c r="I26" s="120"/>
      <c r="J26" s="120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5433</v>
      </c>
      <c r="D28" s="30">
        <v>2689</v>
      </c>
      <c r="E28" s="30">
        <v>3152</v>
      </c>
      <c r="F28" s="31"/>
      <c r="G28" s="31"/>
      <c r="H28" s="118">
        <v>18.822</v>
      </c>
      <c r="I28" s="118">
        <v>12.809</v>
      </c>
      <c r="J28" s="118">
        <v>9.877</v>
      </c>
      <c r="K28" s="32"/>
    </row>
    <row r="29" spans="1:11" s="33" customFormat="1" ht="11.25" customHeight="1">
      <c r="A29" s="35" t="s">
        <v>21</v>
      </c>
      <c r="B29" s="29"/>
      <c r="C29" s="30">
        <v>2756</v>
      </c>
      <c r="D29" s="30">
        <v>4730</v>
      </c>
      <c r="E29" s="30">
        <v>4729</v>
      </c>
      <c r="F29" s="31"/>
      <c r="G29" s="31"/>
      <c r="H29" s="118">
        <v>3.949</v>
      </c>
      <c r="I29" s="118">
        <v>8.769</v>
      </c>
      <c r="J29" s="118">
        <v>6.508</v>
      </c>
      <c r="K29" s="32"/>
    </row>
    <row r="30" spans="1:11" s="33" customFormat="1" ht="11.25" customHeight="1">
      <c r="A30" s="35" t="s">
        <v>22</v>
      </c>
      <c r="B30" s="29"/>
      <c r="C30" s="30">
        <v>19717</v>
      </c>
      <c r="D30" s="30">
        <v>3079</v>
      </c>
      <c r="E30" s="30">
        <v>5033</v>
      </c>
      <c r="F30" s="31"/>
      <c r="G30" s="31"/>
      <c r="H30" s="118">
        <v>36.927</v>
      </c>
      <c r="I30" s="118">
        <v>10.009</v>
      </c>
      <c r="J30" s="118">
        <v>7.445</v>
      </c>
      <c r="K30" s="32"/>
    </row>
    <row r="31" spans="1:11" s="42" customFormat="1" ht="11.25" customHeight="1">
      <c r="A31" s="43" t="s">
        <v>23</v>
      </c>
      <c r="B31" s="37"/>
      <c r="C31" s="38">
        <v>27906</v>
      </c>
      <c r="D31" s="38">
        <v>10498</v>
      </c>
      <c r="E31" s="38">
        <v>12914</v>
      </c>
      <c r="F31" s="39">
        <v>123.01390741093542</v>
      </c>
      <c r="G31" s="40"/>
      <c r="H31" s="119">
        <v>59.698</v>
      </c>
      <c r="I31" s="120">
        <v>31.587</v>
      </c>
      <c r="J31" s="120">
        <v>23.83</v>
      </c>
      <c r="K31" s="41">
        <v>75.44242884731061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373</v>
      </c>
      <c r="D33" s="30">
        <v>350</v>
      </c>
      <c r="E33" s="30">
        <v>350</v>
      </c>
      <c r="F33" s="31"/>
      <c r="G33" s="31"/>
      <c r="H33" s="118">
        <v>0.845</v>
      </c>
      <c r="I33" s="118">
        <v>1.56</v>
      </c>
      <c r="J33" s="118">
        <v>1.2</v>
      </c>
      <c r="K33" s="32"/>
    </row>
    <row r="34" spans="1:11" s="33" customFormat="1" ht="11.25" customHeight="1">
      <c r="A34" s="35" t="s">
        <v>25</v>
      </c>
      <c r="B34" s="29"/>
      <c r="C34" s="30">
        <v>804</v>
      </c>
      <c r="D34" s="30">
        <v>805</v>
      </c>
      <c r="E34" s="30">
        <v>750</v>
      </c>
      <c r="F34" s="31"/>
      <c r="G34" s="31"/>
      <c r="H34" s="118">
        <v>2.388</v>
      </c>
      <c r="I34" s="118">
        <v>3.05</v>
      </c>
      <c r="J34" s="118">
        <v>2.05</v>
      </c>
      <c r="K34" s="32"/>
    </row>
    <row r="35" spans="1:11" s="33" customFormat="1" ht="11.25" customHeight="1">
      <c r="A35" s="35" t="s">
        <v>26</v>
      </c>
      <c r="B35" s="29"/>
      <c r="C35" s="30">
        <v>13651</v>
      </c>
      <c r="D35" s="30">
        <v>5000</v>
      </c>
      <c r="E35" s="30">
        <v>2000</v>
      </c>
      <c r="F35" s="31"/>
      <c r="G35" s="31"/>
      <c r="H35" s="118">
        <v>36.321</v>
      </c>
      <c r="I35" s="118">
        <v>19</v>
      </c>
      <c r="J35" s="118">
        <v>6.3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72</v>
      </c>
      <c r="F36" s="31"/>
      <c r="G36" s="31"/>
      <c r="H36" s="118"/>
      <c r="I36" s="118"/>
      <c r="J36" s="118">
        <v>0.252</v>
      </c>
      <c r="K36" s="32"/>
    </row>
    <row r="37" spans="1:11" s="42" customFormat="1" ht="11.25" customHeight="1">
      <c r="A37" s="36" t="s">
        <v>28</v>
      </c>
      <c r="B37" s="37"/>
      <c r="C37" s="38">
        <v>14828</v>
      </c>
      <c r="D37" s="38">
        <v>6155</v>
      </c>
      <c r="E37" s="38">
        <v>3172</v>
      </c>
      <c r="F37" s="39">
        <v>51.53533712428919</v>
      </c>
      <c r="G37" s="40"/>
      <c r="H37" s="119">
        <v>39.553999999999995</v>
      </c>
      <c r="I37" s="120">
        <v>23.61</v>
      </c>
      <c r="J37" s="120">
        <v>9.802000000000001</v>
      </c>
      <c r="K37" s="41">
        <v>41.5163066497247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11467</v>
      </c>
      <c r="D39" s="38">
        <v>11480</v>
      </c>
      <c r="E39" s="38">
        <v>12820</v>
      </c>
      <c r="F39" s="39">
        <v>111.67247386759581</v>
      </c>
      <c r="G39" s="40"/>
      <c r="H39" s="119">
        <v>18.53</v>
      </c>
      <c r="I39" s="120">
        <v>18.5</v>
      </c>
      <c r="J39" s="120">
        <v>21</v>
      </c>
      <c r="K39" s="41">
        <v>113.51351351351352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>
        <v>12030</v>
      </c>
      <c r="D41" s="30">
        <v>11250</v>
      </c>
      <c r="E41" s="30">
        <v>12585</v>
      </c>
      <c r="F41" s="31"/>
      <c r="G41" s="31"/>
      <c r="H41" s="118">
        <v>24.796</v>
      </c>
      <c r="I41" s="118">
        <v>36.523</v>
      </c>
      <c r="J41" s="118">
        <v>8.349</v>
      </c>
      <c r="K41" s="32"/>
    </row>
    <row r="42" spans="1:11" s="33" customFormat="1" ht="11.25" customHeight="1">
      <c r="A42" s="35" t="s">
        <v>31</v>
      </c>
      <c r="B42" s="29"/>
      <c r="C42" s="30">
        <v>4000</v>
      </c>
      <c r="D42" s="30">
        <v>4500</v>
      </c>
      <c r="E42" s="30">
        <v>4500</v>
      </c>
      <c r="F42" s="31"/>
      <c r="G42" s="31"/>
      <c r="H42" s="118">
        <v>13</v>
      </c>
      <c r="I42" s="118">
        <v>19.508</v>
      </c>
      <c r="J42" s="118">
        <v>7.236</v>
      </c>
      <c r="K42" s="32"/>
    </row>
    <row r="43" spans="1:11" s="33" customFormat="1" ht="11.25" customHeight="1">
      <c r="A43" s="35" t="s">
        <v>32</v>
      </c>
      <c r="B43" s="29"/>
      <c r="C43" s="30">
        <v>1100</v>
      </c>
      <c r="D43" s="30">
        <v>1400</v>
      </c>
      <c r="E43" s="30">
        <v>1350</v>
      </c>
      <c r="F43" s="31"/>
      <c r="G43" s="31"/>
      <c r="H43" s="118">
        <v>3.08</v>
      </c>
      <c r="I43" s="118">
        <v>5.491</v>
      </c>
      <c r="J43" s="118">
        <v>0.867</v>
      </c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18">
        <v>31.028</v>
      </c>
      <c r="I44" s="118">
        <v>46.086</v>
      </c>
      <c r="J44" s="118">
        <v>9.787</v>
      </c>
      <c r="K44" s="32"/>
    </row>
    <row r="45" spans="1:11" s="33" customFormat="1" ht="11.25" customHeight="1">
      <c r="A45" s="35" t="s">
        <v>34</v>
      </c>
      <c r="B45" s="29"/>
      <c r="C45" s="30">
        <v>2800</v>
      </c>
      <c r="D45" s="30">
        <v>1000</v>
      </c>
      <c r="E45" s="30">
        <v>1000</v>
      </c>
      <c r="F45" s="31"/>
      <c r="G45" s="31"/>
      <c r="H45" s="118">
        <v>7.168</v>
      </c>
      <c r="I45" s="118">
        <v>3.809</v>
      </c>
      <c r="J45" s="118">
        <v>1.254</v>
      </c>
      <c r="K45" s="32"/>
    </row>
    <row r="46" spans="1:11" s="33" customFormat="1" ht="11.25" customHeight="1">
      <c r="A46" s="35" t="s">
        <v>35</v>
      </c>
      <c r="B46" s="29"/>
      <c r="C46" s="30">
        <v>19000</v>
      </c>
      <c r="D46" s="30">
        <v>18000</v>
      </c>
      <c r="E46" s="30">
        <v>18000</v>
      </c>
      <c r="F46" s="31"/>
      <c r="G46" s="31"/>
      <c r="H46" s="118">
        <v>44.26</v>
      </c>
      <c r="I46" s="118">
        <v>60.474</v>
      </c>
      <c r="J46" s="118">
        <v>23.419</v>
      </c>
      <c r="K46" s="32"/>
    </row>
    <row r="47" spans="1:11" s="33" customFormat="1" ht="11.25" customHeight="1">
      <c r="A47" s="35" t="s">
        <v>36</v>
      </c>
      <c r="B47" s="29"/>
      <c r="C47" s="30">
        <v>5000</v>
      </c>
      <c r="D47" s="30">
        <v>5000</v>
      </c>
      <c r="E47" s="30">
        <v>8040</v>
      </c>
      <c r="F47" s="31"/>
      <c r="G47" s="31"/>
      <c r="H47" s="118">
        <v>13.52</v>
      </c>
      <c r="I47" s="118">
        <v>18.98</v>
      </c>
      <c r="J47" s="118">
        <v>11.466</v>
      </c>
      <c r="K47" s="32"/>
    </row>
    <row r="48" spans="1:11" s="33" customFormat="1" ht="11.25" customHeight="1">
      <c r="A48" s="35" t="s">
        <v>37</v>
      </c>
      <c r="B48" s="29"/>
      <c r="C48" s="30">
        <v>2000</v>
      </c>
      <c r="D48" s="30">
        <v>1840</v>
      </c>
      <c r="E48" s="30">
        <v>1750</v>
      </c>
      <c r="F48" s="31"/>
      <c r="G48" s="31"/>
      <c r="H48" s="118">
        <v>5.666</v>
      </c>
      <c r="I48" s="118">
        <v>8.345</v>
      </c>
      <c r="J48" s="118">
        <v>1.858</v>
      </c>
      <c r="K48" s="32"/>
    </row>
    <row r="49" spans="1:11" s="33" customFormat="1" ht="11.25" customHeight="1">
      <c r="A49" s="35" t="s">
        <v>38</v>
      </c>
      <c r="B49" s="29"/>
      <c r="C49" s="30">
        <v>9237</v>
      </c>
      <c r="D49" s="30">
        <v>9620</v>
      </c>
      <c r="E49" s="30">
        <v>9721</v>
      </c>
      <c r="F49" s="31"/>
      <c r="G49" s="31"/>
      <c r="H49" s="118">
        <v>24.165</v>
      </c>
      <c r="I49" s="118">
        <v>41.706</v>
      </c>
      <c r="J49" s="118">
        <v>12.852</v>
      </c>
      <c r="K49" s="32"/>
    </row>
    <row r="50" spans="1:11" s="42" customFormat="1" ht="11.25" customHeight="1">
      <c r="A50" s="43" t="s">
        <v>39</v>
      </c>
      <c r="B50" s="37"/>
      <c r="C50" s="38">
        <v>65167</v>
      </c>
      <c r="D50" s="38">
        <v>62610</v>
      </c>
      <c r="E50" s="38">
        <v>66946</v>
      </c>
      <c r="F50" s="39">
        <v>106.92541127615397</v>
      </c>
      <c r="G50" s="40"/>
      <c r="H50" s="119">
        <v>166.683</v>
      </c>
      <c r="I50" s="120">
        <v>240.92199999999997</v>
      </c>
      <c r="J50" s="120">
        <v>77.08800000000001</v>
      </c>
      <c r="K50" s="41">
        <v>31.997077892429925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517</v>
      </c>
      <c r="D52" s="38">
        <v>517</v>
      </c>
      <c r="E52" s="38">
        <v>553</v>
      </c>
      <c r="F52" s="39">
        <v>106.96324951644101</v>
      </c>
      <c r="G52" s="40"/>
      <c r="H52" s="119">
        <v>1.369</v>
      </c>
      <c r="I52" s="120">
        <v>1.369</v>
      </c>
      <c r="J52" s="120">
        <v>1.474</v>
      </c>
      <c r="K52" s="41">
        <v>107.66983199415633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33022</v>
      </c>
      <c r="D54" s="30">
        <v>33000</v>
      </c>
      <c r="E54" s="30">
        <v>25713</v>
      </c>
      <c r="F54" s="31"/>
      <c r="G54" s="31"/>
      <c r="H54" s="118">
        <v>55.632</v>
      </c>
      <c r="I54" s="118">
        <v>87</v>
      </c>
      <c r="J54" s="118">
        <v>49.48</v>
      </c>
      <c r="K54" s="32"/>
    </row>
    <row r="55" spans="1:11" s="33" customFormat="1" ht="11.25" customHeight="1">
      <c r="A55" s="35" t="s">
        <v>42</v>
      </c>
      <c r="B55" s="29"/>
      <c r="C55" s="30">
        <v>56980</v>
      </c>
      <c r="D55" s="30">
        <v>44873</v>
      </c>
      <c r="E55" s="30">
        <v>43329</v>
      </c>
      <c r="F55" s="31"/>
      <c r="G55" s="31"/>
      <c r="H55" s="118">
        <v>133.607</v>
      </c>
      <c r="I55" s="118">
        <v>134.619</v>
      </c>
      <c r="J55" s="118">
        <v>116.99</v>
      </c>
      <c r="K55" s="32"/>
    </row>
    <row r="56" spans="1:11" s="33" customFormat="1" ht="11.25" customHeight="1">
      <c r="A56" s="35" t="s">
        <v>43</v>
      </c>
      <c r="B56" s="29"/>
      <c r="C56" s="30">
        <v>59867</v>
      </c>
      <c r="D56" s="30">
        <v>45000</v>
      </c>
      <c r="E56" s="30">
        <v>31347</v>
      </c>
      <c r="F56" s="31"/>
      <c r="G56" s="31"/>
      <c r="H56" s="118">
        <v>201.732</v>
      </c>
      <c r="I56" s="118">
        <v>125</v>
      </c>
      <c r="J56" s="118">
        <v>118.999</v>
      </c>
      <c r="K56" s="32"/>
    </row>
    <row r="57" spans="1:11" s="33" customFormat="1" ht="11.25" customHeight="1">
      <c r="A57" s="35" t="s">
        <v>44</v>
      </c>
      <c r="B57" s="29"/>
      <c r="C57" s="30">
        <v>7365</v>
      </c>
      <c r="D57" s="30">
        <v>8667</v>
      </c>
      <c r="E57" s="30">
        <v>9347</v>
      </c>
      <c r="F57" s="31"/>
      <c r="G57" s="31"/>
      <c r="H57" s="118">
        <v>12.782</v>
      </c>
      <c r="I57" s="118">
        <v>43.335</v>
      </c>
      <c r="J57" s="118">
        <v>16.081345662569404</v>
      </c>
      <c r="K57" s="32"/>
    </row>
    <row r="58" spans="1:11" s="33" customFormat="1" ht="11.25" customHeight="1">
      <c r="A58" s="35" t="s">
        <v>45</v>
      </c>
      <c r="B58" s="29"/>
      <c r="C58" s="30">
        <v>4143</v>
      </c>
      <c r="D58" s="30">
        <v>3964</v>
      </c>
      <c r="E58" s="30">
        <v>4085</v>
      </c>
      <c r="F58" s="31"/>
      <c r="G58" s="31"/>
      <c r="H58" s="118">
        <v>5.22</v>
      </c>
      <c r="I58" s="118">
        <v>14.072</v>
      </c>
      <c r="J58" s="118">
        <v>3.922</v>
      </c>
      <c r="K58" s="32"/>
    </row>
    <row r="59" spans="1:11" s="42" customFormat="1" ht="11.25" customHeight="1">
      <c r="A59" s="36" t="s">
        <v>46</v>
      </c>
      <c r="B59" s="37"/>
      <c r="C59" s="38">
        <v>161377</v>
      </c>
      <c r="D59" s="38">
        <v>135504</v>
      </c>
      <c r="E59" s="38">
        <v>113821</v>
      </c>
      <c r="F59" s="39">
        <v>83.99825835399693</v>
      </c>
      <c r="G59" s="40"/>
      <c r="H59" s="119">
        <v>408.973</v>
      </c>
      <c r="I59" s="120">
        <v>404.026</v>
      </c>
      <c r="J59" s="120">
        <v>305.4723456625694</v>
      </c>
      <c r="K59" s="41">
        <v>75.60710094463461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1019</v>
      </c>
      <c r="D61" s="30">
        <v>775</v>
      </c>
      <c r="E61" s="30">
        <v>612.5</v>
      </c>
      <c r="F61" s="31"/>
      <c r="G61" s="31"/>
      <c r="H61" s="118">
        <v>1.351</v>
      </c>
      <c r="I61" s="118">
        <v>0.8815625</v>
      </c>
      <c r="J61" s="118">
        <v>1.2575</v>
      </c>
      <c r="K61" s="32"/>
    </row>
    <row r="62" spans="1:11" s="33" customFormat="1" ht="11.25" customHeight="1">
      <c r="A62" s="35" t="s">
        <v>48</v>
      </c>
      <c r="B62" s="29"/>
      <c r="C62" s="30">
        <v>415</v>
      </c>
      <c r="D62" s="30">
        <v>336</v>
      </c>
      <c r="E62" s="30">
        <v>336</v>
      </c>
      <c r="F62" s="31"/>
      <c r="G62" s="31"/>
      <c r="H62" s="118">
        <v>0.821</v>
      </c>
      <c r="I62" s="118">
        <v>0.581</v>
      </c>
      <c r="J62" s="118">
        <v>0.447</v>
      </c>
      <c r="K62" s="32"/>
    </row>
    <row r="63" spans="1:11" s="33" customFormat="1" ht="11.25" customHeight="1">
      <c r="A63" s="35" t="s">
        <v>49</v>
      </c>
      <c r="B63" s="29"/>
      <c r="C63" s="30">
        <v>2132</v>
      </c>
      <c r="D63" s="30">
        <v>1811</v>
      </c>
      <c r="E63" s="30">
        <v>1861.2</v>
      </c>
      <c r="F63" s="31"/>
      <c r="G63" s="31"/>
      <c r="H63" s="118">
        <v>2.939</v>
      </c>
      <c r="I63" s="118">
        <v>1.2756083428739953</v>
      </c>
      <c r="J63" s="118">
        <v>4.192</v>
      </c>
      <c r="K63" s="32"/>
    </row>
    <row r="64" spans="1:11" s="42" customFormat="1" ht="11.25" customHeight="1">
      <c r="A64" s="36" t="s">
        <v>50</v>
      </c>
      <c r="B64" s="37"/>
      <c r="C64" s="38">
        <v>3566</v>
      </c>
      <c r="D64" s="38">
        <v>2922</v>
      </c>
      <c r="E64" s="38">
        <v>2809.7</v>
      </c>
      <c r="F64" s="39">
        <v>96.15674195756331</v>
      </c>
      <c r="G64" s="40"/>
      <c r="H64" s="119">
        <v>5.111</v>
      </c>
      <c r="I64" s="120">
        <v>2.7381708428739953</v>
      </c>
      <c r="J64" s="120">
        <v>5.8965000000000005</v>
      </c>
      <c r="K64" s="41">
        <v>215.34448865181145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11281</v>
      </c>
      <c r="D66" s="38">
        <v>10085</v>
      </c>
      <c r="E66" s="38">
        <v>8372</v>
      </c>
      <c r="F66" s="39">
        <v>83.01437778879524</v>
      </c>
      <c r="G66" s="40"/>
      <c r="H66" s="119">
        <v>11.155</v>
      </c>
      <c r="I66" s="120">
        <v>6.182</v>
      </c>
      <c r="J66" s="120">
        <v>8.232</v>
      </c>
      <c r="K66" s="41">
        <v>133.16078938854739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18"/>
      <c r="I68" s="118"/>
      <c r="J68" s="118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18"/>
      <c r="I69" s="118"/>
      <c r="J69" s="118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19"/>
      <c r="I70" s="120"/>
      <c r="J70" s="120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11359</v>
      </c>
      <c r="D72" s="30">
        <v>9627</v>
      </c>
      <c r="E72" s="30">
        <v>8575</v>
      </c>
      <c r="F72" s="31"/>
      <c r="G72" s="31"/>
      <c r="H72" s="118">
        <v>18.197</v>
      </c>
      <c r="I72" s="118">
        <v>3.022</v>
      </c>
      <c r="J72" s="118">
        <v>14.275</v>
      </c>
      <c r="K72" s="32"/>
    </row>
    <row r="73" spans="1:11" s="33" customFormat="1" ht="11.25" customHeight="1">
      <c r="A73" s="35" t="s">
        <v>56</v>
      </c>
      <c r="B73" s="29"/>
      <c r="C73" s="30">
        <v>6650</v>
      </c>
      <c r="D73" s="30">
        <v>5900</v>
      </c>
      <c r="E73" s="30">
        <v>800</v>
      </c>
      <c r="F73" s="31"/>
      <c r="G73" s="31"/>
      <c r="H73" s="118">
        <v>17.82</v>
      </c>
      <c r="I73" s="118">
        <v>14.455000000000002</v>
      </c>
      <c r="J73" s="118">
        <v>1.988</v>
      </c>
      <c r="K73" s="32"/>
    </row>
    <row r="74" spans="1:11" s="33" customFormat="1" ht="11.25" customHeight="1">
      <c r="A74" s="35" t="s">
        <v>57</v>
      </c>
      <c r="B74" s="29"/>
      <c r="C74" s="30">
        <v>8075</v>
      </c>
      <c r="D74" s="30">
        <v>8807</v>
      </c>
      <c r="E74" s="30">
        <v>11576</v>
      </c>
      <c r="F74" s="31"/>
      <c r="G74" s="31"/>
      <c r="H74" s="118">
        <v>12.93</v>
      </c>
      <c r="I74" s="118">
        <v>12.99</v>
      </c>
      <c r="J74" s="118">
        <v>15.049</v>
      </c>
      <c r="K74" s="32"/>
    </row>
    <row r="75" spans="1:11" s="33" customFormat="1" ht="11.25" customHeight="1">
      <c r="A75" s="35" t="s">
        <v>58</v>
      </c>
      <c r="B75" s="29"/>
      <c r="C75" s="30">
        <v>37997</v>
      </c>
      <c r="D75" s="30">
        <v>33900.804096403765</v>
      </c>
      <c r="E75" s="30">
        <v>32151</v>
      </c>
      <c r="F75" s="31"/>
      <c r="G75" s="31"/>
      <c r="H75" s="118">
        <v>26.473</v>
      </c>
      <c r="I75" s="118">
        <v>33.5691379836552</v>
      </c>
      <c r="J75" s="118">
        <v>59.865</v>
      </c>
      <c r="K75" s="32"/>
    </row>
    <row r="76" spans="1:11" s="33" customFormat="1" ht="11.25" customHeight="1">
      <c r="A76" s="35" t="s">
        <v>59</v>
      </c>
      <c r="B76" s="29"/>
      <c r="C76" s="30">
        <v>1183</v>
      </c>
      <c r="D76" s="30">
        <v>830</v>
      </c>
      <c r="E76" s="30">
        <v>730</v>
      </c>
      <c r="F76" s="31"/>
      <c r="G76" s="31"/>
      <c r="H76" s="118">
        <v>2.958</v>
      </c>
      <c r="I76" s="118">
        <v>2.739</v>
      </c>
      <c r="J76" s="118">
        <v>2.555</v>
      </c>
      <c r="K76" s="32"/>
    </row>
    <row r="77" spans="1:11" s="33" customFormat="1" ht="11.25" customHeight="1">
      <c r="A77" s="35" t="s">
        <v>60</v>
      </c>
      <c r="B77" s="29"/>
      <c r="C77" s="30">
        <v>4950</v>
      </c>
      <c r="D77" s="30">
        <v>2763</v>
      </c>
      <c r="E77" s="30">
        <v>2942</v>
      </c>
      <c r="F77" s="31"/>
      <c r="G77" s="31"/>
      <c r="H77" s="118">
        <v>14.6</v>
      </c>
      <c r="I77" s="118">
        <v>5.633</v>
      </c>
      <c r="J77" s="118">
        <v>7.649</v>
      </c>
      <c r="K77" s="32"/>
    </row>
    <row r="78" spans="1:11" s="33" customFormat="1" ht="11.25" customHeight="1">
      <c r="A78" s="35" t="s">
        <v>61</v>
      </c>
      <c r="B78" s="29"/>
      <c r="C78" s="30">
        <v>1477</v>
      </c>
      <c r="D78" s="30">
        <v>2300</v>
      </c>
      <c r="E78" s="30">
        <v>2200</v>
      </c>
      <c r="F78" s="31"/>
      <c r="G78" s="31"/>
      <c r="H78" s="118">
        <v>3.831</v>
      </c>
      <c r="I78" s="118">
        <v>5.405</v>
      </c>
      <c r="J78" s="118">
        <v>5.28</v>
      </c>
      <c r="K78" s="32"/>
    </row>
    <row r="79" spans="1:11" s="33" customFormat="1" ht="11.25" customHeight="1">
      <c r="A79" s="35" t="s">
        <v>62</v>
      </c>
      <c r="B79" s="29"/>
      <c r="C79" s="30">
        <v>425</v>
      </c>
      <c r="D79" s="30">
        <v>499</v>
      </c>
      <c r="E79" s="30">
        <v>550</v>
      </c>
      <c r="F79" s="31"/>
      <c r="G79" s="31"/>
      <c r="H79" s="118">
        <v>1.134</v>
      </c>
      <c r="I79" s="118">
        <v>1.577</v>
      </c>
      <c r="J79" s="118">
        <v>1.645</v>
      </c>
      <c r="K79" s="32"/>
    </row>
    <row r="80" spans="1:11" s="42" customFormat="1" ht="11.25" customHeight="1">
      <c r="A80" s="43" t="s">
        <v>63</v>
      </c>
      <c r="B80" s="37"/>
      <c r="C80" s="38">
        <v>72116</v>
      </c>
      <c r="D80" s="38">
        <v>64626.804096403765</v>
      </c>
      <c r="E80" s="38">
        <v>59524</v>
      </c>
      <c r="F80" s="39">
        <v>92.10419860961728</v>
      </c>
      <c r="G80" s="40"/>
      <c r="H80" s="119">
        <v>97.94299999999998</v>
      </c>
      <c r="I80" s="120">
        <v>79.39013798365521</v>
      </c>
      <c r="J80" s="120">
        <v>108.30600000000001</v>
      </c>
      <c r="K80" s="41">
        <v>136.42248615602352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64</v>
      </c>
      <c r="D82" s="30">
        <v>64</v>
      </c>
      <c r="E82" s="30"/>
      <c r="F82" s="31"/>
      <c r="G82" s="31"/>
      <c r="H82" s="118">
        <v>0.096</v>
      </c>
      <c r="I82" s="118">
        <v>0.096</v>
      </c>
      <c r="J82" s="118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18"/>
      <c r="I83" s="118"/>
      <c r="J83" s="118"/>
      <c r="K83" s="32"/>
    </row>
    <row r="84" spans="1:11" s="42" customFormat="1" ht="11.25" customHeight="1">
      <c r="A84" s="36" t="s">
        <v>66</v>
      </c>
      <c r="B84" s="37"/>
      <c r="C84" s="38">
        <v>64</v>
      </c>
      <c r="D84" s="38">
        <v>64</v>
      </c>
      <c r="E84" s="38"/>
      <c r="F84" s="39"/>
      <c r="G84" s="40"/>
      <c r="H84" s="119">
        <v>0.096</v>
      </c>
      <c r="I84" s="120">
        <v>0.096</v>
      </c>
      <c r="J84" s="120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368434</v>
      </c>
      <c r="D87" s="53">
        <v>304461.80409640376</v>
      </c>
      <c r="E87" s="53">
        <v>281076.7</v>
      </c>
      <c r="F87" s="54">
        <f>IF(D87&gt;0,100*E87/D87,0)</f>
        <v>92.31919939323515</v>
      </c>
      <c r="G87" s="40"/>
      <c r="H87" s="123">
        <v>809.3</v>
      </c>
      <c r="I87" s="124">
        <v>808.4203088265292</v>
      </c>
      <c r="J87" s="124">
        <v>561.2778456625695</v>
      </c>
      <c r="K87" s="54">
        <f>IF(I87&gt;0,100*J87/I87,0)</f>
        <v>69.42896405921545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SheetLayoutView="100" zoomScalePageLayoutView="0" workbookViewId="0" topLeftCell="A5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9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57</v>
      </c>
      <c r="D9" s="30">
        <v>48</v>
      </c>
      <c r="E9" s="30">
        <v>128</v>
      </c>
      <c r="F9" s="31"/>
      <c r="G9" s="31"/>
      <c r="H9" s="118">
        <v>0.15</v>
      </c>
      <c r="I9" s="118">
        <v>0.125</v>
      </c>
      <c r="J9" s="118">
        <v>0.236</v>
      </c>
      <c r="K9" s="32"/>
    </row>
    <row r="10" spans="1:11" s="33" customFormat="1" ht="11.25" customHeight="1">
      <c r="A10" s="35" t="s">
        <v>8</v>
      </c>
      <c r="B10" s="29"/>
      <c r="C10" s="30">
        <v>244</v>
      </c>
      <c r="D10" s="30">
        <v>190</v>
      </c>
      <c r="E10" s="30">
        <v>38</v>
      </c>
      <c r="F10" s="31"/>
      <c r="G10" s="31"/>
      <c r="H10" s="118">
        <v>0.493</v>
      </c>
      <c r="I10" s="118">
        <v>0.383</v>
      </c>
      <c r="J10" s="118">
        <v>0.108</v>
      </c>
      <c r="K10" s="32"/>
    </row>
    <row r="11" spans="1:11" s="33" customFormat="1" ht="11.25" customHeight="1">
      <c r="A11" s="28" t="s">
        <v>9</v>
      </c>
      <c r="B11" s="29"/>
      <c r="C11" s="30">
        <v>317</v>
      </c>
      <c r="D11" s="30">
        <v>313</v>
      </c>
      <c r="E11" s="30">
        <v>295</v>
      </c>
      <c r="F11" s="31"/>
      <c r="G11" s="31"/>
      <c r="H11" s="118">
        <v>0.637</v>
      </c>
      <c r="I11" s="118">
        <v>0.633</v>
      </c>
      <c r="J11" s="118">
        <v>0.512</v>
      </c>
      <c r="K11" s="32"/>
    </row>
    <row r="12" spans="1:11" s="33" customFormat="1" ht="11.25" customHeight="1">
      <c r="A12" s="35" t="s">
        <v>10</v>
      </c>
      <c r="B12" s="29"/>
      <c r="C12" s="30">
        <v>1</v>
      </c>
      <c r="D12" s="30">
        <v>2</v>
      </c>
      <c r="E12" s="30">
        <v>15</v>
      </c>
      <c r="F12" s="31"/>
      <c r="G12" s="31"/>
      <c r="H12" s="118">
        <v>0.003</v>
      </c>
      <c r="I12" s="118">
        <v>0.006</v>
      </c>
      <c r="J12" s="118">
        <v>0.025</v>
      </c>
      <c r="K12" s="32"/>
    </row>
    <row r="13" spans="1:11" s="42" customFormat="1" ht="11.25" customHeight="1">
      <c r="A13" s="36" t="s">
        <v>11</v>
      </c>
      <c r="B13" s="37"/>
      <c r="C13" s="38">
        <v>619</v>
      </c>
      <c r="D13" s="38">
        <v>553</v>
      </c>
      <c r="E13" s="38">
        <v>476</v>
      </c>
      <c r="F13" s="39">
        <v>86.07594936708861</v>
      </c>
      <c r="G13" s="40"/>
      <c r="H13" s="119">
        <v>1.283</v>
      </c>
      <c r="I13" s="120">
        <v>1.147</v>
      </c>
      <c r="J13" s="120">
        <v>0.881</v>
      </c>
      <c r="K13" s="41">
        <f>IF(I13&gt;0,100*J13/I13,0)</f>
        <v>76.80906713164777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19"/>
      <c r="I17" s="120"/>
      <c r="J17" s="120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>
        <v>14097</v>
      </c>
      <c r="D19" s="30">
        <v>13345</v>
      </c>
      <c r="E19" s="30">
        <v>13268</v>
      </c>
      <c r="F19" s="31"/>
      <c r="G19" s="31"/>
      <c r="H19" s="118">
        <v>59.207</v>
      </c>
      <c r="I19" s="118">
        <v>84.741</v>
      </c>
      <c r="J19" s="118">
        <v>63.686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>
        <v>14097</v>
      </c>
      <c r="D22" s="38">
        <v>13345</v>
      </c>
      <c r="E22" s="38">
        <v>13268</v>
      </c>
      <c r="F22" s="39">
        <v>99.4230048707381</v>
      </c>
      <c r="G22" s="40"/>
      <c r="H22" s="119">
        <v>59.207</v>
      </c>
      <c r="I22" s="120">
        <v>84.741</v>
      </c>
      <c r="J22" s="120">
        <v>63.686</v>
      </c>
      <c r="K22" s="41">
        <v>75.15370363814446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85501</v>
      </c>
      <c r="D24" s="38">
        <v>83380</v>
      </c>
      <c r="E24" s="38">
        <v>86331</v>
      </c>
      <c r="F24" s="39">
        <v>103.53921803789878</v>
      </c>
      <c r="G24" s="40"/>
      <c r="H24" s="119">
        <v>314.121</v>
      </c>
      <c r="I24" s="120">
        <v>397.768</v>
      </c>
      <c r="J24" s="120">
        <v>352.971</v>
      </c>
      <c r="K24" s="41">
        <v>88.73790752398384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18677</v>
      </c>
      <c r="D26" s="38">
        <v>17600</v>
      </c>
      <c r="E26" s="38">
        <v>18000</v>
      </c>
      <c r="F26" s="39">
        <v>102.27272727272727</v>
      </c>
      <c r="G26" s="40"/>
      <c r="H26" s="119">
        <v>65.581</v>
      </c>
      <c r="I26" s="120">
        <v>90</v>
      </c>
      <c r="J26" s="120">
        <v>60</v>
      </c>
      <c r="K26" s="41">
        <v>66.66666666666667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173593</v>
      </c>
      <c r="D28" s="30">
        <v>186384</v>
      </c>
      <c r="E28" s="30">
        <v>183751</v>
      </c>
      <c r="F28" s="31"/>
      <c r="G28" s="31"/>
      <c r="H28" s="118">
        <v>577.271</v>
      </c>
      <c r="I28" s="118">
        <v>857.273</v>
      </c>
      <c r="J28" s="118">
        <v>759.921</v>
      </c>
      <c r="K28" s="32"/>
    </row>
    <row r="29" spans="1:11" s="33" customFormat="1" ht="11.25" customHeight="1">
      <c r="A29" s="35" t="s">
        <v>21</v>
      </c>
      <c r="B29" s="29"/>
      <c r="C29" s="30">
        <v>101668</v>
      </c>
      <c r="D29" s="30">
        <v>84323</v>
      </c>
      <c r="E29" s="30">
        <v>101422</v>
      </c>
      <c r="F29" s="31"/>
      <c r="G29" s="31"/>
      <c r="H29" s="118">
        <v>174.024</v>
      </c>
      <c r="I29" s="118">
        <v>214.703</v>
      </c>
      <c r="J29" s="118">
        <v>159.533</v>
      </c>
      <c r="K29" s="32"/>
    </row>
    <row r="30" spans="1:11" s="33" customFormat="1" ht="11.25" customHeight="1">
      <c r="A30" s="35" t="s">
        <v>22</v>
      </c>
      <c r="B30" s="29"/>
      <c r="C30" s="30">
        <v>144596</v>
      </c>
      <c r="D30" s="30">
        <v>153339</v>
      </c>
      <c r="E30" s="30">
        <v>162740</v>
      </c>
      <c r="F30" s="31"/>
      <c r="G30" s="31"/>
      <c r="H30" s="118">
        <v>354.894</v>
      </c>
      <c r="I30" s="118">
        <v>518.059</v>
      </c>
      <c r="J30" s="118">
        <v>365.186</v>
      </c>
      <c r="K30" s="32"/>
    </row>
    <row r="31" spans="1:11" s="42" customFormat="1" ht="11.25" customHeight="1">
      <c r="A31" s="43" t="s">
        <v>23</v>
      </c>
      <c r="B31" s="37"/>
      <c r="C31" s="38">
        <v>419857</v>
      </c>
      <c r="D31" s="38">
        <v>424046</v>
      </c>
      <c r="E31" s="38">
        <v>447913</v>
      </c>
      <c r="F31" s="39">
        <v>105.62839880578994</v>
      </c>
      <c r="G31" s="40"/>
      <c r="H31" s="119">
        <v>1106.1889999999999</v>
      </c>
      <c r="I31" s="120">
        <v>1590.035</v>
      </c>
      <c r="J31" s="120">
        <v>1284.64</v>
      </c>
      <c r="K31" s="41">
        <v>80.79319008701067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36957</v>
      </c>
      <c r="D33" s="30">
        <v>36500</v>
      </c>
      <c r="E33" s="30">
        <v>36650</v>
      </c>
      <c r="F33" s="31"/>
      <c r="G33" s="31"/>
      <c r="H33" s="118">
        <v>83.642</v>
      </c>
      <c r="I33" s="118">
        <v>163</v>
      </c>
      <c r="J33" s="118">
        <v>134.8</v>
      </c>
      <c r="K33" s="32"/>
    </row>
    <row r="34" spans="1:11" s="33" customFormat="1" ht="11.25" customHeight="1">
      <c r="A34" s="35" t="s">
        <v>25</v>
      </c>
      <c r="B34" s="29"/>
      <c r="C34" s="30">
        <v>19292</v>
      </c>
      <c r="D34" s="30">
        <v>19315</v>
      </c>
      <c r="E34" s="30">
        <v>19000</v>
      </c>
      <c r="F34" s="31"/>
      <c r="G34" s="31"/>
      <c r="H34" s="118">
        <v>72.236</v>
      </c>
      <c r="I34" s="118">
        <v>80.05</v>
      </c>
      <c r="J34" s="118">
        <v>57.95</v>
      </c>
      <c r="K34" s="32"/>
    </row>
    <row r="35" spans="1:11" s="33" customFormat="1" ht="11.25" customHeight="1">
      <c r="A35" s="35" t="s">
        <v>26</v>
      </c>
      <c r="B35" s="29"/>
      <c r="C35" s="30">
        <v>91360</v>
      </c>
      <c r="D35" s="30">
        <v>100000</v>
      </c>
      <c r="E35" s="30">
        <v>106000</v>
      </c>
      <c r="F35" s="31"/>
      <c r="G35" s="31"/>
      <c r="H35" s="118">
        <v>243.071</v>
      </c>
      <c r="I35" s="118">
        <v>371.5</v>
      </c>
      <c r="J35" s="118">
        <v>336</v>
      </c>
      <c r="K35" s="32"/>
    </row>
    <row r="36" spans="1:11" s="33" customFormat="1" ht="11.25" customHeight="1">
      <c r="A36" s="35" t="s">
        <v>27</v>
      </c>
      <c r="B36" s="29"/>
      <c r="C36" s="30">
        <v>15121</v>
      </c>
      <c r="D36" s="30">
        <v>14480</v>
      </c>
      <c r="E36" s="30">
        <v>14480</v>
      </c>
      <c r="F36" s="31"/>
      <c r="G36" s="31"/>
      <c r="H36" s="118">
        <v>39.308</v>
      </c>
      <c r="I36" s="118">
        <v>57.92</v>
      </c>
      <c r="J36" s="118">
        <v>50</v>
      </c>
      <c r="K36" s="32"/>
    </row>
    <row r="37" spans="1:11" s="42" customFormat="1" ht="11.25" customHeight="1">
      <c r="A37" s="36" t="s">
        <v>28</v>
      </c>
      <c r="B37" s="37"/>
      <c r="C37" s="38">
        <v>162730</v>
      </c>
      <c r="D37" s="38">
        <v>170295</v>
      </c>
      <c r="E37" s="38">
        <v>176130</v>
      </c>
      <c r="F37" s="39">
        <v>103.42640711706157</v>
      </c>
      <c r="G37" s="40"/>
      <c r="H37" s="119">
        <v>438.25699999999995</v>
      </c>
      <c r="I37" s="120">
        <v>672.47</v>
      </c>
      <c r="J37" s="120">
        <v>578.75</v>
      </c>
      <c r="K37" s="41">
        <v>86.06331880976103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7644</v>
      </c>
      <c r="D39" s="38">
        <v>7655</v>
      </c>
      <c r="E39" s="38">
        <v>8540</v>
      </c>
      <c r="F39" s="39">
        <v>111.56107119529719</v>
      </c>
      <c r="G39" s="40"/>
      <c r="H39" s="119">
        <v>12.353</v>
      </c>
      <c r="I39" s="120">
        <v>12.3</v>
      </c>
      <c r="J39" s="120">
        <v>14</v>
      </c>
      <c r="K39" s="41">
        <v>113.8211382113821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>
        <v>36726</v>
      </c>
      <c r="D41" s="30">
        <v>40315</v>
      </c>
      <c r="E41" s="30">
        <v>40686</v>
      </c>
      <c r="F41" s="31"/>
      <c r="G41" s="31"/>
      <c r="H41" s="118">
        <v>95.469</v>
      </c>
      <c r="I41" s="118">
        <v>131.727</v>
      </c>
      <c r="J41" s="118">
        <v>28.702</v>
      </c>
      <c r="K41" s="32"/>
    </row>
    <row r="42" spans="1:11" s="33" customFormat="1" ht="11.25" customHeight="1">
      <c r="A42" s="35" t="s">
        <v>31</v>
      </c>
      <c r="B42" s="29"/>
      <c r="C42" s="30">
        <v>149325</v>
      </c>
      <c r="D42" s="30">
        <v>139996</v>
      </c>
      <c r="E42" s="30">
        <v>136710</v>
      </c>
      <c r="F42" s="31"/>
      <c r="G42" s="31"/>
      <c r="H42" s="118">
        <v>486.046</v>
      </c>
      <c r="I42" s="118">
        <v>612.774</v>
      </c>
      <c r="J42" s="118">
        <v>226.739</v>
      </c>
      <c r="K42" s="32"/>
    </row>
    <row r="43" spans="1:11" s="33" customFormat="1" ht="11.25" customHeight="1">
      <c r="A43" s="35" t="s">
        <v>32</v>
      </c>
      <c r="B43" s="29"/>
      <c r="C43" s="30">
        <v>17839</v>
      </c>
      <c r="D43" s="30">
        <v>18266</v>
      </c>
      <c r="E43" s="30">
        <v>16958</v>
      </c>
      <c r="F43" s="31"/>
      <c r="G43" s="31"/>
      <c r="H43" s="118">
        <v>58.589</v>
      </c>
      <c r="I43" s="118">
        <v>77.336</v>
      </c>
      <c r="J43" s="118">
        <v>22.25</v>
      </c>
      <c r="K43" s="32"/>
    </row>
    <row r="44" spans="1:11" s="33" customFormat="1" ht="11.25" customHeight="1">
      <c r="A44" s="35" t="s">
        <v>33</v>
      </c>
      <c r="B44" s="29"/>
      <c r="C44" s="30">
        <v>113339</v>
      </c>
      <c r="D44" s="30">
        <v>114456</v>
      </c>
      <c r="E44" s="30">
        <v>106910</v>
      </c>
      <c r="F44" s="31"/>
      <c r="G44" s="31"/>
      <c r="H44" s="118">
        <v>347.809</v>
      </c>
      <c r="I44" s="118">
        <v>525.995</v>
      </c>
      <c r="J44" s="118">
        <v>101.573</v>
      </c>
      <c r="K44" s="32"/>
    </row>
    <row r="45" spans="1:11" s="33" customFormat="1" ht="11.25" customHeight="1">
      <c r="A45" s="35" t="s">
        <v>34</v>
      </c>
      <c r="B45" s="29"/>
      <c r="C45" s="30">
        <v>33813</v>
      </c>
      <c r="D45" s="30">
        <v>36981</v>
      </c>
      <c r="E45" s="30">
        <v>38882</v>
      </c>
      <c r="F45" s="31"/>
      <c r="G45" s="31"/>
      <c r="H45" s="118">
        <v>89.544</v>
      </c>
      <c r="I45" s="118">
        <v>143.006</v>
      </c>
      <c r="J45" s="118">
        <v>52.677</v>
      </c>
      <c r="K45" s="32"/>
    </row>
    <row r="46" spans="1:11" s="33" customFormat="1" ht="11.25" customHeight="1">
      <c r="A46" s="35" t="s">
        <v>35</v>
      </c>
      <c r="B46" s="29"/>
      <c r="C46" s="30">
        <v>60448</v>
      </c>
      <c r="D46" s="30">
        <v>56922</v>
      </c>
      <c r="E46" s="30">
        <v>61048</v>
      </c>
      <c r="F46" s="31"/>
      <c r="G46" s="31"/>
      <c r="H46" s="118">
        <v>149.948</v>
      </c>
      <c r="I46" s="118">
        <v>192.289</v>
      </c>
      <c r="J46" s="118">
        <v>82.538</v>
      </c>
      <c r="K46" s="32"/>
    </row>
    <row r="47" spans="1:11" s="33" customFormat="1" ht="11.25" customHeight="1">
      <c r="A47" s="35" t="s">
        <v>36</v>
      </c>
      <c r="B47" s="29"/>
      <c r="C47" s="30">
        <v>94638</v>
      </c>
      <c r="D47" s="30">
        <v>85890</v>
      </c>
      <c r="E47" s="30">
        <v>84992</v>
      </c>
      <c r="F47" s="31"/>
      <c r="G47" s="31"/>
      <c r="H47" s="118">
        <v>262.458</v>
      </c>
      <c r="I47" s="118">
        <v>330.356</v>
      </c>
      <c r="J47" s="118">
        <v>129.166</v>
      </c>
      <c r="K47" s="32"/>
    </row>
    <row r="48" spans="1:11" s="33" customFormat="1" ht="11.25" customHeight="1">
      <c r="A48" s="35" t="s">
        <v>37</v>
      </c>
      <c r="B48" s="29"/>
      <c r="C48" s="30">
        <v>187481</v>
      </c>
      <c r="D48" s="30">
        <v>183885</v>
      </c>
      <c r="E48" s="30">
        <v>180281</v>
      </c>
      <c r="F48" s="31"/>
      <c r="G48" s="31"/>
      <c r="H48" s="118">
        <v>525.076</v>
      </c>
      <c r="I48" s="118">
        <v>833.916</v>
      </c>
      <c r="J48" s="118">
        <v>189.743</v>
      </c>
      <c r="K48" s="32"/>
    </row>
    <row r="49" spans="1:11" s="33" customFormat="1" ht="11.25" customHeight="1">
      <c r="A49" s="35" t="s">
        <v>38</v>
      </c>
      <c r="B49" s="29"/>
      <c r="C49" s="30">
        <v>45185</v>
      </c>
      <c r="D49" s="30">
        <v>46966</v>
      </c>
      <c r="E49" s="30">
        <v>47460</v>
      </c>
      <c r="F49" s="31"/>
      <c r="G49" s="31"/>
      <c r="H49" s="118">
        <v>118.41</v>
      </c>
      <c r="I49" s="118">
        <v>203.615</v>
      </c>
      <c r="J49" s="118">
        <v>62.754</v>
      </c>
      <c r="K49" s="32"/>
    </row>
    <row r="50" spans="1:11" s="42" customFormat="1" ht="11.25" customHeight="1">
      <c r="A50" s="43" t="s">
        <v>39</v>
      </c>
      <c r="B50" s="37"/>
      <c r="C50" s="38">
        <v>738794</v>
      </c>
      <c r="D50" s="38">
        <v>723677</v>
      </c>
      <c r="E50" s="38">
        <v>713927</v>
      </c>
      <c r="F50" s="39">
        <v>98.65271384885799</v>
      </c>
      <c r="G50" s="40"/>
      <c r="H50" s="119">
        <v>2133.349</v>
      </c>
      <c r="I50" s="120">
        <v>3051.014</v>
      </c>
      <c r="J50" s="120">
        <v>896.1419999999999</v>
      </c>
      <c r="K50" s="41">
        <v>29.37193995176685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36515</v>
      </c>
      <c r="D52" s="38">
        <v>36515</v>
      </c>
      <c r="E52" s="38">
        <v>38957</v>
      </c>
      <c r="F52" s="39">
        <v>106.68766260440914</v>
      </c>
      <c r="G52" s="40"/>
      <c r="H52" s="119">
        <v>78.712</v>
      </c>
      <c r="I52" s="120">
        <v>78.712</v>
      </c>
      <c r="J52" s="120">
        <v>84.708</v>
      </c>
      <c r="K52" s="41">
        <v>107.61764406951924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121592</v>
      </c>
      <c r="D54" s="30">
        <v>110000</v>
      </c>
      <c r="E54" s="30">
        <v>106000</v>
      </c>
      <c r="F54" s="31"/>
      <c r="G54" s="31"/>
      <c r="H54" s="118">
        <v>252.07</v>
      </c>
      <c r="I54" s="118">
        <v>353.719</v>
      </c>
      <c r="J54" s="118">
        <v>270.7</v>
      </c>
      <c r="K54" s="32"/>
    </row>
    <row r="55" spans="1:11" s="33" customFormat="1" ht="11.25" customHeight="1">
      <c r="A55" s="35" t="s">
        <v>42</v>
      </c>
      <c r="B55" s="29"/>
      <c r="C55" s="30">
        <v>85466</v>
      </c>
      <c r="D55" s="30">
        <v>104700</v>
      </c>
      <c r="E55" s="30">
        <v>101102</v>
      </c>
      <c r="F55" s="31"/>
      <c r="G55" s="31"/>
      <c r="H55" s="118">
        <v>200.401</v>
      </c>
      <c r="I55" s="118">
        <v>298.081</v>
      </c>
      <c r="J55" s="118">
        <v>272.975</v>
      </c>
      <c r="K55" s="32"/>
    </row>
    <row r="56" spans="1:11" s="33" customFormat="1" ht="11.25" customHeight="1">
      <c r="A56" s="35" t="s">
        <v>43</v>
      </c>
      <c r="B56" s="29"/>
      <c r="C56" s="30">
        <v>179600</v>
      </c>
      <c r="D56" s="30">
        <v>226000</v>
      </c>
      <c r="E56" s="30">
        <v>229877</v>
      </c>
      <c r="F56" s="31"/>
      <c r="G56" s="31"/>
      <c r="H56" s="118">
        <v>605.198</v>
      </c>
      <c r="I56" s="118">
        <v>675</v>
      </c>
      <c r="J56" s="118">
        <v>733.949</v>
      </c>
      <c r="K56" s="32"/>
    </row>
    <row r="57" spans="1:11" s="33" customFormat="1" ht="11.25" customHeight="1">
      <c r="A57" s="35" t="s">
        <v>44</v>
      </c>
      <c r="B57" s="29"/>
      <c r="C57" s="30">
        <v>82763</v>
      </c>
      <c r="D57" s="30">
        <v>78003</v>
      </c>
      <c r="E57" s="30">
        <v>84130</v>
      </c>
      <c r="F57" s="31"/>
      <c r="G57" s="31"/>
      <c r="H57" s="118">
        <v>143.037</v>
      </c>
      <c r="I57" s="118">
        <v>390.015</v>
      </c>
      <c r="J57" s="118">
        <v>144.74415433743061</v>
      </c>
      <c r="K57" s="32"/>
    </row>
    <row r="58" spans="1:11" s="33" customFormat="1" ht="11.25" customHeight="1">
      <c r="A58" s="35" t="s">
        <v>45</v>
      </c>
      <c r="B58" s="29"/>
      <c r="C58" s="30">
        <v>145231</v>
      </c>
      <c r="D58" s="30">
        <v>142006</v>
      </c>
      <c r="E58" s="30">
        <v>146770</v>
      </c>
      <c r="F58" s="31"/>
      <c r="G58" s="31"/>
      <c r="H58" s="118">
        <v>229.132</v>
      </c>
      <c r="I58" s="118">
        <v>545.794</v>
      </c>
      <c r="J58" s="118">
        <v>242.277</v>
      </c>
      <c r="K58" s="32"/>
    </row>
    <row r="59" spans="1:11" s="42" customFormat="1" ht="11.25" customHeight="1">
      <c r="A59" s="36" t="s">
        <v>46</v>
      </c>
      <c r="B59" s="37"/>
      <c r="C59" s="38">
        <v>614652</v>
      </c>
      <c r="D59" s="38">
        <v>660709</v>
      </c>
      <c r="E59" s="38">
        <v>667879</v>
      </c>
      <c r="F59" s="39">
        <v>101.08519787077215</v>
      </c>
      <c r="G59" s="40"/>
      <c r="H59" s="119">
        <v>1429.838</v>
      </c>
      <c r="I59" s="120">
        <v>2262.609</v>
      </c>
      <c r="J59" s="120">
        <v>1664.6451543374305</v>
      </c>
      <c r="K59" s="41">
        <v>73.57193197487636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2999</v>
      </c>
      <c r="D61" s="30">
        <v>2325</v>
      </c>
      <c r="E61" s="30">
        <v>1837.5</v>
      </c>
      <c r="F61" s="31"/>
      <c r="G61" s="31"/>
      <c r="H61" s="118">
        <v>4.226</v>
      </c>
      <c r="I61" s="118">
        <v>2.6446875</v>
      </c>
      <c r="J61" s="118">
        <v>3.28125</v>
      </c>
      <c r="K61" s="32"/>
    </row>
    <row r="62" spans="1:11" s="33" customFormat="1" ht="11.25" customHeight="1">
      <c r="A62" s="35" t="s">
        <v>48</v>
      </c>
      <c r="B62" s="29"/>
      <c r="C62" s="30">
        <v>3998</v>
      </c>
      <c r="D62" s="30">
        <v>3319</v>
      </c>
      <c r="E62" s="30">
        <v>3119</v>
      </c>
      <c r="F62" s="31"/>
      <c r="G62" s="31"/>
      <c r="H62" s="118">
        <v>7.669</v>
      </c>
      <c r="I62" s="118">
        <v>5.415</v>
      </c>
      <c r="J62" s="118">
        <v>3.961</v>
      </c>
      <c r="K62" s="32"/>
    </row>
    <row r="63" spans="1:11" s="33" customFormat="1" ht="11.25" customHeight="1">
      <c r="A63" s="35" t="s">
        <v>49</v>
      </c>
      <c r="B63" s="29"/>
      <c r="C63" s="30">
        <v>8527</v>
      </c>
      <c r="D63" s="30">
        <v>7246</v>
      </c>
      <c r="E63" s="30">
        <v>7444.8</v>
      </c>
      <c r="F63" s="31"/>
      <c r="G63" s="31"/>
      <c r="H63" s="118">
        <v>11.752</v>
      </c>
      <c r="I63" s="118">
        <v>5.101026356908756</v>
      </c>
      <c r="J63" s="118">
        <v>16.768</v>
      </c>
      <c r="K63" s="32"/>
    </row>
    <row r="64" spans="1:11" s="42" customFormat="1" ht="11.25" customHeight="1">
      <c r="A64" s="36" t="s">
        <v>50</v>
      </c>
      <c r="B64" s="37"/>
      <c r="C64" s="38">
        <v>15524</v>
      </c>
      <c r="D64" s="38">
        <v>12890</v>
      </c>
      <c r="E64" s="38">
        <v>12401.3</v>
      </c>
      <c r="F64" s="39">
        <v>96.20868890612878</v>
      </c>
      <c r="G64" s="40"/>
      <c r="H64" s="119">
        <v>23.647</v>
      </c>
      <c r="I64" s="120">
        <v>13.160713856908755</v>
      </c>
      <c r="J64" s="120">
        <v>24.01025</v>
      </c>
      <c r="K64" s="41">
        <v>182.43881191441412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17275</v>
      </c>
      <c r="D66" s="38">
        <v>10261</v>
      </c>
      <c r="E66" s="38">
        <v>12065</v>
      </c>
      <c r="F66" s="39">
        <v>117.58113244323165</v>
      </c>
      <c r="G66" s="40"/>
      <c r="H66" s="119">
        <v>17.245</v>
      </c>
      <c r="I66" s="120">
        <v>6.351</v>
      </c>
      <c r="J66" s="120">
        <v>13.795</v>
      </c>
      <c r="K66" s="41">
        <v>217.20988820658164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46990</v>
      </c>
      <c r="D68" s="30">
        <v>54000</v>
      </c>
      <c r="E68" s="30">
        <v>56100</v>
      </c>
      <c r="F68" s="31"/>
      <c r="G68" s="31"/>
      <c r="H68" s="118">
        <v>96.991</v>
      </c>
      <c r="I68" s="118">
        <v>107</v>
      </c>
      <c r="J68" s="118">
        <v>118.6</v>
      </c>
      <c r="K68" s="32"/>
    </row>
    <row r="69" spans="1:11" s="33" customFormat="1" ht="11.25" customHeight="1">
      <c r="A69" s="35" t="s">
        <v>53</v>
      </c>
      <c r="B69" s="29"/>
      <c r="C69" s="30">
        <v>741</v>
      </c>
      <c r="D69" s="30">
        <v>770</v>
      </c>
      <c r="E69" s="30">
        <v>830</v>
      </c>
      <c r="F69" s="31"/>
      <c r="G69" s="31"/>
      <c r="H69" s="118">
        <v>1.3</v>
      </c>
      <c r="I69" s="118">
        <v>1.2</v>
      </c>
      <c r="J69" s="118">
        <v>1.6</v>
      </c>
      <c r="K69" s="32"/>
    </row>
    <row r="70" spans="1:11" s="42" customFormat="1" ht="11.25" customHeight="1">
      <c r="A70" s="36" t="s">
        <v>54</v>
      </c>
      <c r="B70" s="37"/>
      <c r="C70" s="38">
        <v>47731</v>
      </c>
      <c r="D70" s="38">
        <v>54770</v>
      </c>
      <c r="E70" s="38">
        <v>56930</v>
      </c>
      <c r="F70" s="39">
        <v>103.94376483476356</v>
      </c>
      <c r="G70" s="40"/>
      <c r="H70" s="119">
        <v>98.291</v>
      </c>
      <c r="I70" s="120">
        <v>108.2</v>
      </c>
      <c r="J70" s="120">
        <v>120.19999999999999</v>
      </c>
      <c r="K70" s="41">
        <v>111.090573012939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18"/>
      <c r="I72" s="118"/>
      <c r="J72" s="118"/>
      <c r="K72" s="32"/>
    </row>
    <row r="73" spans="1:11" s="33" customFormat="1" ht="11.25" customHeight="1">
      <c r="A73" s="35" t="s">
        <v>56</v>
      </c>
      <c r="B73" s="29"/>
      <c r="C73" s="30">
        <v>2365</v>
      </c>
      <c r="D73" s="30">
        <v>2000</v>
      </c>
      <c r="E73" s="30">
        <v>8462</v>
      </c>
      <c r="F73" s="31"/>
      <c r="G73" s="31"/>
      <c r="H73" s="118">
        <v>6.404</v>
      </c>
      <c r="I73" s="118">
        <v>5</v>
      </c>
      <c r="J73" s="118">
        <v>25.552</v>
      </c>
      <c r="K73" s="32"/>
    </row>
    <row r="74" spans="1:11" s="33" customFormat="1" ht="11.25" customHeight="1">
      <c r="A74" s="35" t="s">
        <v>57</v>
      </c>
      <c r="B74" s="29"/>
      <c r="C74" s="30">
        <v>2026</v>
      </c>
      <c r="D74" s="30">
        <v>2202</v>
      </c>
      <c r="E74" s="30">
        <v>2894</v>
      </c>
      <c r="F74" s="31"/>
      <c r="G74" s="31"/>
      <c r="H74" s="118">
        <v>3.064</v>
      </c>
      <c r="I74" s="118">
        <v>3.523</v>
      </c>
      <c r="J74" s="118">
        <v>4.196</v>
      </c>
      <c r="K74" s="32"/>
    </row>
    <row r="75" spans="1:11" s="33" customFormat="1" ht="11.25" customHeight="1">
      <c r="A75" s="35" t="s">
        <v>58</v>
      </c>
      <c r="B75" s="29"/>
      <c r="C75" s="30">
        <v>16441</v>
      </c>
      <c r="D75" s="30">
        <v>14668.867403596238</v>
      </c>
      <c r="E75" s="30">
        <v>12205</v>
      </c>
      <c r="F75" s="31"/>
      <c r="G75" s="31"/>
      <c r="H75" s="118">
        <v>27.228</v>
      </c>
      <c r="I75" s="118">
        <v>32.06865929158884</v>
      </c>
      <c r="J75" s="118">
        <v>25.253</v>
      </c>
      <c r="K75" s="32"/>
    </row>
    <row r="76" spans="1:11" s="33" customFormat="1" ht="11.25" customHeight="1">
      <c r="A76" s="35" t="s">
        <v>59</v>
      </c>
      <c r="B76" s="29"/>
      <c r="C76" s="30">
        <v>120</v>
      </c>
      <c r="D76" s="30">
        <v>300</v>
      </c>
      <c r="E76" s="30">
        <v>650</v>
      </c>
      <c r="F76" s="31"/>
      <c r="G76" s="31"/>
      <c r="H76" s="118">
        <v>0.42</v>
      </c>
      <c r="I76" s="118">
        <v>1.35</v>
      </c>
      <c r="J76" s="118">
        <v>2.795</v>
      </c>
      <c r="K76" s="32"/>
    </row>
    <row r="77" spans="1:11" s="33" customFormat="1" ht="11.25" customHeight="1">
      <c r="A77" s="35" t="s">
        <v>60</v>
      </c>
      <c r="B77" s="29"/>
      <c r="C77" s="30">
        <v>3300</v>
      </c>
      <c r="D77" s="30">
        <v>4321</v>
      </c>
      <c r="E77" s="30">
        <v>4603</v>
      </c>
      <c r="F77" s="31"/>
      <c r="G77" s="31"/>
      <c r="H77" s="118">
        <v>9.72</v>
      </c>
      <c r="I77" s="118">
        <v>8.809</v>
      </c>
      <c r="J77" s="118">
        <v>9.202</v>
      </c>
      <c r="K77" s="32"/>
    </row>
    <row r="78" spans="1:11" s="33" customFormat="1" ht="11.25" customHeight="1">
      <c r="A78" s="35" t="s">
        <v>61</v>
      </c>
      <c r="B78" s="29"/>
      <c r="C78" s="30">
        <v>11971</v>
      </c>
      <c r="D78" s="30">
        <v>11392</v>
      </c>
      <c r="E78" s="30">
        <v>10500</v>
      </c>
      <c r="F78" s="31"/>
      <c r="G78" s="31"/>
      <c r="H78" s="118">
        <v>30.382</v>
      </c>
      <c r="I78" s="118">
        <v>28.48</v>
      </c>
      <c r="J78" s="118">
        <v>28.192</v>
      </c>
      <c r="K78" s="32"/>
    </row>
    <row r="79" spans="1:11" s="33" customFormat="1" ht="11.25" customHeight="1">
      <c r="A79" s="35" t="s">
        <v>62</v>
      </c>
      <c r="B79" s="29"/>
      <c r="C79" s="30">
        <v>14500</v>
      </c>
      <c r="D79" s="30">
        <v>14484</v>
      </c>
      <c r="E79" s="30">
        <v>15505</v>
      </c>
      <c r="F79" s="31"/>
      <c r="G79" s="31"/>
      <c r="H79" s="118">
        <v>40.358</v>
      </c>
      <c r="I79" s="118">
        <v>33.44</v>
      </c>
      <c r="J79" s="118">
        <v>47.457</v>
      </c>
      <c r="K79" s="32"/>
    </row>
    <row r="80" spans="1:11" s="42" customFormat="1" ht="11.25" customHeight="1">
      <c r="A80" s="43" t="s">
        <v>63</v>
      </c>
      <c r="B80" s="37"/>
      <c r="C80" s="38">
        <v>50723</v>
      </c>
      <c r="D80" s="38">
        <v>49367.86740359624</v>
      </c>
      <c r="E80" s="38">
        <v>54819</v>
      </c>
      <c r="F80" s="39">
        <v>111.04186363133577</v>
      </c>
      <c r="G80" s="40"/>
      <c r="H80" s="119">
        <v>117.576</v>
      </c>
      <c r="I80" s="120">
        <v>112.67065929158883</v>
      </c>
      <c r="J80" s="120">
        <v>142.647</v>
      </c>
      <c r="K80" s="41">
        <v>126.60527673920248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65</v>
      </c>
      <c r="D82" s="30">
        <v>65</v>
      </c>
      <c r="E82" s="30">
        <v>121</v>
      </c>
      <c r="F82" s="31"/>
      <c r="G82" s="31"/>
      <c r="H82" s="118">
        <v>0.098</v>
      </c>
      <c r="I82" s="118">
        <v>0.098</v>
      </c>
      <c r="J82" s="118">
        <v>0.19</v>
      </c>
      <c r="K82" s="32"/>
    </row>
    <row r="83" spans="1:11" s="33" customFormat="1" ht="11.25" customHeight="1">
      <c r="A83" s="35" t="s">
        <v>65</v>
      </c>
      <c r="B83" s="29"/>
      <c r="C83" s="30">
        <v>58</v>
      </c>
      <c r="D83" s="30">
        <v>59</v>
      </c>
      <c r="E83" s="30">
        <v>50</v>
      </c>
      <c r="F83" s="31"/>
      <c r="G83" s="31"/>
      <c r="H83" s="118">
        <v>0.059</v>
      </c>
      <c r="I83" s="118">
        <v>0.06</v>
      </c>
      <c r="J83" s="118">
        <v>0.051</v>
      </c>
      <c r="K83" s="32"/>
    </row>
    <row r="84" spans="1:11" s="42" customFormat="1" ht="11.25" customHeight="1">
      <c r="A84" s="36" t="s">
        <v>66</v>
      </c>
      <c r="B84" s="37"/>
      <c r="C84" s="38">
        <v>123</v>
      </c>
      <c r="D84" s="38">
        <v>124</v>
      </c>
      <c r="E84" s="38">
        <v>171</v>
      </c>
      <c r="F84" s="39">
        <v>137.90322580645162</v>
      </c>
      <c r="G84" s="40"/>
      <c r="H84" s="119">
        <v>0.157</v>
      </c>
      <c r="I84" s="120">
        <v>0.158</v>
      </c>
      <c r="J84" s="120">
        <v>0.241</v>
      </c>
      <c r="K84" s="41">
        <v>152.53164556962022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2230462</v>
      </c>
      <c r="D87" s="53">
        <v>2265187.867403596</v>
      </c>
      <c r="E87" s="53">
        <v>2307807.3</v>
      </c>
      <c r="F87" s="54">
        <f>IF(D87&gt;0,100*E87/D87,0)</f>
        <v>101.8814965950376</v>
      </c>
      <c r="G87" s="40"/>
      <c r="H87" s="123">
        <v>5895.8060000000005</v>
      </c>
      <c r="I87" s="124">
        <v>8481.336373148499</v>
      </c>
      <c r="J87" s="124">
        <v>5301.31640433743</v>
      </c>
      <c r="K87" s="54">
        <f>IF(I87&gt;0,100*J87/I87,0)</f>
        <v>62.50567329367034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SheetLayoutView="100" zoomScalePageLayoutView="0" workbookViewId="0" topLeftCell="A68">
      <selection activeCell="E21" sqref="E21"/>
    </sheetView>
  </sheetViews>
  <sheetFormatPr defaultColWidth="9.8515625" defaultRowHeight="11.25" customHeight="1"/>
  <cols>
    <col min="1" max="1" width="19.421875" style="60" customWidth="1"/>
    <col min="2" max="2" width="0.85546875" style="60" customWidth="1"/>
    <col min="3" max="6" width="12.421875" style="60" customWidth="1"/>
    <col min="7" max="7" width="0.71875" style="60" customWidth="1"/>
    <col min="8" max="11" width="12.421875" style="60" customWidth="1"/>
    <col min="12" max="15" width="11.57421875" style="0" customWidth="1"/>
    <col min="16" max="16384" width="9.8515625" style="60" customWidth="1"/>
  </cols>
  <sheetData>
    <row r="1" spans="1:11" s="1" customFormat="1" ht="12.7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210" t="s">
        <v>69</v>
      </c>
      <c r="K2" s="210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04" t="s">
        <v>2</v>
      </c>
      <c r="D4" s="205"/>
      <c r="E4" s="205"/>
      <c r="F4" s="206"/>
      <c r="G4" s="9"/>
      <c r="H4" s="207" t="s">
        <v>3</v>
      </c>
      <c r="I4" s="208"/>
      <c r="J4" s="208"/>
      <c r="K4" s="209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283</v>
      </c>
      <c r="D7" s="21" t="s">
        <v>6</v>
      </c>
      <c r="E7" s="21">
        <v>9</v>
      </c>
      <c r="F7" s="22" t="str">
        <f>CONCATENATE(D6,"=100")</f>
        <v>2016=100</v>
      </c>
      <c r="G7" s="23"/>
      <c r="H7" s="20" t="s">
        <v>283</v>
      </c>
      <c r="I7" s="21" t="s">
        <v>6</v>
      </c>
      <c r="J7" s="21">
        <v>9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57</v>
      </c>
      <c r="D9" s="30">
        <v>48</v>
      </c>
      <c r="E9" s="30">
        <v>128</v>
      </c>
      <c r="F9" s="31"/>
      <c r="G9" s="31"/>
      <c r="H9" s="118">
        <v>0.15</v>
      </c>
      <c r="I9" s="118">
        <v>0.125</v>
      </c>
      <c r="J9" s="118">
        <v>0.236</v>
      </c>
      <c r="K9" s="32"/>
    </row>
    <row r="10" spans="1:11" s="33" customFormat="1" ht="11.25" customHeight="1">
      <c r="A10" s="35" t="s">
        <v>8</v>
      </c>
      <c r="B10" s="29"/>
      <c r="C10" s="30">
        <v>244</v>
      </c>
      <c r="D10" s="30">
        <v>190</v>
      </c>
      <c r="E10" s="30">
        <v>38</v>
      </c>
      <c r="F10" s="31"/>
      <c r="G10" s="31"/>
      <c r="H10" s="118">
        <v>0.493</v>
      </c>
      <c r="I10" s="118">
        <v>0.383</v>
      </c>
      <c r="J10" s="118">
        <v>0.108</v>
      </c>
      <c r="K10" s="32"/>
    </row>
    <row r="11" spans="1:11" s="33" customFormat="1" ht="11.25" customHeight="1">
      <c r="A11" s="28" t="s">
        <v>9</v>
      </c>
      <c r="B11" s="29"/>
      <c r="C11" s="30">
        <v>317</v>
      </c>
      <c r="D11" s="30">
        <v>313</v>
      </c>
      <c r="E11" s="30">
        <v>295</v>
      </c>
      <c r="F11" s="31"/>
      <c r="G11" s="31"/>
      <c r="H11" s="118">
        <v>0.637</v>
      </c>
      <c r="I11" s="118">
        <v>0.633</v>
      </c>
      <c r="J11" s="118">
        <v>0.512</v>
      </c>
      <c r="K11" s="32"/>
    </row>
    <row r="12" spans="1:11" s="33" customFormat="1" ht="11.25" customHeight="1">
      <c r="A12" s="35" t="s">
        <v>10</v>
      </c>
      <c r="B12" s="29"/>
      <c r="C12" s="30">
        <v>1</v>
      </c>
      <c r="D12" s="30">
        <v>2</v>
      </c>
      <c r="E12" s="30">
        <v>15</v>
      </c>
      <c r="F12" s="31"/>
      <c r="G12" s="31"/>
      <c r="H12" s="118">
        <v>0.003</v>
      </c>
      <c r="I12" s="118">
        <v>0.006</v>
      </c>
      <c r="J12" s="118">
        <v>0.025</v>
      </c>
      <c r="K12" s="32"/>
    </row>
    <row r="13" spans="1:11" s="42" customFormat="1" ht="11.25" customHeight="1">
      <c r="A13" s="36" t="s">
        <v>11</v>
      </c>
      <c r="B13" s="37"/>
      <c r="C13" s="38">
        <v>619</v>
      </c>
      <c r="D13" s="38">
        <v>553</v>
      </c>
      <c r="E13" s="38">
        <v>476</v>
      </c>
      <c r="F13" s="39">
        <v>86.07594936708861</v>
      </c>
      <c r="G13" s="40"/>
      <c r="H13" s="119">
        <v>1.283</v>
      </c>
      <c r="I13" s="120">
        <v>1.147</v>
      </c>
      <c r="J13" s="120">
        <v>0.881</v>
      </c>
      <c r="K13" s="41">
        <v>76.80906713164777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18"/>
      <c r="I14" s="118"/>
      <c r="J14" s="118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19"/>
      <c r="I15" s="120"/>
      <c r="J15" s="120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18"/>
      <c r="I16" s="118"/>
      <c r="J16" s="118"/>
      <c r="K16" s="32"/>
    </row>
    <row r="17" spans="1:11" s="42" customFormat="1" ht="11.25" customHeight="1">
      <c r="A17" s="36" t="s">
        <v>13</v>
      </c>
      <c r="B17" s="37"/>
      <c r="C17" s="38">
        <v>145</v>
      </c>
      <c r="D17" s="38"/>
      <c r="E17" s="38">
        <v>145</v>
      </c>
      <c r="F17" s="39"/>
      <c r="G17" s="40"/>
      <c r="H17" s="119">
        <v>0.188</v>
      </c>
      <c r="I17" s="120"/>
      <c r="J17" s="120">
        <v>0.177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18"/>
      <c r="I18" s="118"/>
      <c r="J18" s="118"/>
      <c r="K18" s="32"/>
    </row>
    <row r="19" spans="1:11" s="33" customFormat="1" ht="11.25" customHeight="1">
      <c r="A19" s="28" t="s">
        <v>14</v>
      </c>
      <c r="B19" s="29"/>
      <c r="C19" s="30">
        <v>14097</v>
      </c>
      <c r="D19" s="30">
        <v>13345</v>
      </c>
      <c r="E19" s="30">
        <v>13268</v>
      </c>
      <c r="F19" s="31"/>
      <c r="G19" s="31"/>
      <c r="H19" s="118">
        <v>59.207</v>
      </c>
      <c r="I19" s="118">
        <v>84.741</v>
      </c>
      <c r="J19" s="118">
        <v>63.686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18"/>
      <c r="I20" s="118"/>
      <c r="J20" s="118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18"/>
      <c r="I21" s="118"/>
      <c r="J21" s="118"/>
      <c r="K21" s="32"/>
    </row>
    <row r="22" spans="1:11" s="42" customFormat="1" ht="11.25" customHeight="1">
      <c r="A22" s="36" t="s">
        <v>17</v>
      </c>
      <c r="B22" s="37"/>
      <c r="C22" s="38">
        <v>14097</v>
      </c>
      <c r="D22" s="38">
        <v>13345</v>
      </c>
      <c r="E22" s="38">
        <v>13268</v>
      </c>
      <c r="F22" s="39">
        <v>99.4230048707381</v>
      </c>
      <c r="G22" s="40"/>
      <c r="H22" s="119">
        <v>59.207</v>
      </c>
      <c r="I22" s="120">
        <v>84.741</v>
      </c>
      <c r="J22" s="120">
        <v>63.686</v>
      </c>
      <c r="K22" s="41">
        <v>75.15370363814446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18"/>
      <c r="I23" s="118"/>
      <c r="J23" s="118"/>
      <c r="K23" s="32"/>
    </row>
    <row r="24" spans="1:11" s="42" customFormat="1" ht="11.25" customHeight="1">
      <c r="A24" s="36" t="s">
        <v>18</v>
      </c>
      <c r="B24" s="37"/>
      <c r="C24" s="38">
        <v>85501</v>
      </c>
      <c r="D24" s="38">
        <v>83380</v>
      </c>
      <c r="E24" s="38">
        <v>86331</v>
      </c>
      <c r="F24" s="39">
        <v>103.53921803789878</v>
      </c>
      <c r="G24" s="40"/>
      <c r="H24" s="119">
        <v>314.121</v>
      </c>
      <c r="I24" s="120">
        <v>397.768</v>
      </c>
      <c r="J24" s="120">
        <v>352.971</v>
      </c>
      <c r="K24" s="41">
        <v>88.73790752398384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18"/>
      <c r="I25" s="118"/>
      <c r="J25" s="118"/>
      <c r="K25" s="32"/>
    </row>
    <row r="26" spans="1:11" s="42" customFormat="1" ht="11.25" customHeight="1">
      <c r="A26" s="36" t="s">
        <v>19</v>
      </c>
      <c r="B26" s="37"/>
      <c r="C26" s="38">
        <v>18677</v>
      </c>
      <c r="D26" s="38">
        <v>17600</v>
      </c>
      <c r="E26" s="38">
        <v>18000</v>
      </c>
      <c r="F26" s="39">
        <v>102.27272727272727</v>
      </c>
      <c r="G26" s="40"/>
      <c r="H26" s="119">
        <v>65.581</v>
      </c>
      <c r="I26" s="120">
        <v>90</v>
      </c>
      <c r="J26" s="120">
        <v>60</v>
      </c>
      <c r="K26" s="41">
        <v>66.66666666666667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18"/>
      <c r="I27" s="118"/>
      <c r="J27" s="118"/>
      <c r="K27" s="32"/>
    </row>
    <row r="28" spans="1:11" s="33" customFormat="1" ht="11.25" customHeight="1">
      <c r="A28" s="35" t="s">
        <v>20</v>
      </c>
      <c r="B28" s="29"/>
      <c r="C28" s="30">
        <v>179026</v>
      </c>
      <c r="D28" s="30">
        <v>189073</v>
      </c>
      <c r="E28" s="30">
        <v>186903</v>
      </c>
      <c r="F28" s="31"/>
      <c r="G28" s="31"/>
      <c r="H28" s="118">
        <v>596.093</v>
      </c>
      <c r="I28" s="118">
        <v>870.082</v>
      </c>
      <c r="J28" s="118">
        <v>769.798</v>
      </c>
      <c r="K28" s="32"/>
    </row>
    <row r="29" spans="1:11" s="33" customFormat="1" ht="11.25" customHeight="1">
      <c r="A29" s="35" t="s">
        <v>21</v>
      </c>
      <c r="B29" s="29"/>
      <c r="C29" s="30">
        <v>104424</v>
      </c>
      <c r="D29" s="30">
        <v>89053</v>
      </c>
      <c r="E29" s="30">
        <v>106151</v>
      </c>
      <c r="F29" s="31"/>
      <c r="G29" s="31"/>
      <c r="H29" s="118">
        <v>177.973</v>
      </c>
      <c r="I29" s="118">
        <v>223.472</v>
      </c>
      <c r="J29" s="118">
        <v>166.041</v>
      </c>
      <c r="K29" s="32"/>
    </row>
    <row r="30" spans="1:11" s="33" customFormat="1" ht="11.25" customHeight="1">
      <c r="A30" s="35" t="s">
        <v>22</v>
      </c>
      <c r="B30" s="29"/>
      <c r="C30" s="30">
        <v>164313</v>
      </c>
      <c r="D30" s="30">
        <v>156418</v>
      </c>
      <c r="E30" s="30">
        <v>167773</v>
      </c>
      <c r="F30" s="31"/>
      <c r="G30" s="31"/>
      <c r="H30" s="118">
        <v>391.821</v>
      </c>
      <c r="I30" s="118">
        <v>528.068</v>
      </c>
      <c r="J30" s="118">
        <v>372.631</v>
      </c>
      <c r="K30" s="32"/>
    </row>
    <row r="31" spans="1:11" s="42" customFormat="1" ht="11.25" customHeight="1">
      <c r="A31" s="43" t="s">
        <v>23</v>
      </c>
      <c r="B31" s="37"/>
      <c r="C31" s="38">
        <v>447763</v>
      </c>
      <c r="D31" s="38">
        <v>434544</v>
      </c>
      <c r="E31" s="38">
        <v>460827</v>
      </c>
      <c r="F31" s="39">
        <v>106.04840936706064</v>
      </c>
      <c r="G31" s="40"/>
      <c r="H31" s="119">
        <v>1165.8870000000002</v>
      </c>
      <c r="I31" s="120">
        <v>1621.622</v>
      </c>
      <c r="J31" s="120">
        <v>1308.47</v>
      </c>
      <c r="K31" s="41">
        <v>80.68896450590827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18"/>
      <c r="I32" s="118"/>
      <c r="J32" s="118"/>
      <c r="K32" s="32"/>
    </row>
    <row r="33" spans="1:11" s="33" customFormat="1" ht="11.25" customHeight="1">
      <c r="A33" s="35" t="s">
        <v>24</v>
      </c>
      <c r="B33" s="29"/>
      <c r="C33" s="30">
        <v>37330</v>
      </c>
      <c r="D33" s="30">
        <v>36850</v>
      </c>
      <c r="E33" s="30">
        <v>37000</v>
      </c>
      <c r="F33" s="31"/>
      <c r="G33" s="31"/>
      <c r="H33" s="118">
        <v>84.487</v>
      </c>
      <c r="I33" s="118">
        <v>164.56</v>
      </c>
      <c r="J33" s="118">
        <v>136</v>
      </c>
      <c r="K33" s="32"/>
    </row>
    <row r="34" spans="1:11" s="33" customFormat="1" ht="11.25" customHeight="1">
      <c r="A34" s="35" t="s">
        <v>25</v>
      </c>
      <c r="B34" s="29"/>
      <c r="C34" s="30">
        <v>20096</v>
      </c>
      <c r="D34" s="30">
        <v>20120</v>
      </c>
      <c r="E34" s="30">
        <v>19750</v>
      </c>
      <c r="F34" s="31"/>
      <c r="G34" s="31"/>
      <c r="H34" s="118">
        <v>74.62400000000001</v>
      </c>
      <c r="I34" s="118">
        <v>83.1</v>
      </c>
      <c r="J34" s="118">
        <v>60</v>
      </c>
      <c r="K34" s="32"/>
    </row>
    <row r="35" spans="1:11" s="33" customFormat="1" ht="11.25" customHeight="1">
      <c r="A35" s="35" t="s">
        <v>26</v>
      </c>
      <c r="B35" s="29"/>
      <c r="C35" s="30">
        <v>105011</v>
      </c>
      <c r="D35" s="30">
        <v>105000</v>
      </c>
      <c r="E35" s="30">
        <v>108000</v>
      </c>
      <c r="F35" s="31"/>
      <c r="G35" s="31"/>
      <c r="H35" s="118">
        <v>279.392</v>
      </c>
      <c r="I35" s="118">
        <v>390.5</v>
      </c>
      <c r="J35" s="118">
        <v>342.3</v>
      </c>
      <c r="K35" s="32"/>
    </row>
    <row r="36" spans="1:11" s="33" customFormat="1" ht="11.25" customHeight="1">
      <c r="A36" s="35" t="s">
        <v>27</v>
      </c>
      <c r="B36" s="29"/>
      <c r="C36" s="30">
        <v>15121</v>
      </c>
      <c r="D36" s="30">
        <v>14480</v>
      </c>
      <c r="E36" s="30">
        <v>14552</v>
      </c>
      <c r="F36" s="31"/>
      <c r="G36" s="31"/>
      <c r="H36" s="118">
        <v>39.308</v>
      </c>
      <c r="I36" s="118">
        <v>57.92</v>
      </c>
      <c r="J36" s="118">
        <v>50.252</v>
      </c>
      <c r="K36" s="32"/>
    </row>
    <row r="37" spans="1:11" s="42" customFormat="1" ht="11.25" customHeight="1">
      <c r="A37" s="36" t="s">
        <v>28</v>
      </c>
      <c r="B37" s="37"/>
      <c r="C37" s="38">
        <v>177558</v>
      </c>
      <c r="D37" s="38">
        <v>176450</v>
      </c>
      <c r="E37" s="38">
        <v>179302</v>
      </c>
      <c r="F37" s="39">
        <v>101.61632190422216</v>
      </c>
      <c r="G37" s="40"/>
      <c r="H37" s="119">
        <v>477.811</v>
      </c>
      <c r="I37" s="120">
        <v>696.08</v>
      </c>
      <c r="J37" s="120">
        <v>588.5519999999999</v>
      </c>
      <c r="K37" s="41">
        <v>84.55235030456268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18"/>
      <c r="I38" s="118"/>
      <c r="J38" s="118"/>
      <c r="K38" s="32"/>
    </row>
    <row r="39" spans="1:11" s="42" customFormat="1" ht="11.25" customHeight="1">
      <c r="A39" s="36" t="s">
        <v>29</v>
      </c>
      <c r="B39" s="37"/>
      <c r="C39" s="38">
        <v>19111</v>
      </c>
      <c r="D39" s="38">
        <v>19135</v>
      </c>
      <c r="E39" s="38">
        <v>21360</v>
      </c>
      <c r="F39" s="39">
        <v>111.62790697674419</v>
      </c>
      <c r="G39" s="40"/>
      <c r="H39" s="119">
        <v>30.883000000000003</v>
      </c>
      <c r="I39" s="120">
        <v>30.8</v>
      </c>
      <c r="J39" s="120">
        <v>35</v>
      </c>
      <c r="K39" s="41">
        <v>113.63636363636364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18"/>
      <c r="I40" s="118"/>
      <c r="J40" s="118"/>
      <c r="K40" s="32"/>
    </row>
    <row r="41" spans="1:11" s="33" customFormat="1" ht="11.25" customHeight="1">
      <c r="A41" s="28" t="s">
        <v>30</v>
      </c>
      <c r="B41" s="29"/>
      <c r="C41" s="30">
        <v>48756</v>
      </c>
      <c r="D41" s="30">
        <v>51565</v>
      </c>
      <c r="E41" s="30">
        <v>53271</v>
      </c>
      <c r="F41" s="31"/>
      <c r="G41" s="31"/>
      <c r="H41" s="118">
        <v>120.26499999999999</v>
      </c>
      <c r="I41" s="118">
        <v>168.25</v>
      </c>
      <c r="J41" s="118">
        <v>37.051</v>
      </c>
      <c r="K41" s="32"/>
    </row>
    <row r="42" spans="1:11" s="33" customFormat="1" ht="11.25" customHeight="1">
      <c r="A42" s="35" t="s">
        <v>31</v>
      </c>
      <c r="B42" s="29"/>
      <c r="C42" s="30">
        <v>153325</v>
      </c>
      <c r="D42" s="30">
        <v>144496</v>
      </c>
      <c r="E42" s="30">
        <v>141210</v>
      </c>
      <c r="F42" s="31"/>
      <c r="G42" s="31"/>
      <c r="H42" s="118">
        <v>499.046</v>
      </c>
      <c r="I42" s="118">
        <v>632.282</v>
      </c>
      <c r="J42" s="118">
        <v>233.975</v>
      </c>
      <c r="K42" s="32"/>
    </row>
    <row r="43" spans="1:11" s="33" customFormat="1" ht="11.25" customHeight="1">
      <c r="A43" s="35" t="s">
        <v>32</v>
      </c>
      <c r="B43" s="29"/>
      <c r="C43" s="30">
        <v>18939</v>
      </c>
      <c r="D43" s="30">
        <v>19666</v>
      </c>
      <c r="E43" s="30">
        <v>18308</v>
      </c>
      <c r="F43" s="31"/>
      <c r="G43" s="31"/>
      <c r="H43" s="118">
        <v>61.669</v>
      </c>
      <c r="I43" s="118">
        <v>82.827</v>
      </c>
      <c r="J43" s="118">
        <v>23.117</v>
      </c>
      <c r="K43" s="32"/>
    </row>
    <row r="44" spans="1:11" s="33" customFormat="1" ht="11.25" customHeight="1">
      <c r="A44" s="35" t="s">
        <v>33</v>
      </c>
      <c r="B44" s="29"/>
      <c r="C44" s="30">
        <v>123339</v>
      </c>
      <c r="D44" s="30">
        <v>124456</v>
      </c>
      <c r="E44" s="30">
        <v>116910</v>
      </c>
      <c r="F44" s="31"/>
      <c r="G44" s="31"/>
      <c r="H44" s="118">
        <v>378.83700000000005</v>
      </c>
      <c r="I44" s="118">
        <v>572.081</v>
      </c>
      <c r="J44" s="118">
        <v>111.36</v>
      </c>
      <c r="K44" s="32"/>
    </row>
    <row r="45" spans="1:11" s="33" customFormat="1" ht="11.25" customHeight="1">
      <c r="A45" s="35" t="s">
        <v>34</v>
      </c>
      <c r="B45" s="29"/>
      <c r="C45" s="30">
        <v>36613</v>
      </c>
      <c r="D45" s="30">
        <v>37981</v>
      </c>
      <c r="E45" s="30">
        <v>39882</v>
      </c>
      <c r="F45" s="31"/>
      <c r="G45" s="31"/>
      <c r="H45" s="118">
        <v>96.712</v>
      </c>
      <c r="I45" s="118">
        <v>146.815</v>
      </c>
      <c r="J45" s="118">
        <v>53.931</v>
      </c>
      <c r="K45" s="32"/>
    </row>
    <row r="46" spans="1:11" s="33" customFormat="1" ht="11.25" customHeight="1">
      <c r="A46" s="35" t="s">
        <v>35</v>
      </c>
      <c r="B46" s="29"/>
      <c r="C46" s="30">
        <v>79448</v>
      </c>
      <c r="D46" s="30">
        <v>74922</v>
      </c>
      <c r="E46" s="30">
        <v>79048</v>
      </c>
      <c r="F46" s="31"/>
      <c r="G46" s="31"/>
      <c r="H46" s="118">
        <v>194.208</v>
      </c>
      <c r="I46" s="118">
        <v>252.763</v>
      </c>
      <c r="J46" s="118">
        <v>105.957</v>
      </c>
      <c r="K46" s="32"/>
    </row>
    <row r="47" spans="1:11" s="33" customFormat="1" ht="11.25" customHeight="1">
      <c r="A47" s="35" t="s">
        <v>36</v>
      </c>
      <c r="B47" s="29"/>
      <c r="C47" s="30">
        <v>99638</v>
      </c>
      <c r="D47" s="30">
        <v>90890</v>
      </c>
      <c r="E47" s="30">
        <v>93032</v>
      </c>
      <c r="F47" s="31"/>
      <c r="G47" s="31"/>
      <c r="H47" s="118">
        <v>275.978</v>
      </c>
      <c r="I47" s="118">
        <v>349.336</v>
      </c>
      <c r="J47" s="118">
        <v>140.632</v>
      </c>
      <c r="K47" s="32"/>
    </row>
    <row r="48" spans="1:11" s="33" customFormat="1" ht="11.25" customHeight="1">
      <c r="A48" s="35" t="s">
        <v>37</v>
      </c>
      <c r="B48" s="29"/>
      <c r="C48" s="30">
        <v>189481</v>
      </c>
      <c r="D48" s="30">
        <v>185725</v>
      </c>
      <c r="E48" s="30">
        <v>182031</v>
      </c>
      <c r="F48" s="31"/>
      <c r="G48" s="31"/>
      <c r="H48" s="118">
        <v>530.7420000000001</v>
      </c>
      <c r="I48" s="118">
        <v>842.261</v>
      </c>
      <c r="J48" s="118">
        <v>191.601</v>
      </c>
      <c r="K48" s="32"/>
    </row>
    <row r="49" spans="1:11" s="33" customFormat="1" ht="11.25" customHeight="1">
      <c r="A49" s="35" t="s">
        <v>38</v>
      </c>
      <c r="B49" s="29"/>
      <c r="C49" s="30">
        <v>54422</v>
      </c>
      <c r="D49" s="30">
        <v>56586</v>
      </c>
      <c r="E49" s="30">
        <v>57181</v>
      </c>
      <c r="F49" s="31"/>
      <c r="G49" s="31"/>
      <c r="H49" s="118">
        <v>142.575</v>
      </c>
      <c r="I49" s="118">
        <v>245.321</v>
      </c>
      <c r="J49" s="118">
        <v>75.606</v>
      </c>
      <c r="K49" s="32"/>
    </row>
    <row r="50" spans="1:11" s="42" customFormat="1" ht="11.25" customHeight="1">
      <c r="A50" s="43" t="s">
        <v>39</v>
      </c>
      <c r="B50" s="37"/>
      <c r="C50" s="38">
        <v>803961</v>
      </c>
      <c r="D50" s="38">
        <v>786287</v>
      </c>
      <c r="E50" s="38">
        <v>780873</v>
      </c>
      <c r="F50" s="39">
        <v>99.31144734683392</v>
      </c>
      <c r="G50" s="40"/>
      <c r="H50" s="119">
        <v>2300.032</v>
      </c>
      <c r="I50" s="120">
        <v>3291.936</v>
      </c>
      <c r="J50" s="120">
        <v>973.23</v>
      </c>
      <c r="K50" s="41">
        <v>29.564061998775188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18"/>
      <c r="I51" s="118"/>
      <c r="J51" s="118"/>
      <c r="K51" s="32"/>
    </row>
    <row r="52" spans="1:11" s="42" customFormat="1" ht="11.25" customHeight="1">
      <c r="A52" s="36" t="s">
        <v>40</v>
      </c>
      <c r="B52" s="37"/>
      <c r="C52" s="38">
        <v>37032</v>
      </c>
      <c r="D52" s="38">
        <v>37032</v>
      </c>
      <c r="E52" s="38">
        <v>39510</v>
      </c>
      <c r="F52" s="39">
        <v>106.69151004536617</v>
      </c>
      <c r="G52" s="40"/>
      <c r="H52" s="119">
        <v>80.081</v>
      </c>
      <c r="I52" s="120">
        <v>80.081</v>
      </c>
      <c r="J52" s="120">
        <v>86.182</v>
      </c>
      <c r="K52" s="41">
        <v>107.61853623206504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18"/>
      <c r="I53" s="118"/>
      <c r="J53" s="118"/>
      <c r="K53" s="32"/>
    </row>
    <row r="54" spans="1:11" s="33" customFormat="1" ht="11.25" customHeight="1">
      <c r="A54" s="35" t="s">
        <v>41</v>
      </c>
      <c r="B54" s="29"/>
      <c r="C54" s="30">
        <v>154614</v>
      </c>
      <c r="D54" s="30">
        <v>143000</v>
      </c>
      <c r="E54" s="30">
        <v>131713</v>
      </c>
      <c r="F54" s="31"/>
      <c r="G54" s="31"/>
      <c r="H54" s="118">
        <v>307.702</v>
      </c>
      <c r="I54" s="118">
        <v>440.719</v>
      </c>
      <c r="J54" s="118">
        <v>320.18</v>
      </c>
      <c r="K54" s="32"/>
    </row>
    <row r="55" spans="1:11" s="33" customFormat="1" ht="11.25" customHeight="1">
      <c r="A55" s="35" t="s">
        <v>42</v>
      </c>
      <c r="B55" s="29"/>
      <c r="C55" s="30">
        <v>142446</v>
      </c>
      <c r="D55" s="30">
        <v>149573</v>
      </c>
      <c r="E55" s="30">
        <v>144431</v>
      </c>
      <c r="F55" s="31"/>
      <c r="G55" s="31"/>
      <c r="H55" s="118">
        <v>334.00800000000004</v>
      </c>
      <c r="I55" s="118">
        <v>432.7</v>
      </c>
      <c r="J55" s="118">
        <v>389.965</v>
      </c>
      <c r="K55" s="32"/>
    </row>
    <row r="56" spans="1:11" s="33" customFormat="1" ht="11.25" customHeight="1">
      <c r="A56" s="35" t="s">
        <v>43</v>
      </c>
      <c r="B56" s="29"/>
      <c r="C56" s="30">
        <v>239467</v>
      </c>
      <c r="D56" s="30">
        <v>271000</v>
      </c>
      <c r="E56" s="30">
        <v>261224</v>
      </c>
      <c r="F56" s="31"/>
      <c r="G56" s="31"/>
      <c r="H56" s="118">
        <v>806.93</v>
      </c>
      <c r="I56" s="118">
        <v>800</v>
      </c>
      <c r="J56" s="118">
        <v>852.948</v>
      </c>
      <c r="K56" s="32"/>
    </row>
    <row r="57" spans="1:11" s="33" customFormat="1" ht="11.25" customHeight="1">
      <c r="A57" s="35" t="s">
        <v>44</v>
      </c>
      <c r="B57" s="29"/>
      <c r="C57" s="30">
        <v>90128</v>
      </c>
      <c r="D57" s="30">
        <v>86670</v>
      </c>
      <c r="E57" s="30">
        <v>93477</v>
      </c>
      <c r="F57" s="31"/>
      <c r="G57" s="31"/>
      <c r="H57" s="118">
        <v>155.81900000000002</v>
      </c>
      <c r="I57" s="118">
        <v>433.35</v>
      </c>
      <c r="J57" s="118">
        <v>160.8255</v>
      </c>
      <c r="K57" s="32"/>
    </row>
    <row r="58" spans="1:11" s="33" customFormat="1" ht="11.25" customHeight="1">
      <c r="A58" s="35" t="s">
        <v>45</v>
      </c>
      <c r="B58" s="29"/>
      <c r="C58" s="30">
        <v>149374</v>
      </c>
      <c r="D58" s="30">
        <v>145970</v>
      </c>
      <c r="E58" s="30">
        <v>150855</v>
      </c>
      <c r="F58" s="31"/>
      <c r="G58" s="31"/>
      <c r="H58" s="118">
        <v>234.352</v>
      </c>
      <c r="I58" s="118">
        <v>559.866</v>
      </c>
      <c r="J58" s="118">
        <v>246.199</v>
      </c>
      <c r="K58" s="32"/>
    </row>
    <row r="59" spans="1:11" s="42" customFormat="1" ht="11.25" customHeight="1">
      <c r="A59" s="36" t="s">
        <v>46</v>
      </c>
      <c r="B59" s="37"/>
      <c r="C59" s="38">
        <v>776029</v>
      </c>
      <c r="D59" s="38">
        <v>796213</v>
      </c>
      <c r="E59" s="38">
        <v>781700</v>
      </c>
      <c r="F59" s="39">
        <v>98.17724654081258</v>
      </c>
      <c r="G59" s="40"/>
      <c r="H59" s="119">
        <v>1838.811</v>
      </c>
      <c r="I59" s="120">
        <v>2666.6349999999998</v>
      </c>
      <c r="J59" s="120">
        <v>1970.1174999999998</v>
      </c>
      <c r="K59" s="41">
        <v>73.88028357836748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18"/>
      <c r="I60" s="118"/>
      <c r="J60" s="118"/>
      <c r="K60" s="32"/>
    </row>
    <row r="61" spans="1:11" s="33" customFormat="1" ht="11.25" customHeight="1">
      <c r="A61" s="35" t="s">
        <v>47</v>
      </c>
      <c r="B61" s="29"/>
      <c r="C61" s="30">
        <v>4018</v>
      </c>
      <c r="D61" s="30">
        <v>3100</v>
      </c>
      <c r="E61" s="30">
        <v>2450</v>
      </c>
      <c r="F61" s="31"/>
      <c r="G61" s="31"/>
      <c r="H61" s="118">
        <v>5.577</v>
      </c>
      <c r="I61" s="118">
        <v>3.52625</v>
      </c>
      <c r="J61" s="118">
        <v>4.53875</v>
      </c>
      <c r="K61" s="32"/>
    </row>
    <row r="62" spans="1:11" s="33" customFormat="1" ht="11.25" customHeight="1">
      <c r="A62" s="35" t="s">
        <v>48</v>
      </c>
      <c r="B62" s="29"/>
      <c r="C62" s="30">
        <v>4413</v>
      </c>
      <c r="D62" s="30">
        <v>3655</v>
      </c>
      <c r="E62" s="30">
        <v>3455</v>
      </c>
      <c r="F62" s="31"/>
      <c r="G62" s="31"/>
      <c r="H62" s="118">
        <v>8.49</v>
      </c>
      <c r="I62" s="118">
        <v>5.996</v>
      </c>
      <c r="J62" s="118">
        <v>4.408</v>
      </c>
      <c r="K62" s="32"/>
    </row>
    <row r="63" spans="1:11" s="33" customFormat="1" ht="11.25" customHeight="1">
      <c r="A63" s="35" t="s">
        <v>49</v>
      </c>
      <c r="B63" s="29"/>
      <c r="C63" s="30">
        <v>10659</v>
      </c>
      <c r="D63" s="30">
        <v>9057</v>
      </c>
      <c r="E63" s="30">
        <v>9306</v>
      </c>
      <c r="F63" s="31"/>
      <c r="G63" s="31"/>
      <c r="H63" s="118">
        <v>14.691</v>
      </c>
      <c r="I63" s="118">
        <v>6.37663469978275</v>
      </c>
      <c r="J63" s="118">
        <v>20.96</v>
      </c>
      <c r="K63" s="32"/>
    </row>
    <row r="64" spans="1:11" s="42" customFormat="1" ht="11.25" customHeight="1">
      <c r="A64" s="36" t="s">
        <v>50</v>
      </c>
      <c r="B64" s="37"/>
      <c r="C64" s="38">
        <v>19090</v>
      </c>
      <c r="D64" s="38">
        <v>15812</v>
      </c>
      <c r="E64" s="38">
        <v>15211</v>
      </c>
      <c r="F64" s="39">
        <v>96.19908929926638</v>
      </c>
      <c r="G64" s="40"/>
      <c r="H64" s="119">
        <v>28.758000000000003</v>
      </c>
      <c r="I64" s="120">
        <v>15.89888469978275</v>
      </c>
      <c r="J64" s="120">
        <v>29.906750000000002</v>
      </c>
      <c r="K64" s="41">
        <v>188.10596192579888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18"/>
      <c r="I65" s="118"/>
      <c r="J65" s="118"/>
      <c r="K65" s="32"/>
    </row>
    <row r="66" spans="1:11" s="42" customFormat="1" ht="11.25" customHeight="1">
      <c r="A66" s="36" t="s">
        <v>51</v>
      </c>
      <c r="B66" s="37"/>
      <c r="C66" s="38">
        <v>28556</v>
      </c>
      <c r="D66" s="38">
        <v>20346</v>
      </c>
      <c r="E66" s="38">
        <v>20437</v>
      </c>
      <c r="F66" s="39">
        <v>100.44726236115207</v>
      </c>
      <c r="G66" s="40"/>
      <c r="H66" s="119">
        <v>28.4</v>
      </c>
      <c r="I66" s="120">
        <v>12.533</v>
      </c>
      <c r="J66" s="120">
        <v>22.027</v>
      </c>
      <c r="K66" s="41">
        <v>175.75201468124155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18"/>
      <c r="I67" s="118"/>
      <c r="J67" s="118"/>
      <c r="K67" s="32"/>
    </row>
    <row r="68" spans="1:11" s="33" customFormat="1" ht="11.25" customHeight="1">
      <c r="A68" s="35" t="s">
        <v>52</v>
      </c>
      <c r="B68" s="29"/>
      <c r="C68" s="30">
        <v>46990</v>
      </c>
      <c r="D68" s="30">
        <v>54000</v>
      </c>
      <c r="E68" s="30">
        <v>56100</v>
      </c>
      <c r="F68" s="31"/>
      <c r="G68" s="31"/>
      <c r="H68" s="118">
        <v>96.991</v>
      </c>
      <c r="I68" s="118">
        <v>107</v>
      </c>
      <c r="J68" s="118">
        <v>118.6</v>
      </c>
      <c r="K68" s="32"/>
    </row>
    <row r="69" spans="1:11" s="33" customFormat="1" ht="11.25" customHeight="1">
      <c r="A69" s="35" t="s">
        <v>53</v>
      </c>
      <c r="B69" s="29"/>
      <c r="C69" s="30">
        <v>741</v>
      </c>
      <c r="D69" s="30">
        <v>770</v>
      </c>
      <c r="E69" s="30">
        <v>830</v>
      </c>
      <c r="F69" s="31"/>
      <c r="G69" s="31"/>
      <c r="H69" s="118">
        <v>1.3</v>
      </c>
      <c r="I69" s="118">
        <v>1.2</v>
      </c>
      <c r="J69" s="118">
        <v>1.6</v>
      </c>
      <c r="K69" s="32"/>
    </row>
    <row r="70" spans="1:11" s="42" customFormat="1" ht="11.25" customHeight="1">
      <c r="A70" s="36" t="s">
        <v>54</v>
      </c>
      <c r="B70" s="37"/>
      <c r="C70" s="38">
        <v>47731</v>
      </c>
      <c r="D70" s="38">
        <v>54770</v>
      </c>
      <c r="E70" s="38">
        <v>56930</v>
      </c>
      <c r="F70" s="39">
        <v>103.94376483476356</v>
      </c>
      <c r="G70" s="40"/>
      <c r="H70" s="119">
        <v>98.291</v>
      </c>
      <c r="I70" s="120">
        <v>108.2</v>
      </c>
      <c r="J70" s="120">
        <v>120.2</v>
      </c>
      <c r="K70" s="41">
        <v>111.090573012939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18"/>
      <c r="I71" s="118"/>
      <c r="J71" s="118"/>
      <c r="K71" s="32"/>
    </row>
    <row r="72" spans="1:11" s="33" customFormat="1" ht="11.25" customHeight="1">
      <c r="A72" s="35" t="s">
        <v>55</v>
      </c>
      <c r="B72" s="29"/>
      <c r="C72" s="30">
        <v>11359</v>
      </c>
      <c r="D72" s="30">
        <v>9627</v>
      </c>
      <c r="E72" s="30">
        <v>8575</v>
      </c>
      <c r="F72" s="31"/>
      <c r="G72" s="31"/>
      <c r="H72" s="118">
        <v>18.197</v>
      </c>
      <c r="I72" s="118">
        <v>3.022</v>
      </c>
      <c r="J72" s="118">
        <v>14.275</v>
      </c>
      <c r="K72" s="32"/>
    </row>
    <row r="73" spans="1:11" s="33" customFormat="1" ht="11.25" customHeight="1">
      <c r="A73" s="35" t="s">
        <v>56</v>
      </c>
      <c r="B73" s="29"/>
      <c r="C73" s="30">
        <v>9015</v>
      </c>
      <c r="D73" s="30">
        <v>7900</v>
      </c>
      <c r="E73" s="30">
        <v>9262</v>
      </c>
      <c r="F73" s="31"/>
      <c r="G73" s="31"/>
      <c r="H73" s="118">
        <v>24.224</v>
      </c>
      <c r="I73" s="118">
        <v>19.455</v>
      </c>
      <c r="J73" s="118">
        <v>27.54</v>
      </c>
      <c r="K73" s="32"/>
    </row>
    <row r="74" spans="1:11" s="33" customFormat="1" ht="11.25" customHeight="1">
      <c r="A74" s="35" t="s">
        <v>57</v>
      </c>
      <c r="B74" s="29"/>
      <c r="C74" s="30">
        <v>10101</v>
      </c>
      <c r="D74" s="30">
        <v>11009</v>
      </c>
      <c r="E74" s="30">
        <v>14470</v>
      </c>
      <c r="F74" s="31"/>
      <c r="G74" s="31"/>
      <c r="H74" s="118">
        <v>15.994</v>
      </c>
      <c r="I74" s="118">
        <v>16.513</v>
      </c>
      <c r="J74" s="118">
        <v>19.245</v>
      </c>
      <c r="K74" s="32"/>
    </row>
    <row r="75" spans="1:11" s="33" customFormat="1" ht="11.25" customHeight="1">
      <c r="A75" s="35" t="s">
        <v>58</v>
      </c>
      <c r="B75" s="29"/>
      <c r="C75" s="30">
        <v>54438</v>
      </c>
      <c r="D75" s="30">
        <v>48569.671500000004</v>
      </c>
      <c r="E75" s="30">
        <v>44356</v>
      </c>
      <c r="F75" s="31"/>
      <c r="G75" s="31"/>
      <c r="H75" s="118">
        <v>53.701</v>
      </c>
      <c r="I75" s="118">
        <v>65.63779727524404</v>
      </c>
      <c r="J75" s="118">
        <v>85.118</v>
      </c>
      <c r="K75" s="32"/>
    </row>
    <row r="76" spans="1:11" s="33" customFormat="1" ht="11.25" customHeight="1">
      <c r="A76" s="35" t="s">
        <v>59</v>
      </c>
      <c r="B76" s="29"/>
      <c r="C76" s="30">
        <v>1303</v>
      </c>
      <c r="D76" s="30">
        <v>1130</v>
      </c>
      <c r="E76" s="30">
        <v>1380</v>
      </c>
      <c r="F76" s="31"/>
      <c r="G76" s="31"/>
      <c r="H76" s="118">
        <v>3.378</v>
      </c>
      <c r="I76" s="118">
        <v>4.089</v>
      </c>
      <c r="J76" s="118">
        <v>5.35</v>
      </c>
      <c r="K76" s="32"/>
    </row>
    <row r="77" spans="1:11" s="33" customFormat="1" ht="11.25" customHeight="1">
      <c r="A77" s="35" t="s">
        <v>60</v>
      </c>
      <c r="B77" s="29"/>
      <c r="C77" s="30">
        <v>8250</v>
      </c>
      <c r="D77" s="30">
        <v>7084</v>
      </c>
      <c r="E77" s="30">
        <v>7545</v>
      </c>
      <c r="F77" s="31"/>
      <c r="G77" s="31"/>
      <c r="H77" s="118">
        <v>24.32</v>
      </c>
      <c r="I77" s="118">
        <v>14.442</v>
      </c>
      <c r="J77" s="118">
        <v>16.851</v>
      </c>
      <c r="K77" s="32"/>
    </row>
    <row r="78" spans="1:11" s="33" customFormat="1" ht="11.25" customHeight="1">
      <c r="A78" s="35" t="s">
        <v>61</v>
      </c>
      <c r="B78" s="29"/>
      <c r="C78" s="30">
        <v>13448</v>
      </c>
      <c r="D78" s="30">
        <v>13692</v>
      </c>
      <c r="E78" s="30">
        <v>12700</v>
      </c>
      <c r="F78" s="31"/>
      <c r="G78" s="31"/>
      <c r="H78" s="118">
        <v>34.213</v>
      </c>
      <c r="I78" s="118">
        <v>33.885</v>
      </c>
      <c r="J78" s="118">
        <v>33.472</v>
      </c>
      <c r="K78" s="32"/>
    </row>
    <row r="79" spans="1:11" s="33" customFormat="1" ht="11.25" customHeight="1">
      <c r="A79" s="35" t="s">
        <v>62</v>
      </c>
      <c r="B79" s="29"/>
      <c r="C79" s="30">
        <v>14925</v>
      </c>
      <c r="D79" s="30">
        <v>14983</v>
      </c>
      <c r="E79" s="30">
        <v>16055</v>
      </c>
      <c r="F79" s="31"/>
      <c r="G79" s="31"/>
      <c r="H79" s="118">
        <v>41.492</v>
      </c>
      <c r="I79" s="118">
        <v>35.017</v>
      </c>
      <c r="J79" s="118">
        <v>49.102</v>
      </c>
      <c r="K79" s="32"/>
    </row>
    <row r="80" spans="1:11" s="42" customFormat="1" ht="11.25" customHeight="1">
      <c r="A80" s="43" t="s">
        <v>63</v>
      </c>
      <c r="B80" s="37"/>
      <c r="C80" s="38">
        <v>122839</v>
      </c>
      <c r="D80" s="38">
        <v>113994.6715</v>
      </c>
      <c r="E80" s="38">
        <v>114343</v>
      </c>
      <c r="F80" s="39">
        <v>100.3055655983008</v>
      </c>
      <c r="G80" s="40"/>
      <c r="H80" s="119">
        <v>215.51899999999998</v>
      </c>
      <c r="I80" s="120">
        <v>192.06079727524403</v>
      </c>
      <c r="J80" s="120">
        <v>250.953</v>
      </c>
      <c r="K80" s="41">
        <v>130.6633126386313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18"/>
      <c r="I81" s="118"/>
      <c r="J81" s="118"/>
      <c r="K81" s="32"/>
    </row>
    <row r="82" spans="1:11" s="33" customFormat="1" ht="11.25" customHeight="1">
      <c r="A82" s="35" t="s">
        <v>64</v>
      </c>
      <c r="B82" s="29"/>
      <c r="C82" s="30">
        <v>129</v>
      </c>
      <c r="D82" s="30">
        <v>129</v>
      </c>
      <c r="E82" s="30">
        <v>121</v>
      </c>
      <c r="F82" s="31"/>
      <c r="G82" s="31"/>
      <c r="H82" s="118">
        <v>0.194</v>
      </c>
      <c r="I82" s="118">
        <v>0.194</v>
      </c>
      <c r="J82" s="118">
        <v>0.19</v>
      </c>
      <c r="K82" s="32"/>
    </row>
    <row r="83" spans="1:11" s="33" customFormat="1" ht="11.25" customHeight="1">
      <c r="A83" s="35" t="s">
        <v>65</v>
      </c>
      <c r="B83" s="29"/>
      <c r="C83" s="30">
        <v>58</v>
      </c>
      <c r="D83" s="30">
        <v>59</v>
      </c>
      <c r="E83" s="30">
        <v>50</v>
      </c>
      <c r="F83" s="31"/>
      <c r="G83" s="31"/>
      <c r="H83" s="118">
        <v>0.059</v>
      </c>
      <c r="I83" s="118">
        <v>0.06</v>
      </c>
      <c r="J83" s="118">
        <v>0.051</v>
      </c>
      <c r="K83" s="32"/>
    </row>
    <row r="84" spans="1:11" s="42" customFormat="1" ht="11.25" customHeight="1">
      <c r="A84" s="36" t="s">
        <v>66</v>
      </c>
      <c r="B84" s="37"/>
      <c r="C84" s="38">
        <v>187</v>
      </c>
      <c r="D84" s="38">
        <v>188</v>
      </c>
      <c r="E84" s="38">
        <v>171</v>
      </c>
      <c r="F84" s="39">
        <v>90.95744680851064</v>
      </c>
      <c r="G84" s="40"/>
      <c r="H84" s="119">
        <v>0.253</v>
      </c>
      <c r="I84" s="120">
        <v>0.254</v>
      </c>
      <c r="J84" s="120">
        <v>0.241</v>
      </c>
      <c r="K84" s="41">
        <v>94.88188976377951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18"/>
      <c r="I85" s="118"/>
      <c r="J85" s="118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1"/>
      <c r="I86" s="122"/>
      <c r="J86" s="122"/>
      <c r="K86" s="50"/>
    </row>
    <row r="87" spans="1:11" s="42" customFormat="1" ht="11.25" customHeight="1">
      <c r="A87" s="51" t="s">
        <v>67</v>
      </c>
      <c r="B87" s="52"/>
      <c r="C87" s="53">
        <v>2598896</v>
      </c>
      <c r="D87" s="53">
        <v>2569649.6715</v>
      </c>
      <c r="E87" s="53">
        <v>2588884</v>
      </c>
      <c r="F87" s="54">
        <f>IF(D87&gt;0,100*E87/D87,0)</f>
        <v>100.74851948548971</v>
      </c>
      <c r="G87" s="40"/>
      <c r="H87" s="123">
        <v>6705.106</v>
      </c>
      <c r="I87" s="124">
        <v>9289.75668197503</v>
      </c>
      <c r="J87" s="124">
        <v>5862.59425</v>
      </c>
      <c r="K87" s="54">
        <f>IF(I87&gt;0,100*J87/I87,0)</f>
        <v>63.108157196143004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125"/>
      <c r="I88" s="126"/>
      <c r="J88" s="126"/>
      <c r="K88" s="58"/>
    </row>
    <row r="622" ht="11.25" customHeight="1">
      <c r="B622" s="61"/>
    </row>
    <row r="623" ht="11.25" customHeight="1">
      <c r="B623" s="61"/>
    </row>
    <row r="624" ht="11.25" customHeight="1">
      <c r="B624" s="61"/>
    </row>
    <row r="625" ht="11.25" customHeight="1">
      <c r="B625" s="61"/>
    </row>
  </sheetData>
  <sheetProtection/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Ramón</dc:creator>
  <cp:keywords/>
  <dc:description/>
  <cp:lastModifiedBy>rcarrillo</cp:lastModifiedBy>
  <cp:lastPrinted>2017-11-17T10:15:45Z</cp:lastPrinted>
  <dcterms:created xsi:type="dcterms:W3CDTF">2017-11-13T10:33:22Z</dcterms:created>
  <dcterms:modified xsi:type="dcterms:W3CDTF">2017-11-17T10:16:08Z</dcterms:modified>
  <cp:category/>
  <cp:version/>
  <cp:contentType/>
  <cp:contentStatus/>
</cp:coreProperties>
</file>