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8" windowHeight="4632" firstSheet="2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sor10rgo" sheetId="14" r:id="rId14"/>
    <sheet name="arr11roz" sheetId="15" r:id="rId15"/>
    <sheet name="jud12cas" sheetId="16" r:id="rId16"/>
    <sheet name="hab13cas" sheetId="17" r:id="rId17"/>
    <sheet name="len14jas" sheetId="18" r:id="rId18"/>
    <sheet name="gar15zos" sheetId="19" r:id="rId19"/>
    <sheet name="gui16cos" sheetId="20" r:id="rId20"/>
    <sheet name="vez17eza" sheetId="21" r:id="rId21"/>
    <sheet name="alt18lce" sheetId="22" r:id="rId22"/>
    <sheet name="yer19ros" sheetId="23" r:id="rId23"/>
    <sheet name="pat20ana" sheetId="24" r:id="rId24"/>
    <sheet name="pat21ión" sheetId="25" r:id="rId25"/>
    <sheet name="pat22día" sheetId="26" r:id="rId26"/>
    <sheet name="rem23no)" sheetId="27" r:id="rId27"/>
    <sheet name="rem24no)" sheetId="28" r:id="rId28"/>
    <sheet name="alg25dón" sheetId="29" r:id="rId29"/>
    <sheet name="gir26sol" sheetId="30" r:id="rId30"/>
    <sheet name="soj27oja" sheetId="31" r:id="rId31"/>
    <sheet name="col28lza" sheetId="32" r:id="rId32"/>
    <sheet name="esp29ago" sheetId="33" r:id="rId33"/>
    <sheet name="tom30IX)" sheetId="34" r:id="rId34"/>
    <sheet name="tom31II)" sheetId="35" r:id="rId35"/>
    <sheet name="tom32rva" sheetId="36" r:id="rId36"/>
    <sheet name="pim33tal" sheetId="37" r:id="rId37"/>
    <sheet name="pim34rva" sheetId="38" r:id="rId38"/>
    <sheet name="fre35són" sheetId="39" r:id="rId39"/>
    <sheet name="alc36ofa" sheetId="40" r:id="rId40"/>
    <sheet name="ajo37ajo" sheetId="41" r:id="rId41"/>
    <sheet name="ceb38osa" sheetId="42" r:id="rId42"/>
    <sheet name="ceb39ano" sheetId="43" r:id="rId43"/>
    <sheet name="gui40des" sheetId="44" r:id="rId44"/>
    <sheet name="hab41des" sheetId="45" r:id="rId45"/>
    <sheet name="end42ias" sheetId="46" r:id="rId46"/>
    <sheet name="esc43las" sheetId="47" r:id="rId47"/>
    <sheet name="esp44cas" sheetId="48" r:id="rId48"/>
    <sheet name="cha45ñón" sheetId="49" r:id="rId49"/>
    <sheet name="otr46tas" sheetId="50" r:id="rId50"/>
    <sheet name="pep47ino" sheetId="51" r:id="rId51"/>
    <sheet name="pep48llo" sheetId="52" r:id="rId52"/>
    <sheet name="ber49ena" sheetId="53" r:id="rId53"/>
    <sheet name="cal50cín" sheetId="54" r:id="rId54"/>
    <sheet name="zan51ria" sheetId="55" r:id="rId55"/>
    <sheet name="ráb52ano" sheetId="56" r:id="rId56"/>
    <sheet name="man53esa" sheetId="57" r:id="rId57"/>
    <sheet name="per54tal" sheetId="58" r:id="rId58"/>
    <sheet name="alb55que" sheetId="59" r:id="rId59"/>
    <sheet name="cer56nda" sheetId="60" r:id="rId60"/>
    <sheet name="mel57tón" sheetId="61" r:id="rId61"/>
    <sheet name="cir58ela" sheetId="62" r:id="rId62"/>
    <sheet name="hig59igo" sheetId="63" r:id="rId63"/>
    <sheet name="nec60ina" sheetId="64" r:id="rId64"/>
    <sheet name="fra61esa" sheetId="65" r:id="rId65"/>
    <sheet name="alm62dra" sheetId="66" r:id="rId66"/>
    <sheet name="ave63ana" sheetId="67" r:id="rId67"/>
  </sheets>
  <externalReferences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xlnm.Print_Area" localSheetId="0">'portada'!$A$1:$K$70</definedName>
    <definedName name="_xlnm.Print_Area" localSheetId="2">'resumen nacional'!$A$1:$AB$95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40">'ajo37ajo'!#REF!</definedName>
    <definedName name="Menú_cuaderno" localSheetId="58">'alb55que'!#REF!</definedName>
    <definedName name="Menú_cuaderno" localSheetId="39">'alc36ofa'!#REF!</definedName>
    <definedName name="Menú_cuaderno" localSheetId="28">'alg25dón'!#REF!</definedName>
    <definedName name="Menú_cuaderno" localSheetId="65">'alm62dra'!#REF!</definedName>
    <definedName name="Menú_cuaderno" localSheetId="21">'alt18lce'!#REF!</definedName>
    <definedName name="Menú_cuaderno" localSheetId="14">'arr11roz'!#REF!</definedName>
    <definedName name="Menú_cuaderno" localSheetId="66">'ave63ana'!#REF!</definedName>
    <definedName name="Menú_cuaderno" localSheetId="9">'ave6ena'!#REF!</definedName>
    <definedName name="Menú_cuaderno" localSheetId="52">'ber49ena'!#REF!</definedName>
    <definedName name="Menú_cuaderno" localSheetId="53">'cal50cín'!#REF!</definedName>
    <definedName name="Menú_cuaderno" localSheetId="41">'ceb38osa'!#REF!</definedName>
    <definedName name="Menú_cuaderno" localSheetId="42">'ceb39ano'!#REF!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59">'cer56nda'!#REF!</definedName>
    <definedName name="Menú_cuaderno" localSheetId="48">'cha45ñón'!#REF!</definedName>
    <definedName name="Menú_cuaderno" localSheetId="61">'cir58ela'!#REF!</definedName>
    <definedName name="Menú_cuaderno" localSheetId="31">'col28lza'!#REF!</definedName>
    <definedName name="Menú_cuaderno" localSheetId="45">'end42ias'!#REF!</definedName>
    <definedName name="Menú_cuaderno" localSheetId="46">'esc43las'!#REF!</definedName>
    <definedName name="Menú_cuaderno" localSheetId="32">'esp29ago'!#REF!</definedName>
    <definedName name="Menú_cuaderno" localSheetId="47">'esp44cas'!#REF!</definedName>
    <definedName name="Menú_cuaderno" localSheetId="64">'fra61esa'!#REF!</definedName>
    <definedName name="Menú_cuaderno" localSheetId="38">'fre35són'!#REF!</definedName>
    <definedName name="Menú_cuaderno" localSheetId="18">'gar15zos'!#REF!</definedName>
    <definedName name="Menú_cuaderno" localSheetId="29">'gir26sol'!#REF!</definedName>
    <definedName name="Menú_cuaderno" localSheetId="19">'gui16cos'!#REF!</definedName>
    <definedName name="Menú_cuaderno" localSheetId="43">'gui40des'!#REF!</definedName>
    <definedName name="Menú_cuaderno" localSheetId="16">'hab13cas'!#REF!</definedName>
    <definedName name="Menú_cuaderno" localSheetId="44">'hab41des'!#REF!</definedName>
    <definedName name="Menú_cuaderno" localSheetId="62">'hig59igo'!#REF!</definedName>
    <definedName name="Menú_cuaderno" localSheetId="15">'jud12cas'!#REF!</definedName>
    <definedName name="Menú_cuaderno" localSheetId="17">'len14jas'!#REF!</definedName>
    <definedName name="Menú_cuaderno" localSheetId="12">'maí9aíz'!#REF!</definedName>
    <definedName name="Menú_cuaderno" localSheetId="56">'man53esa'!#REF!</definedName>
    <definedName name="Menú_cuaderno" localSheetId="60">'mel57tón'!#REF!</definedName>
    <definedName name="Menú_cuaderno" localSheetId="63">'nec60ina'!#REF!</definedName>
    <definedName name="Menú_cuaderno" localSheetId="49">'otr46tas'!#REF!</definedName>
    <definedName name="Menú_cuaderno" localSheetId="23">'pat20ana'!#REF!</definedName>
    <definedName name="Menú_cuaderno" localSheetId="24">'pat21ión'!#REF!</definedName>
    <definedName name="Menú_cuaderno" localSheetId="25">'pat22día'!#REF!</definedName>
    <definedName name="Menú_cuaderno" localSheetId="50">'pep47ino'!#REF!</definedName>
    <definedName name="Menú_cuaderno" localSheetId="51">'pep48llo'!#REF!</definedName>
    <definedName name="Menú_cuaderno" localSheetId="57">'per54tal'!#REF!</definedName>
    <definedName name="Menú_cuaderno" localSheetId="36">'pim33tal'!#REF!</definedName>
    <definedName name="Menú_cuaderno" localSheetId="37">'pim34rva'!#REF!</definedName>
    <definedName name="Menú_cuaderno" localSheetId="0">'[5]tri0ndo'!#REF!</definedName>
    <definedName name="Menú_cuaderno" localSheetId="55">'ráb52ano'!#REF!</definedName>
    <definedName name="Menú_cuaderno" localSheetId="26">'rem23no)'!#REF!</definedName>
    <definedName name="Menú_cuaderno" localSheetId="27">'rem24no)'!#REF!</definedName>
    <definedName name="Menú_cuaderno" localSheetId="30">'soj27oja'!#REF!</definedName>
    <definedName name="Menú_cuaderno" localSheetId="13">'sor10rgo'!#REF!</definedName>
    <definedName name="Menú_cuaderno" localSheetId="33">'tom30IX)'!#REF!</definedName>
    <definedName name="Menú_cuaderno" localSheetId="34">'tom31II)'!#REF!</definedName>
    <definedName name="Menú_cuaderno" localSheetId="35">'tom32rva'!#REF!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20">'vez17eza'!#REF!</definedName>
    <definedName name="Menú_cuaderno" localSheetId="22">'yer19ros'!#REF!</definedName>
    <definedName name="Menú_cuaderno" localSheetId="54">'zan51ria'!#REF!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<sst xmlns="http://schemas.openxmlformats.org/spreadsheetml/2006/main" count="4925" uniqueCount="357">
  <si>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</si>
  <si>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</si>
  <si>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</si>
  <si>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</si>
  <si>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</si>
  <si>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</si>
  <si>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</si>
  <si>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</si>
  <si>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</si>
  <si>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</si>
  <si>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</si>
  <si>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</si>
  <si>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</si>
  <si>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</si>
  <si>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</si>
  <si>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</si>
  <si>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</si>
  <si>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</si>
  <si>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</si>
  <si>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</si>
  <si>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</si>
  <si>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</si>
  <si>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</si>
  <si>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</si>
  <si>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</si>
  <si>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</si>
  <si>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</si>
  <si>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</si>
  <si>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</si>
  <si>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</si>
  <si>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</si>
  <si>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</si>
  <si>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</si>
  <si>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</si>
  <si>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</si>
  <si>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</si>
  <si>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</si>
  <si>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</si>
  <si>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</si>
  <si>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</si>
  <si>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</si>
  <si>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</si>
  <si>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</si>
  <si>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</si>
  <si>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</si>
  <si>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</si>
  <si>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</si>
  <si>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</si>
  <si>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</si>
  <si>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</si>
  <si>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</si>
  <si>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</si>
  <si>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</si>
  <si>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</si>
  <si>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</si>
  <si>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</si>
  <si>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</si>
  <si>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</si>
  <si>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</si>
  <si>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</si>
  <si>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</si>
  <si>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</si>
  <si>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</si>
  <si>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</si>
  <si>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</si>
  <si>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</si>
  <si>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</si>
  <si>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</si>
  <si>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</si>
  <si>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2020 JUNIO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</si>
  <si>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</si>
  <si>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</si>
  <si>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</si>
  <si>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</si>
  <si>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</si>
  <si>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</si>
  <si>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</si>
  <si>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</si>
  <si>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</si>
  <si>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</si>
  <si>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</si>
  <si>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</si>
  <si>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</si>
  <si>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</si>
  <si>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</si>
  <si>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</si>
  <si>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</si>
  <si>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</si>
  <si>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</si>
  <si>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</si>
  <si>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</si>
  <si>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</si>
  <si>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REMOLACHA AZUCARERA (R. VERANO)</t>
  </si>
  <si>
    <t>REMOLACHA AZUCARERA (R. INVIERNO)</t>
  </si>
  <si>
    <t>ALGODÓN</t>
  </si>
  <si>
    <t>GIRASOL</t>
  </si>
  <si>
    <t>SOJA</t>
  </si>
  <si>
    <t>COLZA</t>
  </si>
  <si>
    <t>ESPÁRRAGO</t>
  </si>
  <si>
    <t>TOMATE (REC. 1-VI/30-IX)</t>
  </si>
  <si>
    <t>TOMATE (REC. 1-X/31XII)</t>
  </si>
  <si>
    <t>TOMATE CONSERVA</t>
  </si>
  <si>
    <t>PIMIENTO TOTAL</t>
  </si>
  <si>
    <t>PIMIENTO CONSERVA</t>
  </si>
  <si>
    <t>FRESA Y FRESÓN</t>
  </si>
  <si>
    <t>ALCACHOFA</t>
  </si>
  <si>
    <t>AJO</t>
  </si>
  <si>
    <t>CEBOLLA BABOSA</t>
  </si>
  <si>
    <t>CEBOLLA GRANO Y MEDIO GRANO</t>
  </si>
  <si>
    <t>GUISANTES VERDES</t>
  </si>
  <si>
    <t>HABAS VERDES</t>
  </si>
  <si>
    <t>ENDIVIAS</t>
  </si>
  <si>
    <t>ESCAROLAS</t>
  </si>
  <si>
    <t>ESPINACAS</t>
  </si>
  <si>
    <t>CHAMPIÑÓN</t>
  </si>
  <si>
    <t>OTRAS SETAS</t>
  </si>
  <si>
    <t>PEPINO</t>
  </si>
  <si>
    <t>PEPINILLO</t>
  </si>
  <si>
    <t>BERENJENA</t>
  </si>
  <si>
    <t>CALABACÍN</t>
  </si>
  <si>
    <t>ZANAHORIA</t>
  </si>
  <si>
    <t>RÁBANO</t>
  </si>
  <si>
    <t>MANZANA DE MESA</t>
  </si>
  <si>
    <t>PERA TOTAL</t>
  </si>
  <si>
    <t>ALBARICOQUE</t>
  </si>
  <si>
    <t>CEREZA Y GUINDA</t>
  </si>
  <si>
    <t>MELOCOTÓN</t>
  </si>
  <si>
    <t>CIRUELA</t>
  </si>
  <si>
    <t>HIGO</t>
  </si>
  <si>
    <t>NECTARINA</t>
  </si>
  <si>
    <t>FRAMBUESA</t>
  </si>
  <si>
    <t>ALMENDRA</t>
  </si>
  <si>
    <t>AVELLANA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</si>
  <si>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</si>
  <si>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</si>
  <si>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</si>
  <si>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</si>
  <si>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</si>
  <si>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</si>
  <si>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</si>
  <si>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JUNIO 2020</t>
  </si>
  <si>
    <t>HORTALIZAS</t>
  </si>
  <si>
    <t>escarolas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</si>
  <si>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</si>
  <si>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</si>
  <si>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</si>
  <si>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</si>
  <si>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</si>
  <si>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</si>
  <si>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</si>
  <si>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</si>
  <si>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</si>
  <si>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</si>
  <si>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</si>
  <si>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</si>
  <si>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</si>
  <si>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</si>
  <si>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</si>
  <si>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</si>
  <si>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</si>
  <si>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</si>
  <si>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</si>
  <si>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</si>
  <si>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</si>
  <si>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</si>
  <si>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</si>
  <si>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</si>
  <si>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</si>
  <si>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</si>
  <si>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</si>
  <si>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</si>
  <si>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</si>
  <si>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</si>
  <si>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</si>
  <si>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</si>
  <si>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</si>
  <si>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</si>
  <si>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</si>
  <si>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</si>
  <si>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</si>
  <si>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</si>
  <si>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</si>
  <si>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</si>
  <si>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</si>
  <si>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</si>
  <si>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</si>
  <si>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</si>
  <si>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</si>
  <si>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</si>
  <si>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</si>
  <si>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</si>
  <si>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</si>
  <si>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</si>
  <si>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</si>
  <si>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</si>
  <si>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</si>
  <si>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</si>
  <si>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</si>
  <si>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</si>
  <si>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</si>
  <si>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</si>
  <si>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</si>
  <si>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</si>
  <si>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</si>
  <si>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</si>
  <si>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</si>
  <si>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</si>
  <si>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</si>
  <si>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</si>
  <si>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</si>
  <si>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</si>
  <si>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</si>
  <si>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</si>
  <si>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</si>
  <si>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</si>
  <si>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</si>
  <si>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</si>
  <si>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</si>
  <si>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</si>
  <si>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</si>
  <si>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</si>
  <si>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</si>
  <si>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</si>
  <si>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</si>
  <si>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</si>
  <si>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</si>
  <si>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</si>
  <si>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</si>
  <si>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</si>
  <si>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</si>
  <si>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</si>
  <si>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</si>
  <si>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</si>
  <si>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</si>
  <si>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</si>
  <si>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</si>
  <si>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</si>
  <si>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</si>
  <si>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</si>
  <si>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</si>
  <si>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</si>
  <si>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</si>
  <si>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</si>
  <si>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</si>
  <si>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</si>
  <si>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</si>
  <si>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</si>
  <si>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</si>
  <si>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</si>
  <si>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</si>
  <si>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</si>
  <si>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</si>
  <si>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</si>
  <si>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</si>
  <si>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</si>
  <si>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</si>
  <si>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temprana</t>
  </si>
  <si>
    <t xml:space="preserve"> patata media estación</t>
  </si>
  <si>
    <t xml:space="preserve"> patata tardía</t>
  </si>
  <si>
    <t xml:space="preserve"> remolacha azucarera (r. verano)</t>
  </si>
  <si>
    <t xml:space="preserve"> remolacha azucarera (r. invierno)</t>
  </si>
  <si>
    <t xml:space="preserve"> algodón</t>
  </si>
  <si>
    <t xml:space="preserve"> girasol</t>
  </si>
  <si>
    <t xml:space="preserve"> soja</t>
  </si>
  <si>
    <t xml:space="preserve"> colza</t>
  </si>
  <si>
    <t xml:space="preserve"> espárrago</t>
  </si>
  <si>
    <t xml:space="preserve"> tomate (rec. 1-vi/30-ix)</t>
  </si>
  <si>
    <t xml:space="preserve"> tomate (rec. 1-x/31xii)</t>
  </si>
  <si>
    <t xml:space="preserve"> tomate conserva</t>
  </si>
  <si>
    <t xml:space="preserve"> pimiento total</t>
  </si>
  <si>
    <t xml:space="preserve"> pimiento conserva</t>
  </si>
  <si>
    <t xml:space="preserve"> fresa y fresón</t>
  </si>
  <si>
    <t xml:space="preserve"> alcachofa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</si>
  <si>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</si>
  <si>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</si>
  <si>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</si>
  <si>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</si>
  <si>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</si>
  <si>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endivias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</si>
  <si>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</si>
  <si>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</si>
  <si>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</si>
  <si>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</si>
  <si>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pepino</t>
  </si>
  <si>
    <t xml:space="preserve"> pepinillo</t>
  </si>
  <si>
    <t xml:space="preserve"> berenjena</t>
  </si>
  <si>
    <t xml:space="preserve"> calabacín</t>
  </si>
  <si>
    <t xml:space="preserve"> zanahoria</t>
  </si>
  <si>
    <t xml:space="preserve"> rábano</t>
  </si>
  <si>
    <t xml:space="preserve"> manzana de mesa</t>
  </si>
  <si>
    <t xml:space="preserve"> pera total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</si>
  <si>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</si>
  <si>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</si>
  <si>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</si>
  <si>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</si>
  <si>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higo</t>
  </si>
  <si>
    <t xml:space="preserve"> nectarina</t>
  </si>
  <si>
    <t xml:space="preserve"> frambuesa</t>
  </si>
  <si>
    <t xml:space="preserve"> almendra</t>
  </si>
  <si>
    <t xml:space="preserve"> avellana</t>
  </si>
  <si>
    <t>SUBSECRETARÍA</t>
  </si>
  <si>
    <t>AVANCES DE SUPERFICIES Y PRODUCCIONES AGRÍCOLAS</t>
  </si>
  <si>
    <t>ESTIMACIONES DE JUNIO</t>
  </si>
  <si>
    <t>DEFINITIVO</t>
  </si>
  <si>
    <t>cereales otoño invierno</t>
  </si>
  <si>
    <t>remolacha total</t>
  </si>
  <si>
    <t>mandarina total (11)</t>
  </si>
  <si>
    <t>manzana total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</si>
  <si>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</si>
  <si>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</si>
  <si>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</si>
  <si>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</si>
  <si>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</si>
  <si>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</si>
  <si>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</si>
  <si>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</si>
  <si>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</si>
  <si>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</si>
  <si>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</si>
  <si>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</si>
  <si>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</si>
  <si>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</si>
  <si>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</si>
  <si>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</si>
  <si>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>(16) En 2016 y posteriores son datos de entrada de uva en bodega. En cosechas anteriores son la producción provincial de uva</t>
  </si>
  <si>
    <t>Nota: Madrid sin actualizar información por falta de envío de datos por parte de la comunidad autónoma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</si>
  <si>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</si>
  <si>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</si>
  <si>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</si>
  <si>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</si>
  <si>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</si>
  <si>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 24/08/2020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</si>
  <si>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</si>
  <si>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</si>
  <si>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</si>
  <si>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</si>
  <si>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</si>
  <si>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</si>
  <si>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</si>
  <si>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</si>
  <si>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</si>
  <si>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</si>
  <si>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</si>
  <si>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</si>
  <si>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</si>
  <si>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</si>
  <si>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</si>
  <si>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</si>
  <si>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</si>
  <si>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</si>
  <si>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</si>
  <si>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</si>
  <si>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</si>
  <si>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</si>
  <si>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</si>
  <si>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MES (1)</t>
  </si>
  <si>
    <t>DEFINIT.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</si>
</sst>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8" fillId="0" borderId="0" xfId="55">
      <alignment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0" fontId="7" fillId="0" borderId="0" xfId="55" applyFont="1" applyBorder="1" applyAlignment="1">
      <alignment vertical="justify"/>
      <protection/>
    </xf>
    <xf numFmtId="0" fontId="48" fillId="0" borderId="0" xfId="0" applyFont="1" applyAlignment="1">
      <alignment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2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2" fillId="0" borderId="0" xfId="54" applyFont="1">
      <alignment/>
      <protection/>
    </xf>
    <xf numFmtId="0" fontId="2" fillId="0" borderId="0" xfId="54" applyBorder="1">
      <alignment/>
      <protection/>
    </xf>
    <xf numFmtId="0" fontId="14" fillId="34" borderId="38" xfId="54" applyFont="1" applyFill="1" applyBorder="1">
      <alignment/>
      <protection/>
    </xf>
    <xf numFmtId="0" fontId="14" fillId="34" borderId="0" xfId="54" applyFont="1" applyFill="1" applyBorder="1">
      <alignment/>
      <protection/>
    </xf>
    <xf numFmtId="0" fontId="14" fillId="34" borderId="39" xfId="54" applyFont="1" applyFill="1" applyBorder="1">
      <alignment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3" fillId="34" borderId="38" xfId="54" applyFont="1" applyFill="1" applyBorder="1" applyAlignment="1">
      <alignment horizontal="center" vertical="center"/>
      <protection/>
    </xf>
    <xf numFmtId="0" fontId="13" fillId="34" borderId="0" xfId="54" applyFont="1" applyFill="1" applyBorder="1" applyAlignment="1">
      <alignment horizontal="center" vertical="center"/>
      <protection/>
    </xf>
    <xf numFmtId="0" fontId="13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7" fillId="0" borderId="0" xfId="55" applyFont="1" applyAlignment="1">
      <alignment horizontal="left" vertical="justify" wrapText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externalLink" Target="externalLinks/externalLink1.xml" /><Relationship Id="rId71" Type="http://schemas.openxmlformats.org/officeDocument/2006/relationships/externalLink" Target="externalLinks/externalLink2.xml" /><Relationship Id="rId72" Type="http://schemas.openxmlformats.org/officeDocument/2006/relationships/externalLink" Target="externalLinks/externalLink3.xml" /><Relationship Id="rId73" Type="http://schemas.openxmlformats.org/officeDocument/2006/relationships/externalLink" Target="externalLinks/externalLink4.xml" /><Relationship Id="rId74" Type="http://schemas.openxmlformats.org/officeDocument/2006/relationships/externalLink" Target="externalLinks/externalLink5.xml" /><Relationship Id="rId75" Type="http://schemas.openxmlformats.org/officeDocument/2006/relationships/externalLink" Target="externalLinks/externalLink6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47700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view="pageBreakPreview" zoomScale="85" zoomScaleSheetLayoutView="85" zoomScalePageLayoutView="0" workbookViewId="0" topLeftCell="A1">
      <selection activeCell="F29" sqref="F29"/>
    </sheetView>
  </sheetViews>
  <sheetFormatPr defaultColWidth="8.8515625" defaultRowHeight="15"/>
  <cols>
    <col min="1" max="1" width="8.8515625" style="138" customWidth="1"/>
    <col min="2" max="2" width="14.140625" style="138" customWidth="1"/>
    <col min="3" max="10" width="8.8515625" style="138" customWidth="1"/>
    <col min="11" max="11" width="1.57421875" style="138" customWidth="1"/>
    <col min="12" max="16384" width="8.8515625" style="138" customWidth="1"/>
  </cols>
  <sheetData>
    <row r="1" spans="1:11" ht="12.75">
      <c r="A1" s="137"/>
      <c r="B1" s="164" t="s">
        <v>326</v>
      </c>
      <c r="C1" s="164"/>
      <c r="D1" s="164"/>
      <c r="E1" s="137"/>
      <c r="F1" s="137"/>
      <c r="G1" s="137"/>
      <c r="H1" s="137"/>
      <c r="I1" s="137"/>
      <c r="J1" s="137"/>
      <c r="K1" s="137"/>
    </row>
    <row r="2" spans="1:11" ht="12.75">
      <c r="A2" s="137"/>
      <c r="B2" s="164"/>
      <c r="C2" s="164"/>
      <c r="D2" s="164"/>
      <c r="E2" s="137"/>
      <c r="F2" s="137"/>
      <c r="G2" s="165"/>
      <c r="H2" s="166"/>
      <c r="I2" s="166"/>
      <c r="J2" s="167"/>
      <c r="K2" s="139"/>
    </row>
    <row r="3" spans="1:11" ht="5.25" customHeight="1">
      <c r="A3" s="137"/>
      <c r="B3" s="164"/>
      <c r="C3" s="164"/>
      <c r="D3" s="164"/>
      <c r="E3" s="137"/>
      <c r="F3" s="137"/>
      <c r="G3" s="140"/>
      <c r="H3" s="141"/>
      <c r="I3" s="141"/>
      <c r="J3" s="142"/>
      <c r="K3" s="139"/>
    </row>
    <row r="4" spans="1:11" ht="12.75">
      <c r="A4" s="137"/>
      <c r="B4" s="164"/>
      <c r="C4" s="164"/>
      <c r="D4" s="164"/>
      <c r="E4" s="137"/>
      <c r="F4" s="137"/>
      <c r="G4" s="168" t="s">
        <v>300</v>
      </c>
      <c r="H4" s="169"/>
      <c r="I4" s="169"/>
      <c r="J4" s="170"/>
      <c r="K4" s="139"/>
    </row>
    <row r="5" spans="1:11" ht="12.75">
      <c r="A5" s="137"/>
      <c r="B5" s="137"/>
      <c r="C5" s="137"/>
      <c r="D5" s="137"/>
      <c r="E5" s="137"/>
      <c r="F5" s="137"/>
      <c r="G5" s="171"/>
      <c r="H5" s="172"/>
      <c r="I5" s="172"/>
      <c r="J5" s="173"/>
      <c r="K5" s="139"/>
    </row>
    <row r="6" spans="1:11" ht="12.75">
      <c r="A6" s="137"/>
      <c r="B6" s="137"/>
      <c r="C6" s="137"/>
      <c r="D6" s="137"/>
      <c r="E6" s="137"/>
      <c r="F6" s="137"/>
      <c r="G6" s="143"/>
      <c r="H6" s="143"/>
      <c r="I6" s="143"/>
      <c r="J6" s="143"/>
      <c r="K6" s="139"/>
    </row>
    <row r="7" spans="1:11" ht="5.25" customHeight="1">
      <c r="A7" s="137"/>
      <c r="B7" s="137"/>
      <c r="C7" s="137"/>
      <c r="D7" s="137"/>
      <c r="E7" s="137"/>
      <c r="F7" s="137"/>
      <c r="G7" s="144"/>
      <c r="H7" s="144"/>
      <c r="I7" s="144"/>
      <c r="J7" s="144"/>
      <c r="K7" s="139"/>
    </row>
    <row r="8" spans="1:11" ht="12.75">
      <c r="A8" s="137"/>
      <c r="B8" s="137"/>
      <c r="C8" s="137"/>
      <c r="D8" s="137"/>
      <c r="E8" s="137"/>
      <c r="F8" s="137"/>
      <c r="G8" s="174" t="s">
        <v>327</v>
      </c>
      <c r="H8" s="174"/>
      <c r="I8" s="174"/>
      <c r="J8" s="174"/>
      <c r="K8" s="174"/>
    </row>
    <row r="9" spans="1:11" ht="16.5" customHeight="1">
      <c r="A9" s="137"/>
      <c r="B9" s="137"/>
      <c r="C9" s="137"/>
      <c r="D9" s="145"/>
      <c r="E9" s="145"/>
      <c r="F9" s="137"/>
      <c r="G9" s="174" t="s">
        <v>328</v>
      </c>
      <c r="H9" s="174"/>
      <c r="I9" s="174"/>
      <c r="J9" s="174"/>
      <c r="K9" s="174"/>
    </row>
    <row r="10" spans="1:11" ht="12.7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12.7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ht="12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ht="12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ht="12.7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ht="12.7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spans="1:11" ht="12.7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2.7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1:11" ht="12.7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</row>
    <row r="19" spans="1:11" ht="12.7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</row>
    <row r="20" spans="1:11" ht="12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</row>
    <row r="21" spans="1:11" ht="12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</row>
    <row r="22" spans="1:11" ht="12.7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1" ht="13.5" thickBo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1:11" ht="13.5" thickTop="1">
      <c r="A24" s="137"/>
      <c r="B24" s="137"/>
      <c r="C24" s="146"/>
      <c r="D24" s="147"/>
      <c r="E24" s="147"/>
      <c r="F24" s="147"/>
      <c r="G24" s="147"/>
      <c r="H24" s="147"/>
      <c r="I24" s="148"/>
      <c r="J24" s="137"/>
      <c r="K24" s="137"/>
    </row>
    <row r="25" spans="1:11" ht="12.75">
      <c r="A25" s="137"/>
      <c r="B25" s="137"/>
      <c r="C25" s="149"/>
      <c r="D25" s="150"/>
      <c r="E25" s="150"/>
      <c r="F25" s="150"/>
      <c r="G25" s="150"/>
      <c r="H25" s="150"/>
      <c r="I25" s="151"/>
      <c r="J25" s="137"/>
      <c r="K25" s="137"/>
    </row>
    <row r="26" spans="1:11" ht="12.75">
      <c r="A26" s="137"/>
      <c r="B26" s="137"/>
      <c r="C26" s="149"/>
      <c r="D26" s="150"/>
      <c r="E26" s="150"/>
      <c r="F26" s="150"/>
      <c r="G26" s="150"/>
      <c r="H26" s="150"/>
      <c r="I26" s="151"/>
      <c r="J26" s="137"/>
      <c r="K26" s="137"/>
    </row>
    <row r="27" spans="1:11" ht="18.75" customHeight="1">
      <c r="A27" s="137"/>
      <c r="B27" s="137"/>
      <c r="C27" s="179" t="s">
        <v>301</v>
      </c>
      <c r="D27" s="180"/>
      <c r="E27" s="180"/>
      <c r="F27" s="180"/>
      <c r="G27" s="180"/>
      <c r="H27" s="180"/>
      <c r="I27" s="181"/>
      <c r="J27" s="137"/>
      <c r="K27" s="137"/>
    </row>
    <row r="28" spans="1:11" ht="13.5">
      <c r="A28" s="137"/>
      <c r="B28" s="137"/>
      <c r="C28" s="161"/>
      <c r="D28" s="162"/>
      <c r="E28" s="162"/>
      <c r="F28" s="162"/>
      <c r="G28" s="162"/>
      <c r="H28" s="162"/>
      <c r="I28" s="163"/>
      <c r="J28" s="137"/>
      <c r="K28" s="137"/>
    </row>
    <row r="29" spans="1:11" ht="13.5">
      <c r="A29" s="137"/>
      <c r="B29" s="137"/>
      <c r="C29" s="161"/>
      <c r="D29" s="162"/>
      <c r="E29" s="162"/>
      <c r="F29" s="162"/>
      <c r="G29" s="162"/>
      <c r="H29" s="162"/>
      <c r="I29" s="163"/>
      <c r="J29" s="137"/>
      <c r="K29" s="137"/>
    </row>
    <row r="30" spans="1:11" ht="18.75" customHeight="1">
      <c r="A30" s="137"/>
      <c r="B30" s="137"/>
      <c r="C30" s="179" t="s">
        <v>302</v>
      </c>
      <c r="D30" s="180"/>
      <c r="E30" s="180"/>
      <c r="F30" s="180"/>
      <c r="G30" s="180"/>
      <c r="H30" s="180"/>
      <c r="I30" s="181"/>
      <c r="J30" s="137"/>
      <c r="K30" s="137"/>
    </row>
    <row r="31" spans="1:11" ht="12.75">
      <c r="A31" s="137"/>
      <c r="B31" s="137"/>
      <c r="C31" s="149"/>
      <c r="D31" s="150"/>
      <c r="E31" s="150"/>
      <c r="F31" s="150"/>
      <c r="G31" s="150"/>
      <c r="H31" s="150"/>
      <c r="I31" s="151"/>
      <c r="J31" s="137"/>
      <c r="K31" s="137"/>
    </row>
    <row r="32" spans="1:11" ht="12.75">
      <c r="A32" s="137"/>
      <c r="B32" s="137"/>
      <c r="C32" s="149"/>
      <c r="D32" s="150"/>
      <c r="E32" s="150"/>
      <c r="F32" s="150"/>
      <c r="G32" s="150"/>
      <c r="H32" s="150"/>
      <c r="I32" s="151"/>
      <c r="J32" s="137"/>
      <c r="K32" s="137"/>
    </row>
    <row r="33" spans="1:11" ht="12.75">
      <c r="A33" s="137"/>
      <c r="B33" s="137"/>
      <c r="C33" s="149"/>
      <c r="D33" s="150"/>
      <c r="E33" s="150"/>
      <c r="F33" s="150"/>
      <c r="G33" s="150"/>
      <c r="H33" s="150"/>
      <c r="I33" s="151"/>
      <c r="J33" s="137"/>
      <c r="K33" s="137"/>
    </row>
    <row r="34" spans="1:11" ht="13.5" thickBot="1">
      <c r="A34" s="137"/>
      <c r="B34" s="137"/>
      <c r="C34" s="152"/>
      <c r="D34" s="153"/>
      <c r="E34" s="153"/>
      <c r="F34" s="153"/>
      <c r="G34" s="153"/>
      <c r="H34" s="153"/>
      <c r="I34" s="154"/>
      <c r="J34" s="137"/>
      <c r="K34" s="137"/>
    </row>
    <row r="35" spans="1:11" ht="13.5" thickTop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</row>
    <row r="36" spans="1:11" ht="12.7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</row>
    <row r="37" spans="1:11" ht="12.7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</row>
    <row r="38" spans="1:11" ht="12.7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</row>
    <row r="40" spans="1:11" ht="15">
      <c r="A40" s="137"/>
      <c r="B40" s="137"/>
      <c r="C40" s="137"/>
      <c r="D40" s="137"/>
      <c r="E40" s="182"/>
      <c r="F40" s="182"/>
      <c r="G40" s="182"/>
      <c r="H40" s="137"/>
      <c r="I40" s="137"/>
      <c r="J40" s="137"/>
      <c r="K40" s="137"/>
    </row>
    <row r="41" spans="1:11" ht="12.75">
      <c r="A41" s="137"/>
      <c r="B41" s="137"/>
      <c r="C41" s="137"/>
      <c r="D41" s="137"/>
      <c r="E41" s="183"/>
      <c r="F41" s="183"/>
      <c r="G41" s="183"/>
      <c r="H41" s="137"/>
      <c r="I41" s="137"/>
      <c r="J41" s="137"/>
      <c r="K41" s="137"/>
    </row>
    <row r="42" spans="1:11" ht="15">
      <c r="A42" s="137"/>
      <c r="B42" s="137"/>
      <c r="C42" s="137"/>
      <c r="D42" s="137"/>
      <c r="E42" s="182"/>
      <c r="F42" s="182"/>
      <c r="G42" s="182"/>
      <c r="H42" s="137"/>
      <c r="I42" s="137"/>
      <c r="J42" s="137"/>
      <c r="K42" s="137"/>
    </row>
    <row r="43" spans="1:11" ht="12.75">
      <c r="A43" s="137"/>
      <c r="B43" s="137"/>
      <c r="C43" s="137"/>
      <c r="D43" s="137"/>
      <c r="E43" s="183"/>
      <c r="F43" s="183"/>
      <c r="G43" s="183"/>
      <c r="H43" s="137"/>
      <c r="I43" s="137"/>
      <c r="J43" s="137"/>
      <c r="K43" s="137"/>
    </row>
    <row r="44" spans="1:11" ht="15">
      <c r="A44" s="137"/>
      <c r="B44" s="137"/>
      <c r="C44" s="137"/>
      <c r="D44" s="137"/>
      <c r="E44" s="155" t="s">
        <v>329</v>
      </c>
      <c r="F44" s="155"/>
      <c r="G44" s="155"/>
      <c r="H44" s="137"/>
      <c r="I44" s="137"/>
      <c r="J44" s="137"/>
      <c r="K44" s="137"/>
    </row>
    <row r="45" spans="1:11" ht="12.75">
      <c r="A45" s="137"/>
      <c r="B45" s="137"/>
      <c r="C45" s="137"/>
      <c r="D45" s="137"/>
      <c r="E45" s="175" t="s">
        <v>330</v>
      </c>
      <c r="F45" s="175"/>
      <c r="G45" s="175"/>
      <c r="H45" s="137"/>
      <c r="I45" s="137"/>
      <c r="J45" s="137"/>
      <c r="K45" s="137"/>
    </row>
    <row r="46" spans="1:11" ht="12.7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7" spans="1:11" ht="12.7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</row>
    <row r="48" spans="1:11" ht="12.7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1:11" ht="12.7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</row>
    <row r="50" spans="1:11" ht="12.7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</row>
    <row r="51" spans="1:11" ht="12.7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</row>
    <row r="52" spans="1:11" ht="12.7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</row>
    <row r="53" spans="1:11" ht="15">
      <c r="A53" s="137"/>
      <c r="B53" s="137"/>
      <c r="C53" s="137"/>
      <c r="D53" s="156"/>
      <c r="E53" s="137"/>
      <c r="F53" s="157"/>
      <c r="G53" s="157"/>
      <c r="H53" s="137"/>
      <c r="I53" s="137"/>
      <c r="J53" s="137"/>
      <c r="K53" s="137"/>
    </row>
    <row r="54" spans="1:11" ht="12.7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55" spans="1:11" ht="12.7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</row>
    <row r="56" spans="1:11" ht="12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2.7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</row>
    <row r="58" spans="1:11" ht="12.7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2.7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spans="1:11" ht="12.7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</row>
    <row r="61" spans="1:11" ht="12.7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</row>
    <row r="62" spans="1:11" ht="12.7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</row>
    <row r="63" spans="1:11" ht="12.7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</row>
    <row r="64" spans="1:11" ht="12.7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ht="12.7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</row>
    <row r="66" spans="1:11" ht="12.7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</row>
    <row r="67" spans="1:11" ht="13.5" thickBot="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</row>
    <row r="68" spans="1:11" ht="19.5" customHeight="1" thickBot="1" thickTop="1">
      <c r="A68" s="137"/>
      <c r="B68" s="137"/>
      <c r="C68" s="137"/>
      <c r="D68" s="137"/>
      <c r="E68" s="137"/>
      <c r="F68" s="137"/>
      <c r="G68" s="137"/>
      <c r="H68" s="176" t="s">
        <v>331</v>
      </c>
      <c r="I68" s="177"/>
      <c r="J68" s="178"/>
      <c r="K68" s="158"/>
    </row>
    <row r="69" spans="1:11" s="159" customFormat="1" ht="12.75" customHeight="1" thickTop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ht="12.7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</row>
    <row r="71" spans="1:11" ht="12.7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</row>
    <row r="72" spans="1:11" ht="12.7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</row>
    <row r="73" spans="1:11" ht="12.7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</row>
    <row r="76" spans="1:4" ht="12.75">
      <c r="A76" s="160"/>
      <c r="B76" s="160"/>
      <c r="C76" s="160"/>
      <c r="D76" s="160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3" zoomScaleSheetLayoutView="93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13</v>
      </c>
      <c r="D9" s="30">
        <v>80</v>
      </c>
      <c r="E9" s="30">
        <v>80</v>
      </c>
      <c r="F9" s="31"/>
      <c r="G9" s="31"/>
      <c r="H9" s="123">
        <v>0.026</v>
      </c>
      <c r="I9" s="123">
        <v>0.28</v>
      </c>
      <c r="J9" s="123">
        <v>0.224</v>
      </c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59</v>
      </c>
      <c r="E10" s="30">
        <v>59</v>
      </c>
      <c r="F10" s="31"/>
      <c r="G10" s="31"/>
      <c r="H10" s="123">
        <v>0.108</v>
      </c>
      <c r="I10" s="123">
        <v>0.118</v>
      </c>
      <c r="J10" s="123">
        <v>0.094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40</v>
      </c>
      <c r="E11" s="30">
        <v>40</v>
      </c>
      <c r="F11" s="31"/>
      <c r="G11" s="31"/>
      <c r="H11" s="123">
        <v>0.012</v>
      </c>
      <c r="I11" s="123">
        <v>0.118</v>
      </c>
      <c r="J11" s="123">
        <v>0.092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25</v>
      </c>
      <c r="E12" s="30">
        <v>25</v>
      </c>
      <c r="F12" s="31"/>
      <c r="G12" s="31"/>
      <c r="H12" s="123">
        <v>0.081</v>
      </c>
      <c r="I12" s="123">
        <v>0.055</v>
      </c>
      <c r="J12" s="123">
        <v>0.044</v>
      </c>
      <c r="K12" s="32"/>
    </row>
    <row r="13" spans="1:11" s="42" customFormat="1" ht="11.25" customHeight="1">
      <c r="A13" s="36" t="s">
        <v>11</v>
      </c>
      <c r="B13" s="37"/>
      <c r="C13" s="38">
        <v>108</v>
      </c>
      <c r="D13" s="38">
        <v>204</v>
      </c>
      <c r="E13" s="38">
        <v>204</v>
      </c>
      <c r="F13" s="39">
        <v>100</v>
      </c>
      <c r="G13" s="40"/>
      <c r="H13" s="124">
        <v>0.22700000000000004</v>
      </c>
      <c r="I13" s="125">
        <v>0.5710000000000001</v>
      </c>
      <c r="J13" s="125">
        <v>0.454</v>
      </c>
      <c r="K13" s="41">
        <v>79.50963222416812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49</v>
      </c>
      <c r="D17" s="38">
        <v>50</v>
      </c>
      <c r="E17" s="38">
        <v>55</v>
      </c>
      <c r="F17" s="39">
        <v>110</v>
      </c>
      <c r="G17" s="40"/>
      <c r="H17" s="124">
        <v>0.059</v>
      </c>
      <c r="I17" s="125">
        <v>0.058</v>
      </c>
      <c r="J17" s="125">
        <v>0.043</v>
      </c>
      <c r="K17" s="41">
        <v>74.13793103448275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6608</v>
      </c>
      <c r="D19" s="30">
        <v>6062</v>
      </c>
      <c r="E19" s="30">
        <v>6062</v>
      </c>
      <c r="F19" s="31"/>
      <c r="G19" s="31"/>
      <c r="H19" s="123">
        <v>33.04</v>
      </c>
      <c r="I19" s="123">
        <v>33.341</v>
      </c>
      <c r="J19" s="123">
        <v>29.8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6608</v>
      </c>
      <c r="D22" s="38">
        <v>6062</v>
      </c>
      <c r="E22" s="38">
        <v>6062</v>
      </c>
      <c r="F22" s="39">
        <v>100</v>
      </c>
      <c r="G22" s="40"/>
      <c r="H22" s="124">
        <v>33.04</v>
      </c>
      <c r="I22" s="125">
        <v>33.341</v>
      </c>
      <c r="J22" s="125">
        <v>29.8</v>
      </c>
      <c r="K22" s="41">
        <v>89.37944272817252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11169</v>
      </c>
      <c r="D24" s="38">
        <v>12046</v>
      </c>
      <c r="E24" s="38">
        <v>10889</v>
      </c>
      <c r="F24" s="39">
        <v>90.39515191764902</v>
      </c>
      <c r="G24" s="40"/>
      <c r="H24" s="124">
        <v>52.614</v>
      </c>
      <c r="I24" s="125">
        <v>60.548</v>
      </c>
      <c r="J24" s="125">
        <v>52.819</v>
      </c>
      <c r="K24" s="41">
        <v>87.23492105437009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385</v>
      </c>
      <c r="D26" s="38">
        <v>450</v>
      </c>
      <c r="E26" s="38">
        <v>250</v>
      </c>
      <c r="F26" s="39">
        <v>55.55555555555556</v>
      </c>
      <c r="G26" s="40"/>
      <c r="H26" s="124">
        <v>1.793</v>
      </c>
      <c r="I26" s="125">
        <v>1.8</v>
      </c>
      <c r="J26" s="125">
        <v>1.2</v>
      </c>
      <c r="K26" s="41">
        <v>66.66666666666667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3073</v>
      </c>
      <c r="D28" s="30">
        <v>2952</v>
      </c>
      <c r="E28" s="30">
        <v>3405</v>
      </c>
      <c r="F28" s="31"/>
      <c r="G28" s="31"/>
      <c r="H28" s="123">
        <v>9.12</v>
      </c>
      <c r="I28" s="123">
        <v>7.472</v>
      </c>
      <c r="J28" s="123">
        <v>13.628</v>
      </c>
      <c r="K28" s="32"/>
    </row>
    <row r="29" spans="1:11" s="33" customFormat="1" ht="11.25" customHeight="1">
      <c r="A29" s="35" t="s">
        <v>21</v>
      </c>
      <c r="B29" s="29"/>
      <c r="C29" s="30">
        <v>17069</v>
      </c>
      <c r="D29" s="30">
        <v>15467</v>
      </c>
      <c r="E29" s="30">
        <v>17000</v>
      </c>
      <c r="F29" s="31"/>
      <c r="G29" s="31"/>
      <c r="H29" s="123">
        <v>29.75</v>
      </c>
      <c r="I29" s="123">
        <v>17.018</v>
      </c>
      <c r="J29" s="123">
        <v>34.527</v>
      </c>
      <c r="K29" s="32"/>
    </row>
    <row r="30" spans="1:11" s="33" customFormat="1" ht="11.25" customHeight="1">
      <c r="A30" s="35" t="s">
        <v>22</v>
      </c>
      <c r="B30" s="29"/>
      <c r="C30" s="30">
        <v>8459</v>
      </c>
      <c r="D30" s="30">
        <v>8503</v>
      </c>
      <c r="E30" s="30">
        <v>7878</v>
      </c>
      <c r="F30" s="31"/>
      <c r="G30" s="31"/>
      <c r="H30" s="123">
        <v>10.934</v>
      </c>
      <c r="I30" s="123">
        <v>14.095</v>
      </c>
      <c r="J30" s="123">
        <v>13.86</v>
      </c>
      <c r="K30" s="32"/>
    </row>
    <row r="31" spans="1:11" s="42" customFormat="1" ht="11.25" customHeight="1">
      <c r="A31" s="43" t="s">
        <v>23</v>
      </c>
      <c r="B31" s="37"/>
      <c r="C31" s="38">
        <v>28601</v>
      </c>
      <c r="D31" s="38">
        <v>26922</v>
      </c>
      <c r="E31" s="38">
        <v>28283</v>
      </c>
      <c r="F31" s="39">
        <v>105.05534507094569</v>
      </c>
      <c r="G31" s="40"/>
      <c r="H31" s="124">
        <v>49.803999999999995</v>
      </c>
      <c r="I31" s="125">
        <v>38.585</v>
      </c>
      <c r="J31" s="125">
        <v>62.015</v>
      </c>
      <c r="K31" s="41">
        <v>160.72307891667745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1759</v>
      </c>
      <c r="D33" s="30">
        <v>1500</v>
      </c>
      <c r="E33" s="30">
        <v>1800</v>
      </c>
      <c r="F33" s="31"/>
      <c r="G33" s="31"/>
      <c r="H33" s="123">
        <v>7.606</v>
      </c>
      <c r="I33" s="123">
        <v>4.95</v>
      </c>
      <c r="J33" s="123">
        <v>6.75</v>
      </c>
      <c r="K33" s="32"/>
    </row>
    <row r="34" spans="1:11" s="33" customFormat="1" ht="11.25" customHeight="1">
      <c r="A34" s="35" t="s">
        <v>25</v>
      </c>
      <c r="B34" s="29"/>
      <c r="C34" s="30">
        <v>1336</v>
      </c>
      <c r="D34" s="30">
        <v>1230</v>
      </c>
      <c r="E34" s="30">
        <v>1256</v>
      </c>
      <c r="F34" s="31"/>
      <c r="G34" s="31"/>
      <c r="H34" s="123">
        <v>2.848</v>
      </c>
      <c r="I34" s="123">
        <v>2.6</v>
      </c>
      <c r="J34" s="123">
        <v>2.762</v>
      </c>
      <c r="K34" s="32"/>
    </row>
    <row r="35" spans="1:11" s="33" customFormat="1" ht="11.25" customHeight="1">
      <c r="A35" s="35" t="s">
        <v>26</v>
      </c>
      <c r="B35" s="29"/>
      <c r="C35" s="30">
        <v>2236</v>
      </c>
      <c r="D35" s="30">
        <v>3500</v>
      </c>
      <c r="E35" s="30">
        <v>3000</v>
      </c>
      <c r="F35" s="31"/>
      <c r="G35" s="31"/>
      <c r="H35" s="123">
        <v>8.1</v>
      </c>
      <c r="I35" s="123">
        <v>7</v>
      </c>
      <c r="J35" s="123">
        <v>9</v>
      </c>
      <c r="K35" s="32"/>
    </row>
    <row r="36" spans="1:11" s="33" customFormat="1" ht="11.25" customHeight="1">
      <c r="A36" s="35" t="s">
        <v>27</v>
      </c>
      <c r="B36" s="29"/>
      <c r="C36" s="30">
        <v>827</v>
      </c>
      <c r="D36" s="30">
        <v>827</v>
      </c>
      <c r="E36" s="30">
        <v>1830</v>
      </c>
      <c r="F36" s="31"/>
      <c r="G36" s="31"/>
      <c r="H36" s="123">
        <v>1.311</v>
      </c>
      <c r="I36" s="123">
        <v>0.96</v>
      </c>
      <c r="J36" s="123">
        <v>5.5</v>
      </c>
      <c r="K36" s="32"/>
    </row>
    <row r="37" spans="1:11" s="42" customFormat="1" ht="11.25" customHeight="1">
      <c r="A37" s="36" t="s">
        <v>28</v>
      </c>
      <c r="B37" s="37"/>
      <c r="C37" s="38">
        <v>6158</v>
      </c>
      <c r="D37" s="38">
        <v>7057</v>
      </c>
      <c r="E37" s="38">
        <v>7886</v>
      </c>
      <c r="F37" s="39">
        <v>111.74720136035143</v>
      </c>
      <c r="G37" s="40"/>
      <c r="H37" s="124">
        <v>19.865000000000002</v>
      </c>
      <c r="I37" s="125">
        <v>15.510000000000002</v>
      </c>
      <c r="J37" s="125">
        <v>24.012</v>
      </c>
      <c r="K37" s="41">
        <v>154.816247582205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15215</v>
      </c>
      <c r="D39" s="38">
        <v>15200</v>
      </c>
      <c r="E39" s="38">
        <v>13500</v>
      </c>
      <c r="F39" s="39">
        <v>88.8157894736842</v>
      </c>
      <c r="G39" s="40"/>
      <c r="H39" s="124">
        <v>10.194</v>
      </c>
      <c r="I39" s="125">
        <v>8.6</v>
      </c>
      <c r="J39" s="125">
        <v>8</v>
      </c>
      <c r="K39" s="41">
        <v>93.0232558139535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3990</v>
      </c>
      <c r="D41" s="30">
        <v>700</v>
      </c>
      <c r="E41" s="30">
        <v>3578</v>
      </c>
      <c r="F41" s="31"/>
      <c r="G41" s="31"/>
      <c r="H41" s="123">
        <v>9.38</v>
      </c>
      <c r="I41" s="123">
        <v>0.524</v>
      </c>
      <c r="J41" s="123">
        <v>12.765</v>
      </c>
      <c r="K41" s="32"/>
    </row>
    <row r="42" spans="1:11" s="33" customFormat="1" ht="11.25" customHeight="1">
      <c r="A42" s="35" t="s">
        <v>31</v>
      </c>
      <c r="B42" s="29"/>
      <c r="C42" s="30">
        <v>15020</v>
      </c>
      <c r="D42" s="30">
        <v>9169</v>
      </c>
      <c r="E42" s="30">
        <v>4613</v>
      </c>
      <c r="F42" s="31"/>
      <c r="G42" s="31"/>
      <c r="H42" s="123">
        <v>54.684</v>
      </c>
      <c r="I42" s="123">
        <v>29.207</v>
      </c>
      <c r="J42" s="123">
        <v>33.959</v>
      </c>
      <c r="K42" s="32"/>
    </row>
    <row r="43" spans="1:11" s="33" customFormat="1" ht="11.25" customHeight="1">
      <c r="A43" s="35" t="s">
        <v>32</v>
      </c>
      <c r="B43" s="29"/>
      <c r="C43" s="30">
        <v>19100</v>
      </c>
      <c r="D43" s="30">
        <v>11029</v>
      </c>
      <c r="E43" s="30">
        <v>13075</v>
      </c>
      <c r="F43" s="31"/>
      <c r="G43" s="31"/>
      <c r="H43" s="123">
        <v>59.174</v>
      </c>
      <c r="I43" s="123">
        <v>16.079</v>
      </c>
      <c r="J43" s="123">
        <v>39.957</v>
      </c>
      <c r="K43" s="32"/>
    </row>
    <row r="44" spans="1:11" s="33" customFormat="1" ht="11.25" customHeight="1">
      <c r="A44" s="35" t="s">
        <v>33</v>
      </c>
      <c r="B44" s="29"/>
      <c r="C44" s="30">
        <v>29562</v>
      </c>
      <c r="D44" s="30">
        <v>16277</v>
      </c>
      <c r="E44" s="30">
        <v>17879</v>
      </c>
      <c r="F44" s="31"/>
      <c r="G44" s="31"/>
      <c r="H44" s="123">
        <v>115.082</v>
      </c>
      <c r="I44" s="123">
        <v>45.526</v>
      </c>
      <c r="J44" s="123">
        <v>72.354</v>
      </c>
      <c r="K44" s="32"/>
    </row>
    <row r="45" spans="1:11" s="33" customFormat="1" ht="11.25" customHeight="1">
      <c r="A45" s="35" t="s">
        <v>34</v>
      </c>
      <c r="B45" s="29"/>
      <c r="C45" s="30">
        <v>13769</v>
      </c>
      <c r="D45" s="30">
        <v>7231</v>
      </c>
      <c r="E45" s="30">
        <v>12258</v>
      </c>
      <c r="F45" s="31"/>
      <c r="G45" s="31"/>
      <c r="H45" s="123">
        <v>42.409</v>
      </c>
      <c r="I45" s="123">
        <v>10.546</v>
      </c>
      <c r="J45" s="123">
        <v>40.012</v>
      </c>
      <c r="K45" s="32"/>
    </row>
    <row r="46" spans="1:11" s="33" customFormat="1" ht="11.25" customHeight="1">
      <c r="A46" s="35" t="s">
        <v>35</v>
      </c>
      <c r="B46" s="29"/>
      <c r="C46" s="30">
        <v>2591</v>
      </c>
      <c r="D46" s="30">
        <v>3061</v>
      </c>
      <c r="E46" s="30">
        <v>2704</v>
      </c>
      <c r="F46" s="31"/>
      <c r="G46" s="31"/>
      <c r="H46" s="123">
        <v>6.514</v>
      </c>
      <c r="I46" s="123">
        <v>4.774</v>
      </c>
      <c r="J46" s="123">
        <v>8.197</v>
      </c>
      <c r="K46" s="32"/>
    </row>
    <row r="47" spans="1:11" s="33" customFormat="1" ht="11.25" customHeight="1">
      <c r="A47" s="35" t="s">
        <v>36</v>
      </c>
      <c r="B47" s="29"/>
      <c r="C47" s="30">
        <v>1218</v>
      </c>
      <c r="D47" s="30">
        <v>1342</v>
      </c>
      <c r="E47" s="30">
        <v>1619</v>
      </c>
      <c r="F47" s="31"/>
      <c r="G47" s="31"/>
      <c r="H47" s="123">
        <v>3.199</v>
      </c>
      <c r="I47" s="123">
        <v>2.309</v>
      </c>
      <c r="J47" s="123">
        <v>5.013</v>
      </c>
      <c r="K47" s="32"/>
    </row>
    <row r="48" spans="1:11" s="33" customFormat="1" ht="11.25" customHeight="1">
      <c r="A48" s="35" t="s">
        <v>37</v>
      </c>
      <c r="B48" s="29"/>
      <c r="C48" s="30">
        <v>13500</v>
      </c>
      <c r="D48" s="30">
        <v>3755</v>
      </c>
      <c r="E48" s="30">
        <v>9538</v>
      </c>
      <c r="F48" s="31"/>
      <c r="G48" s="31"/>
      <c r="H48" s="123">
        <v>39.083</v>
      </c>
      <c r="I48" s="123">
        <v>4.138</v>
      </c>
      <c r="J48" s="123">
        <v>35.545</v>
      </c>
      <c r="K48" s="32"/>
    </row>
    <row r="49" spans="1:11" s="33" customFormat="1" ht="11.25" customHeight="1">
      <c r="A49" s="35" t="s">
        <v>38</v>
      </c>
      <c r="B49" s="29"/>
      <c r="C49" s="30">
        <v>18511</v>
      </c>
      <c r="D49" s="30">
        <v>5364</v>
      </c>
      <c r="E49" s="30">
        <v>12462</v>
      </c>
      <c r="F49" s="31"/>
      <c r="G49" s="31"/>
      <c r="H49" s="123">
        <v>56.344</v>
      </c>
      <c r="I49" s="123">
        <v>9.816</v>
      </c>
      <c r="J49" s="123">
        <v>44.148</v>
      </c>
      <c r="K49" s="32"/>
    </row>
    <row r="50" spans="1:11" s="42" customFormat="1" ht="11.25" customHeight="1">
      <c r="A50" s="43" t="s">
        <v>39</v>
      </c>
      <c r="B50" s="37"/>
      <c r="C50" s="38">
        <v>117261</v>
      </c>
      <c r="D50" s="38">
        <v>57928</v>
      </c>
      <c r="E50" s="38">
        <v>77726</v>
      </c>
      <c r="F50" s="39">
        <v>134.17690926667586</v>
      </c>
      <c r="G50" s="40"/>
      <c r="H50" s="124">
        <v>385.86899999999997</v>
      </c>
      <c r="I50" s="125">
        <v>122.91900000000001</v>
      </c>
      <c r="J50" s="125">
        <v>291.95000000000005</v>
      </c>
      <c r="K50" s="41">
        <v>237.51413532488877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7242</v>
      </c>
      <c r="D52" s="38">
        <v>7242</v>
      </c>
      <c r="E52" s="38">
        <v>7242</v>
      </c>
      <c r="F52" s="39">
        <v>100</v>
      </c>
      <c r="G52" s="40"/>
      <c r="H52" s="124">
        <v>18.448</v>
      </c>
      <c r="I52" s="125">
        <v>18.448</v>
      </c>
      <c r="J52" s="125">
        <v>18.448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40463</v>
      </c>
      <c r="D54" s="30">
        <v>34448</v>
      </c>
      <c r="E54" s="30">
        <v>36000</v>
      </c>
      <c r="F54" s="31"/>
      <c r="G54" s="31"/>
      <c r="H54" s="123">
        <v>87.839</v>
      </c>
      <c r="I54" s="123">
        <v>81.748</v>
      </c>
      <c r="J54" s="123">
        <v>101.3</v>
      </c>
      <c r="K54" s="32"/>
    </row>
    <row r="55" spans="1:11" s="33" customFormat="1" ht="11.25" customHeight="1">
      <c r="A55" s="35" t="s">
        <v>42</v>
      </c>
      <c r="B55" s="29"/>
      <c r="C55" s="30">
        <v>78475</v>
      </c>
      <c r="D55" s="30">
        <v>68778</v>
      </c>
      <c r="E55" s="30">
        <v>76500</v>
      </c>
      <c r="F55" s="31"/>
      <c r="G55" s="31"/>
      <c r="H55" s="123">
        <v>172.784</v>
      </c>
      <c r="I55" s="123">
        <v>121.049</v>
      </c>
      <c r="J55" s="123">
        <v>168.3</v>
      </c>
      <c r="K55" s="32"/>
    </row>
    <row r="56" spans="1:11" s="33" customFormat="1" ht="11.25" customHeight="1">
      <c r="A56" s="35" t="s">
        <v>43</v>
      </c>
      <c r="B56" s="29"/>
      <c r="C56" s="30">
        <v>9730</v>
      </c>
      <c r="D56" s="30">
        <v>10512</v>
      </c>
      <c r="E56" s="30">
        <v>9720</v>
      </c>
      <c r="F56" s="31"/>
      <c r="G56" s="31"/>
      <c r="H56" s="123">
        <v>19.677</v>
      </c>
      <c r="I56" s="123">
        <v>22.06</v>
      </c>
      <c r="J56" s="123">
        <v>31.404</v>
      </c>
      <c r="K56" s="32"/>
    </row>
    <row r="57" spans="1:11" s="33" customFormat="1" ht="11.25" customHeight="1">
      <c r="A57" s="35" t="s">
        <v>44</v>
      </c>
      <c r="B57" s="29"/>
      <c r="C57" s="30">
        <v>7533</v>
      </c>
      <c r="D57" s="30">
        <v>5807</v>
      </c>
      <c r="E57" s="30">
        <v>6882</v>
      </c>
      <c r="F57" s="31"/>
      <c r="G57" s="31"/>
      <c r="H57" s="123">
        <v>24.196</v>
      </c>
      <c r="I57" s="123">
        <v>9.022</v>
      </c>
      <c r="J57" s="123">
        <v>20.798</v>
      </c>
      <c r="K57" s="32"/>
    </row>
    <row r="58" spans="1:11" s="33" customFormat="1" ht="11.25" customHeight="1">
      <c r="A58" s="35" t="s">
        <v>45</v>
      </c>
      <c r="B58" s="29"/>
      <c r="C58" s="30">
        <v>39634</v>
      </c>
      <c r="D58" s="30">
        <v>42504</v>
      </c>
      <c r="E58" s="30">
        <v>41817</v>
      </c>
      <c r="F58" s="31"/>
      <c r="G58" s="31"/>
      <c r="H58" s="123">
        <v>102.162</v>
      </c>
      <c r="I58" s="123">
        <v>31.743</v>
      </c>
      <c r="J58" s="123">
        <v>85.463</v>
      </c>
      <c r="K58" s="32"/>
    </row>
    <row r="59" spans="1:11" s="42" customFormat="1" ht="11.25" customHeight="1">
      <c r="A59" s="36" t="s">
        <v>46</v>
      </c>
      <c r="B59" s="37"/>
      <c r="C59" s="38">
        <v>175835</v>
      </c>
      <c r="D59" s="38">
        <v>162049</v>
      </c>
      <c r="E59" s="38">
        <v>170919</v>
      </c>
      <c r="F59" s="39">
        <v>105.47365303087338</v>
      </c>
      <c r="G59" s="40"/>
      <c r="H59" s="124">
        <v>406.658</v>
      </c>
      <c r="I59" s="125">
        <v>265.622</v>
      </c>
      <c r="J59" s="125">
        <v>407.265</v>
      </c>
      <c r="K59" s="41">
        <v>153.32502578852655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1922</v>
      </c>
      <c r="D61" s="30">
        <v>2000</v>
      </c>
      <c r="E61" s="30">
        <v>2300</v>
      </c>
      <c r="F61" s="31"/>
      <c r="G61" s="31"/>
      <c r="H61" s="123">
        <v>3.779</v>
      </c>
      <c r="I61" s="123">
        <v>3.74</v>
      </c>
      <c r="J61" s="123">
        <v>6.64</v>
      </c>
      <c r="K61" s="32"/>
    </row>
    <row r="62" spans="1:11" s="33" customFormat="1" ht="11.25" customHeight="1">
      <c r="A62" s="35" t="s">
        <v>48</v>
      </c>
      <c r="B62" s="29"/>
      <c r="C62" s="30">
        <v>1302</v>
      </c>
      <c r="D62" s="30">
        <v>1287</v>
      </c>
      <c r="E62" s="30">
        <v>1235</v>
      </c>
      <c r="F62" s="31"/>
      <c r="G62" s="31"/>
      <c r="H62" s="123">
        <v>1.348</v>
      </c>
      <c r="I62" s="123">
        <v>1.663</v>
      </c>
      <c r="J62" s="123">
        <v>2.083</v>
      </c>
      <c r="K62" s="32"/>
    </row>
    <row r="63" spans="1:11" s="33" customFormat="1" ht="11.25" customHeight="1">
      <c r="A63" s="35" t="s">
        <v>49</v>
      </c>
      <c r="B63" s="29"/>
      <c r="C63" s="30">
        <v>2033</v>
      </c>
      <c r="D63" s="30">
        <v>1842</v>
      </c>
      <c r="E63" s="30">
        <v>1839</v>
      </c>
      <c r="F63" s="31"/>
      <c r="G63" s="31"/>
      <c r="H63" s="123">
        <v>5.55</v>
      </c>
      <c r="I63" s="123">
        <v>3.212</v>
      </c>
      <c r="J63" s="123">
        <v>5.046</v>
      </c>
      <c r="K63" s="32"/>
    </row>
    <row r="64" spans="1:11" s="42" customFormat="1" ht="11.25" customHeight="1">
      <c r="A64" s="36" t="s">
        <v>50</v>
      </c>
      <c r="B64" s="37"/>
      <c r="C64" s="38">
        <v>5257</v>
      </c>
      <c r="D64" s="38">
        <v>5129</v>
      </c>
      <c r="E64" s="38">
        <v>5374</v>
      </c>
      <c r="F64" s="39">
        <v>104.77675960226165</v>
      </c>
      <c r="G64" s="40"/>
      <c r="H64" s="124">
        <v>10.677</v>
      </c>
      <c r="I64" s="125">
        <v>8.615</v>
      </c>
      <c r="J64" s="125">
        <v>13.768999999999998</v>
      </c>
      <c r="K64" s="41">
        <v>159.82588508415552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15982</v>
      </c>
      <c r="D66" s="38">
        <v>14420</v>
      </c>
      <c r="E66" s="38">
        <v>14711</v>
      </c>
      <c r="F66" s="39">
        <v>102.01803051317614</v>
      </c>
      <c r="G66" s="40"/>
      <c r="H66" s="124">
        <v>20.936</v>
      </c>
      <c r="I66" s="125">
        <v>12.231</v>
      </c>
      <c r="J66" s="125">
        <v>26.22</v>
      </c>
      <c r="K66" s="41">
        <v>214.37331371106205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57780</v>
      </c>
      <c r="D68" s="30">
        <v>50500</v>
      </c>
      <c r="E68" s="30">
        <v>50000</v>
      </c>
      <c r="F68" s="31"/>
      <c r="G68" s="31"/>
      <c r="H68" s="123">
        <v>190.747</v>
      </c>
      <c r="I68" s="123">
        <v>64.5</v>
      </c>
      <c r="J68" s="123">
        <v>91</v>
      </c>
      <c r="K68" s="32"/>
    </row>
    <row r="69" spans="1:11" s="33" customFormat="1" ht="11.25" customHeight="1">
      <c r="A69" s="35" t="s">
        <v>53</v>
      </c>
      <c r="B69" s="29"/>
      <c r="C69" s="30">
        <v>6209</v>
      </c>
      <c r="D69" s="30">
        <v>5500</v>
      </c>
      <c r="E69" s="30">
        <v>6000</v>
      </c>
      <c r="F69" s="31"/>
      <c r="G69" s="31"/>
      <c r="H69" s="123">
        <v>14.198</v>
      </c>
      <c r="I69" s="123">
        <v>4</v>
      </c>
      <c r="J69" s="123">
        <v>9.4</v>
      </c>
      <c r="K69" s="32"/>
    </row>
    <row r="70" spans="1:11" s="42" customFormat="1" ht="11.25" customHeight="1">
      <c r="A70" s="36" t="s">
        <v>54</v>
      </c>
      <c r="B70" s="37"/>
      <c r="C70" s="38">
        <v>63989</v>
      </c>
      <c r="D70" s="38">
        <v>56000</v>
      </c>
      <c r="E70" s="38">
        <v>56000</v>
      </c>
      <c r="F70" s="39">
        <v>100</v>
      </c>
      <c r="G70" s="40"/>
      <c r="H70" s="124">
        <v>204.94500000000002</v>
      </c>
      <c r="I70" s="125">
        <v>68.5</v>
      </c>
      <c r="J70" s="125">
        <v>100.4</v>
      </c>
      <c r="K70" s="41">
        <v>146.56934306569343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4644</v>
      </c>
      <c r="D72" s="30">
        <v>2935</v>
      </c>
      <c r="E72" s="30">
        <v>3560</v>
      </c>
      <c r="F72" s="31"/>
      <c r="G72" s="31"/>
      <c r="H72" s="123">
        <v>7.531</v>
      </c>
      <c r="I72" s="123">
        <v>4.233</v>
      </c>
      <c r="J72" s="123">
        <v>5.948</v>
      </c>
      <c r="K72" s="32"/>
    </row>
    <row r="73" spans="1:11" s="33" customFormat="1" ht="11.25" customHeight="1">
      <c r="A73" s="35" t="s">
        <v>56</v>
      </c>
      <c r="B73" s="29"/>
      <c r="C73" s="30">
        <v>12274</v>
      </c>
      <c r="D73" s="30">
        <v>12954</v>
      </c>
      <c r="E73" s="30">
        <v>13775</v>
      </c>
      <c r="F73" s="31"/>
      <c r="G73" s="31"/>
      <c r="H73" s="123">
        <v>17.938</v>
      </c>
      <c r="I73" s="123">
        <v>18.926</v>
      </c>
      <c r="J73" s="123">
        <v>20.125</v>
      </c>
      <c r="K73" s="32"/>
    </row>
    <row r="74" spans="1:11" s="33" customFormat="1" ht="11.25" customHeight="1">
      <c r="A74" s="35" t="s">
        <v>57</v>
      </c>
      <c r="B74" s="29"/>
      <c r="C74" s="30">
        <v>27230</v>
      </c>
      <c r="D74" s="30">
        <v>27084</v>
      </c>
      <c r="E74" s="30">
        <v>28120</v>
      </c>
      <c r="F74" s="31"/>
      <c r="G74" s="31"/>
      <c r="H74" s="123">
        <v>122.535</v>
      </c>
      <c r="I74" s="123">
        <v>47.925</v>
      </c>
      <c r="J74" s="123">
        <v>71</v>
      </c>
      <c r="K74" s="32"/>
    </row>
    <row r="75" spans="1:11" s="33" customFormat="1" ht="11.25" customHeight="1">
      <c r="A75" s="35" t="s">
        <v>58</v>
      </c>
      <c r="B75" s="29"/>
      <c r="C75" s="30">
        <v>26224</v>
      </c>
      <c r="D75" s="30">
        <v>20461</v>
      </c>
      <c r="E75" s="30">
        <v>20945</v>
      </c>
      <c r="F75" s="31"/>
      <c r="G75" s="31"/>
      <c r="H75" s="123">
        <v>41.053</v>
      </c>
      <c r="I75" s="123">
        <v>32.208</v>
      </c>
      <c r="J75" s="123">
        <v>26.952</v>
      </c>
      <c r="K75" s="32"/>
    </row>
    <row r="76" spans="1:11" s="33" customFormat="1" ht="11.25" customHeight="1">
      <c r="A76" s="35" t="s">
        <v>59</v>
      </c>
      <c r="B76" s="29"/>
      <c r="C76" s="30">
        <v>2682</v>
      </c>
      <c r="D76" s="30">
        <v>2135</v>
      </c>
      <c r="E76" s="30">
        <v>3301</v>
      </c>
      <c r="F76" s="31"/>
      <c r="G76" s="31"/>
      <c r="H76" s="123">
        <v>4.899</v>
      </c>
      <c r="I76" s="123">
        <v>4.862</v>
      </c>
      <c r="J76" s="123">
        <v>7.262</v>
      </c>
      <c r="K76" s="32"/>
    </row>
    <row r="77" spans="1:11" s="33" customFormat="1" ht="11.25" customHeight="1">
      <c r="A77" s="35" t="s">
        <v>60</v>
      </c>
      <c r="B77" s="29"/>
      <c r="C77" s="30">
        <v>4954</v>
      </c>
      <c r="D77" s="30">
        <v>4535</v>
      </c>
      <c r="E77" s="30">
        <v>5178</v>
      </c>
      <c r="F77" s="31"/>
      <c r="G77" s="31"/>
      <c r="H77" s="123">
        <v>18.434</v>
      </c>
      <c r="I77" s="123">
        <v>4.86</v>
      </c>
      <c r="J77" s="123">
        <v>10.861</v>
      </c>
      <c r="K77" s="32"/>
    </row>
    <row r="78" spans="1:11" s="33" customFormat="1" ht="11.25" customHeight="1">
      <c r="A78" s="35" t="s">
        <v>61</v>
      </c>
      <c r="B78" s="29"/>
      <c r="C78" s="30">
        <v>9547</v>
      </c>
      <c r="D78" s="30">
        <v>8210</v>
      </c>
      <c r="E78" s="30">
        <v>8890</v>
      </c>
      <c r="F78" s="31"/>
      <c r="G78" s="31"/>
      <c r="H78" s="123">
        <v>17.316</v>
      </c>
      <c r="I78" s="123">
        <v>12.151</v>
      </c>
      <c r="J78" s="123">
        <v>14.224</v>
      </c>
      <c r="K78" s="32"/>
    </row>
    <row r="79" spans="1:11" s="33" customFormat="1" ht="11.25" customHeight="1">
      <c r="A79" s="35" t="s">
        <v>62</v>
      </c>
      <c r="B79" s="29"/>
      <c r="C79" s="30">
        <v>14707</v>
      </c>
      <c r="D79" s="30">
        <v>13795</v>
      </c>
      <c r="E79" s="30">
        <v>15300</v>
      </c>
      <c r="F79" s="31"/>
      <c r="G79" s="31"/>
      <c r="H79" s="123">
        <v>41.822</v>
      </c>
      <c r="I79" s="123">
        <v>30.349</v>
      </c>
      <c r="J79" s="123">
        <v>35.19</v>
      </c>
      <c r="K79" s="32"/>
    </row>
    <row r="80" spans="1:11" s="42" customFormat="1" ht="11.25" customHeight="1">
      <c r="A80" s="43" t="s">
        <v>63</v>
      </c>
      <c r="B80" s="37"/>
      <c r="C80" s="38">
        <v>102262</v>
      </c>
      <c r="D80" s="38">
        <v>92109</v>
      </c>
      <c r="E80" s="38">
        <v>99069</v>
      </c>
      <c r="F80" s="39">
        <v>107.55626486011138</v>
      </c>
      <c r="G80" s="40"/>
      <c r="H80" s="124">
        <v>271.528</v>
      </c>
      <c r="I80" s="125">
        <v>155.51399999999998</v>
      </c>
      <c r="J80" s="125">
        <v>191.56199999999998</v>
      </c>
      <c r="K80" s="41">
        <v>123.17990663220031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172</v>
      </c>
      <c r="D82" s="30">
        <v>172</v>
      </c>
      <c r="E82" s="30">
        <v>143</v>
      </c>
      <c r="F82" s="31"/>
      <c r="G82" s="31"/>
      <c r="H82" s="123">
        <v>0.138</v>
      </c>
      <c r="I82" s="123">
        <v>0.138</v>
      </c>
      <c r="J82" s="123">
        <v>0.109</v>
      </c>
      <c r="K82" s="32"/>
    </row>
    <row r="83" spans="1:11" s="33" customFormat="1" ht="11.25" customHeight="1">
      <c r="A83" s="35" t="s">
        <v>65</v>
      </c>
      <c r="B83" s="29"/>
      <c r="C83" s="30">
        <v>207</v>
      </c>
      <c r="D83" s="30">
        <v>205</v>
      </c>
      <c r="E83" s="30">
        <v>205</v>
      </c>
      <c r="F83" s="31"/>
      <c r="G83" s="31"/>
      <c r="H83" s="123">
        <v>0.153</v>
      </c>
      <c r="I83" s="123">
        <v>0.15</v>
      </c>
      <c r="J83" s="123">
        <v>0.15</v>
      </c>
      <c r="K83" s="32"/>
    </row>
    <row r="84" spans="1:11" s="42" customFormat="1" ht="11.25" customHeight="1">
      <c r="A84" s="36" t="s">
        <v>66</v>
      </c>
      <c r="B84" s="37"/>
      <c r="C84" s="38">
        <v>379</v>
      </c>
      <c r="D84" s="38">
        <v>377</v>
      </c>
      <c r="E84" s="38">
        <v>348</v>
      </c>
      <c r="F84" s="39">
        <v>92.3076923076923</v>
      </c>
      <c r="G84" s="40"/>
      <c r="H84" s="124">
        <v>0.29100000000000004</v>
      </c>
      <c r="I84" s="125">
        <v>0.28800000000000003</v>
      </c>
      <c r="J84" s="125">
        <v>0.259</v>
      </c>
      <c r="K84" s="41">
        <v>89.93055555555556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556500</v>
      </c>
      <c r="D87" s="53">
        <v>463245</v>
      </c>
      <c r="E87" s="53">
        <v>498518</v>
      </c>
      <c r="F87" s="54">
        <f>IF(D87&gt;0,100*E87/D87,0)</f>
        <v>107.61432935055964</v>
      </c>
      <c r="G87" s="40"/>
      <c r="H87" s="128">
        <v>1486.9479999999999</v>
      </c>
      <c r="I87" s="129">
        <v>811.15</v>
      </c>
      <c r="J87" s="129">
        <v>1228.2160000000001</v>
      </c>
      <c r="K87" s="54">
        <f>IF(I87&gt;0,100*J87/I87,0)</f>
        <v>151.41663070948655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3" zoomScaleSheetLayoutView="93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60</v>
      </c>
      <c r="E9" s="30">
        <v>72</v>
      </c>
      <c r="F9" s="31"/>
      <c r="G9" s="31"/>
      <c r="H9" s="123">
        <v>0.174</v>
      </c>
      <c r="I9" s="123">
        <v>0.3</v>
      </c>
      <c r="J9" s="123">
        <v>0.295</v>
      </c>
      <c r="K9" s="32"/>
    </row>
    <row r="10" spans="1:11" s="33" customFormat="1" ht="11.25" customHeight="1">
      <c r="A10" s="35" t="s">
        <v>8</v>
      </c>
      <c r="B10" s="29"/>
      <c r="C10" s="30">
        <v>712</v>
      </c>
      <c r="D10" s="30">
        <v>453</v>
      </c>
      <c r="E10" s="30">
        <v>453</v>
      </c>
      <c r="F10" s="31"/>
      <c r="G10" s="31"/>
      <c r="H10" s="123">
        <v>1.104</v>
      </c>
      <c r="I10" s="123">
        <v>2.075</v>
      </c>
      <c r="J10" s="123">
        <v>1.676</v>
      </c>
      <c r="K10" s="32"/>
    </row>
    <row r="11" spans="1:11" s="33" customFormat="1" ht="11.25" customHeight="1">
      <c r="A11" s="28" t="s">
        <v>9</v>
      </c>
      <c r="B11" s="29"/>
      <c r="C11" s="30">
        <v>4183</v>
      </c>
      <c r="D11" s="30">
        <v>2600</v>
      </c>
      <c r="E11" s="30">
        <v>3500</v>
      </c>
      <c r="F11" s="31"/>
      <c r="G11" s="31"/>
      <c r="H11" s="123">
        <v>16.857</v>
      </c>
      <c r="I11" s="123">
        <v>10.478</v>
      </c>
      <c r="J11" s="123">
        <v>11.284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50</v>
      </c>
      <c r="E12" s="30">
        <v>50</v>
      </c>
      <c r="F12" s="31"/>
      <c r="G12" s="31"/>
      <c r="H12" s="123">
        <v>0.011</v>
      </c>
      <c r="I12" s="123">
        <v>0.194</v>
      </c>
      <c r="J12" s="123">
        <v>0.155</v>
      </c>
      <c r="K12" s="32"/>
    </row>
    <row r="13" spans="1:11" s="42" customFormat="1" ht="11.25" customHeight="1">
      <c r="A13" s="36" t="s">
        <v>11</v>
      </c>
      <c r="B13" s="37"/>
      <c r="C13" s="38">
        <v>4959</v>
      </c>
      <c r="D13" s="38">
        <v>3163</v>
      </c>
      <c r="E13" s="38">
        <v>4075</v>
      </c>
      <c r="F13" s="39">
        <v>128.83338602592477</v>
      </c>
      <c r="G13" s="40"/>
      <c r="H13" s="124">
        <v>18.145999999999997</v>
      </c>
      <c r="I13" s="125">
        <v>13.047</v>
      </c>
      <c r="J13" s="125">
        <v>13.41</v>
      </c>
      <c r="K13" s="41">
        <v>102.78224879282594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53</v>
      </c>
      <c r="D17" s="38">
        <v>53</v>
      </c>
      <c r="E17" s="38">
        <v>42</v>
      </c>
      <c r="F17" s="39">
        <v>79.24528301886792</v>
      </c>
      <c r="G17" s="40"/>
      <c r="H17" s="124">
        <v>0.056</v>
      </c>
      <c r="I17" s="125">
        <v>0.084</v>
      </c>
      <c r="J17" s="125">
        <v>0.044</v>
      </c>
      <c r="K17" s="41">
        <v>52.38095238095237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60</v>
      </c>
      <c r="D19" s="30">
        <v>101</v>
      </c>
      <c r="E19" s="30">
        <v>101</v>
      </c>
      <c r="F19" s="31"/>
      <c r="G19" s="31"/>
      <c r="H19" s="123">
        <v>0.24</v>
      </c>
      <c r="I19" s="123">
        <v>0.556</v>
      </c>
      <c r="J19" s="123">
        <v>0.69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60</v>
      </c>
      <c r="D22" s="38">
        <v>101</v>
      </c>
      <c r="E22" s="38">
        <v>101</v>
      </c>
      <c r="F22" s="39">
        <v>100</v>
      </c>
      <c r="G22" s="40"/>
      <c r="H22" s="124">
        <v>0.24</v>
      </c>
      <c r="I22" s="125">
        <v>0.556</v>
      </c>
      <c r="J22" s="125">
        <v>0.69</v>
      </c>
      <c r="K22" s="41">
        <v>124.10071942446042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66</v>
      </c>
      <c r="D24" s="38">
        <v>98</v>
      </c>
      <c r="E24" s="38">
        <v>37</v>
      </c>
      <c r="F24" s="39">
        <v>37.755102040816325</v>
      </c>
      <c r="G24" s="40"/>
      <c r="H24" s="124">
        <v>0.184</v>
      </c>
      <c r="I24" s="125">
        <v>0.304</v>
      </c>
      <c r="J24" s="125">
        <v>0.137</v>
      </c>
      <c r="K24" s="41">
        <v>45.06578947368421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166</v>
      </c>
      <c r="D26" s="38">
        <v>100</v>
      </c>
      <c r="E26" s="38">
        <v>150</v>
      </c>
      <c r="F26" s="39">
        <v>150</v>
      </c>
      <c r="G26" s="40"/>
      <c r="H26" s="124">
        <v>0.711</v>
      </c>
      <c r="I26" s="125">
        <v>0.35</v>
      </c>
      <c r="J26" s="125">
        <v>0.7</v>
      </c>
      <c r="K26" s="41">
        <v>200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562</v>
      </c>
      <c r="D28" s="30">
        <v>868</v>
      </c>
      <c r="E28" s="30">
        <v>473</v>
      </c>
      <c r="F28" s="31"/>
      <c r="G28" s="31"/>
      <c r="H28" s="123">
        <v>1.602</v>
      </c>
      <c r="I28" s="123">
        <v>1.986</v>
      </c>
      <c r="J28" s="123">
        <v>1.468</v>
      </c>
      <c r="K28" s="32"/>
    </row>
    <row r="29" spans="1:11" s="33" customFormat="1" ht="11.25" customHeight="1">
      <c r="A29" s="35" t="s">
        <v>21</v>
      </c>
      <c r="B29" s="29"/>
      <c r="C29" s="30">
        <v>9414</v>
      </c>
      <c r="D29" s="30">
        <v>9020</v>
      </c>
      <c r="E29" s="30">
        <v>9100</v>
      </c>
      <c r="F29" s="31"/>
      <c r="G29" s="31"/>
      <c r="H29" s="123">
        <v>18.397</v>
      </c>
      <c r="I29" s="123">
        <v>22.471</v>
      </c>
      <c r="J29" s="123">
        <v>26.756</v>
      </c>
      <c r="K29" s="32"/>
    </row>
    <row r="30" spans="1:11" s="33" customFormat="1" ht="11.25" customHeight="1">
      <c r="A30" s="35" t="s">
        <v>22</v>
      </c>
      <c r="B30" s="29"/>
      <c r="C30" s="30">
        <v>4604</v>
      </c>
      <c r="D30" s="30">
        <v>3589</v>
      </c>
      <c r="E30" s="30">
        <v>3486</v>
      </c>
      <c r="F30" s="31"/>
      <c r="G30" s="31"/>
      <c r="H30" s="123">
        <v>10.074</v>
      </c>
      <c r="I30" s="123">
        <v>5.877</v>
      </c>
      <c r="J30" s="123">
        <v>5.468</v>
      </c>
      <c r="K30" s="32"/>
    </row>
    <row r="31" spans="1:11" s="42" customFormat="1" ht="11.25" customHeight="1">
      <c r="A31" s="43" t="s">
        <v>23</v>
      </c>
      <c r="B31" s="37"/>
      <c r="C31" s="38">
        <v>14580</v>
      </c>
      <c r="D31" s="38">
        <v>13477</v>
      </c>
      <c r="E31" s="38">
        <v>13059</v>
      </c>
      <c r="F31" s="39">
        <v>96.8984195295689</v>
      </c>
      <c r="G31" s="40"/>
      <c r="H31" s="124">
        <v>30.073</v>
      </c>
      <c r="I31" s="125">
        <v>30.334</v>
      </c>
      <c r="J31" s="125">
        <v>33.692</v>
      </c>
      <c r="K31" s="41">
        <v>111.0700863717281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27</v>
      </c>
      <c r="D33" s="30">
        <v>23</v>
      </c>
      <c r="E33" s="30">
        <v>30</v>
      </c>
      <c r="F33" s="31"/>
      <c r="G33" s="31"/>
      <c r="H33" s="123">
        <v>0.086</v>
      </c>
      <c r="I33" s="123">
        <v>0.075</v>
      </c>
      <c r="J33" s="123">
        <v>0.096</v>
      </c>
      <c r="K33" s="32"/>
    </row>
    <row r="34" spans="1:11" s="33" customFormat="1" ht="11.25" customHeight="1">
      <c r="A34" s="35" t="s">
        <v>25</v>
      </c>
      <c r="B34" s="29"/>
      <c r="C34" s="30">
        <v>638</v>
      </c>
      <c r="D34" s="30">
        <v>500</v>
      </c>
      <c r="E34" s="30">
        <v>550</v>
      </c>
      <c r="F34" s="31"/>
      <c r="G34" s="31"/>
      <c r="H34" s="123">
        <v>1.784</v>
      </c>
      <c r="I34" s="123">
        <v>1.2</v>
      </c>
      <c r="J34" s="123">
        <v>1.575</v>
      </c>
      <c r="K34" s="32"/>
    </row>
    <row r="35" spans="1:11" s="33" customFormat="1" ht="11.25" customHeight="1">
      <c r="A35" s="35" t="s">
        <v>26</v>
      </c>
      <c r="B35" s="29"/>
      <c r="C35" s="30">
        <v>670</v>
      </c>
      <c r="D35" s="30">
        <v>700</v>
      </c>
      <c r="E35" s="30">
        <v>600</v>
      </c>
      <c r="F35" s="31"/>
      <c r="G35" s="31"/>
      <c r="H35" s="123">
        <v>2.121</v>
      </c>
      <c r="I35" s="123">
        <v>1.1</v>
      </c>
      <c r="J35" s="123">
        <v>2.3</v>
      </c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23">
        <v>0.006</v>
      </c>
      <c r="I36" s="123">
        <v>0.004</v>
      </c>
      <c r="J36" s="123">
        <v>0.01</v>
      </c>
      <c r="K36" s="32"/>
    </row>
    <row r="37" spans="1:11" s="42" customFormat="1" ht="11.25" customHeight="1">
      <c r="A37" s="36" t="s">
        <v>28</v>
      </c>
      <c r="B37" s="37"/>
      <c r="C37" s="38">
        <v>1338</v>
      </c>
      <c r="D37" s="38">
        <v>1226</v>
      </c>
      <c r="E37" s="38">
        <v>1183</v>
      </c>
      <c r="F37" s="39">
        <v>96.4926590538336</v>
      </c>
      <c r="G37" s="40"/>
      <c r="H37" s="124">
        <v>3.997</v>
      </c>
      <c r="I37" s="125">
        <v>2.379</v>
      </c>
      <c r="J37" s="125">
        <v>3.981</v>
      </c>
      <c r="K37" s="41">
        <v>167.33921815889028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>
        <v>0.004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12339</v>
      </c>
      <c r="D41" s="30">
        <v>12596</v>
      </c>
      <c r="E41" s="30">
        <v>12790</v>
      </c>
      <c r="F41" s="31"/>
      <c r="G41" s="31"/>
      <c r="H41" s="123">
        <v>31.613</v>
      </c>
      <c r="I41" s="123">
        <v>11.097</v>
      </c>
      <c r="J41" s="123">
        <v>35.129</v>
      </c>
      <c r="K41" s="32"/>
    </row>
    <row r="42" spans="1:11" s="33" customFormat="1" ht="11.25" customHeight="1">
      <c r="A42" s="35" t="s">
        <v>31</v>
      </c>
      <c r="B42" s="29"/>
      <c r="C42" s="30">
        <v>5349</v>
      </c>
      <c r="D42" s="30">
        <v>5771</v>
      </c>
      <c r="E42" s="30">
        <v>2948</v>
      </c>
      <c r="F42" s="31"/>
      <c r="G42" s="31"/>
      <c r="H42" s="123">
        <v>17.283</v>
      </c>
      <c r="I42" s="123">
        <v>15.751</v>
      </c>
      <c r="J42" s="123">
        <v>17.264</v>
      </c>
      <c r="K42" s="32"/>
    </row>
    <row r="43" spans="1:11" s="33" customFormat="1" ht="11.25" customHeight="1">
      <c r="A43" s="35" t="s">
        <v>32</v>
      </c>
      <c r="B43" s="29"/>
      <c r="C43" s="30">
        <v>9558</v>
      </c>
      <c r="D43" s="30">
        <v>11408</v>
      </c>
      <c r="E43" s="30">
        <v>13049</v>
      </c>
      <c r="F43" s="31"/>
      <c r="G43" s="31"/>
      <c r="H43" s="123">
        <v>24.521</v>
      </c>
      <c r="I43" s="123">
        <v>16.3</v>
      </c>
      <c r="J43" s="123">
        <v>32.948</v>
      </c>
      <c r="K43" s="32"/>
    </row>
    <row r="44" spans="1:11" s="33" customFormat="1" ht="11.25" customHeight="1">
      <c r="A44" s="35" t="s">
        <v>33</v>
      </c>
      <c r="B44" s="29"/>
      <c r="C44" s="30">
        <v>15410</v>
      </c>
      <c r="D44" s="30">
        <v>15616</v>
      </c>
      <c r="E44" s="30">
        <v>15927</v>
      </c>
      <c r="F44" s="31"/>
      <c r="G44" s="31"/>
      <c r="H44" s="123">
        <v>53.135</v>
      </c>
      <c r="I44" s="123">
        <v>40.093</v>
      </c>
      <c r="J44" s="123">
        <v>49.569</v>
      </c>
      <c r="K44" s="32"/>
    </row>
    <row r="45" spans="1:11" s="33" customFormat="1" ht="11.25" customHeight="1">
      <c r="A45" s="35" t="s">
        <v>34</v>
      </c>
      <c r="B45" s="29"/>
      <c r="C45" s="30">
        <v>9187</v>
      </c>
      <c r="D45" s="30">
        <v>8661</v>
      </c>
      <c r="E45" s="30">
        <v>9836</v>
      </c>
      <c r="F45" s="31"/>
      <c r="G45" s="31"/>
      <c r="H45" s="123">
        <v>25.526</v>
      </c>
      <c r="I45" s="123">
        <v>8.999</v>
      </c>
      <c r="J45" s="123">
        <v>28.212</v>
      </c>
      <c r="K45" s="32"/>
    </row>
    <row r="46" spans="1:11" s="33" customFormat="1" ht="11.25" customHeight="1">
      <c r="A46" s="35" t="s">
        <v>35</v>
      </c>
      <c r="B46" s="29"/>
      <c r="C46" s="30">
        <v>11370</v>
      </c>
      <c r="D46" s="30">
        <v>11869</v>
      </c>
      <c r="E46" s="30">
        <v>10791</v>
      </c>
      <c r="F46" s="31"/>
      <c r="G46" s="31"/>
      <c r="H46" s="123">
        <v>32.067</v>
      </c>
      <c r="I46" s="123">
        <v>20.722</v>
      </c>
      <c r="J46" s="123">
        <v>33.727</v>
      </c>
      <c r="K46" s="32"/>
    </row>
    <row r="47" spans="1:11" s="33" customFormat="1" ht="11.25" customHeight="1">
      <c r="A47" s="35" t="s">
        <v>36</v>
      </c>
      <c r="B47" s="29"/>
      <c r="C47" s="30">
        <v>18526</v>
      </c>
      <c r="D47" s="30">
        <v>18761</v>
      </c>
      <c r="E47" s="30">
        <v>14470</v>
      </c>
      <c r="F47" s="31"/>
      <c r="G47" s="31"/>
      <c r="H47" s="123">
        <v>65.903</v>
      </c>
      <c r="I47" s="123">
        <v>46.461</v>
      </c>
      <c r="J47" s="123">
        <v>47.939</v>
      </c>
      <c r="K47" s="32"/>
    </row>
    <row r="48" spans="1:11" s="33" customFormat="1" ht="11.25" customHeight="1">
      <c r="A48" s="35" t="s">
        <v>37</v>
      </c>
      <c r="B48" s="29"/>
      <c r="C48" s="30">
        <v>9088</v>
      </c>
      <c r="D48" s="30">
        <v>7886</v>
      </c>
      <c r="E48" s="30">
        <v>9102</v>
      </c>
      <c r="F48" s="31"/>
      <c r="G48" s="31"/>
      <c r="H48" s="123">
        <v>29.423</v>
      </c>
      <c r="I48" s="123">
        <v>8.722</v>
      </c>
      <c r="J48" s="123">
        <v>35.019</v>
      </c>
      <c r="K48" s="32"/>
    </row>
    <row r="49" spans="1:11" s="33" customFormat="1" ht="11.25" customHeight="1">
      <c r="A49" s="35" t="s">
        <v>38</v>
      </c>
      <c r="B49" s="29"/>
      <c r="C49" s="30">
        <v>3866</v>
      </c>
      <c r="D49" s="30">
        <v>4633</v>
      </c>
      <c r="E49" s="30">
        <v>7473</v>
      </c>
      <c r="F49" s="31"/>
      <c r="G49" s="31"/>
      <c r="H49" s="123">
        <v>12.822</v>
      </c>
      <c r="I49" s="123">
        <v>8.453</v>
      </c>
      <c r="J49" s="123">
        <v>25.93</v>
      </c>
      <c r="K49" s="32"/>
    </row>
    <row r="50" spans="1:11" s="42" customFormat="1" ht="11.25" customHeight="1">
      <c r="A50" s="43" t="s">
        <v>39</v>
      </c>
      <c r="B50" s="37"/>
      <c r="C50" s="38">
        <v>94693</v>
      </c>
      <c r="D50" s="38">
        <v>97201</v>
      </c>
      <c r="E50" s="38">
        <v>96386</v>
      </c>
      <c r="F50" s="39">
        <v>99.16153125996647</v>
      </c>
      <c r="G50" s="40"/>
      <c r="H50" s="124">
        <v>292.293</v>
      </c>
      <c r="I50" s="125">
        <v>176.598</v>
      </c>
      <c r="J50" s="125">
        <v>305.737</v>
      </c>
      <c r="K50" s="41">
        <v>173.12596971653133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885</v>
      </c>
      <c r="D52" s="38">
        <v>885</v>
      </c>
      <c r="E52" s="38">
        <v>885</v>
      </c>
      <c r="F52" s="39">
        <v>100</v>
      </c>
      <c r="G52" s="40"/>
      <c r="H52" s="124">
        <v>2.264</v>
      </c>
      <c r="I52" s="125">
        <v>2.264</v>
      </c>
      <c r="J52" s="125">
        <v>2.264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2669</v>
      </c>
      <c r="D54" s="30">
        <v>2874</v>
      </c>
      <c r="E54" s="30">
        <v>1971</v>
      </c>
      <c r="F54" s="31"/>
      <c r="G54" s="31"/>
      <c r="H54" s="123">
        <v>3.891</v>
      </c>
      <c r="I54" s="123">
        <v>4.502</v>
      </c>
      <c r="J54" s="123">
        <v>3.395</v>
      </c>
      <c r="K54" s="32"/>
    </row>
    <row r="55" spans="1:11" s="33" customFormat="1" ht="11.25" customHeight="1">
      <c r="A55" s="35" t="s">
        <v>42</v>
      </c>
      <c r="B55" s="29"/>
      <c r="C55" s="30">
        <v>1680</v>
      </c>
      <c r="D55" s="30">
        <v>1808</v>
      </c>
      <c r="E55" s="30">
        <v>1800</v>
      </c>
      <c r="F55" s="31"/>
      <c r="G55" s="31"/>
      <c r="H55" s="123">
        <v>2.716</v>
      </c>
      <c r="I55" s="123">
        <v>2.17</v>
      </c>
      <c r="J55" s="123">
        <v>3.6</v>
      </c>
      <c r="K55" s="32"/>
    </row>
    <row r="56" spans="1:11" s="33" customFormat="1" ht="11.25" customHeight="1">
      <c r="A56" s="35" t="s">
        <v>43</v>
      </c>
      <c r="B56" s="29"/>
      <c r="C56" s="30">
        <v>967</v>
      </c>
      <c r="D56" s="30">
        <v>671</v>
      </c>
      <c r="E56" s="30">
        <v>945</v>
      </c>
      <c r="F56" s="31"/>
      <c r="G56" s="31"/>
      <c r="H56" s="123">
        <v>2.421</v>
      </c>
      <c r="I56" s="123">
        <v>1.26</v>
      </c>
      <c r="J56" s="123">
        <v>1.79</v>
      </c>
      <c r="K56" s="32"/>
    </row>
    <row r="57" spans="1:11" s="33" customFormat="1" ht="11.25" customHeight="1">
      <c r="A57" s="35" t="s">
        <v>44</v>
      </c>
      <c r="B57" s="29"/>
      <c r="C57" s="30">
        <v>4202</v>
      </c>
      <c r="D57" s="30">
        <v>3690</v>
      </c>
      <c r="E57" s="30">
        <v>3494</v>
      </c>
      <c r="F57" s="31"/>
      <c r="G57" s="31"/>
      <c r="H57" s="123">
        <v>11.809</v>
      </c>
      <c r="I57" s="123">
        <v>3.7</v>
      </c>
      <c r="J57" s="123">
        <v>10.488</v>
      </c>
      <c r="K57" s="32"/>
    </row>
    <row r="58" spans="1:11" s="33" customFormat="1" ht="11.25" customHeight="1">
      <c r="A58" s="35" t="s">
        <v>45</v>
      </c>
      <c r="B58" s="29"/>
      <c r="C58" s="30">
        <v>7634</v>
      </c>
      <c r="D58" s="30">
        <v>8683</v>
      </c>
      <c r="E58" s="30">
        <v>8131</v>
      </c>
      <c r="F58" s="31"/>
      <c r="G58" s="31"/>
      <c r="H58" s="123">
        <v>16.174</v>
      </c>
      <c r="I58" s="123">
        <v>6.822</v>
      </c>
      <c r="J58" s="123">
        <v>12.072</v>
      </c>
      <c r="K58" s="32"/>
    </row>
    <row r="59" spans="1:11" s="42" customFormat="1" ht="11.25" customHeight="1">
      <c r="A59" s="36" t="s">
        <v>46</v>
      </c>
      <c r="B59" s="37"/>
      <c r="C59" s="38">
        <v>17152</v>
      </c>
      <c r="D59" s="38">
        <v>17726</v>
      </c>
      <c r="E59" s="38">
        <v>16341</v>
      </c>
      <c r="F59" s="39">
        <v>92.1866185264583</v>
      </c>
      <c r="G59" s="40"/>
      <c r="H59" s="124">
        <v>37.010999999999996</v>
      </c>
      <c r="I59" s="125">
        <v>18.454</v>
      </c>
      <c r="J59" s="125">
        <v>31.345</v>
      </c>
      <c r="K59" s="41">
        <v>169.85477403273003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109</v>
      </c>
      <c r="D61" s="30">
        <v>75</v>
      </c>
      <c r="E61" s="30">
        <v>80</v>
      </c>
      <c r="F61" s="31"/>
      <c r="G61" s="31"/>
      <c r="H61" s="123">
        <v>0.078</v>
      </c>
      <c r="I61" s="123">
        <v>0.041</v>
      </c>
      <c r="J61" s="123">
        <v>0.075</v>
      </c>
      <c r="K61" s="32"/>
    </row>
    <row r="62" spans="1:11" s="33" customFormat="1" ht="11.25" customHeight="1">
      <c r="A62" s="35" t="s">
        <v>48</v>
      </c>
      <c r="B62" s="29"/>
      <c r="C62" s="30">
        <v>422</v>
      </c>
      <c r="D62" s="30">
        <v>387</v>
      </c>
      <c r="E62" s="30">
        <v>363</v>
      </c>
      <c r="F62" s="31"/>
      <c r="G62" s="31"/>
      <c r="H62" s="123">
        <v>0.402</v>
      </c>
      <c r="I62" s="123">
        <v>0.368</v>
      </c>
      <c r="J62" s="123">
        <v>0.456</v>
      </c>
      <c r="K62" s="32"/>
    </row>
    <row r="63" spans="1:11" s="33" customFormat="1" ht="11.25" customHeight="1">
      <c r="A63" s="35" t="s">
        <v>49</v>
      </c>
      <c r="B63" s="29"/>
      <c r="C63" s="30">
        <v>73</v>
      </c>
      <c r="D63" s="30">
        <v>80</v>
      </c>
      <c r="E63" s="30">
        <v>80</v>
      </c>
      <c r="F63" s="31"/>
      <c r="G63" s="31"/>
      <c r="H63" s="123">
        <v>0.15</v>
      </c>
      <c r="I63" s="123">
        <v>0.12</v>
      </c>
      <c r="J63" s="123">
        <v>0.248</v>
      </c>
      <c r="K63" s="32"/>
    </row>
    <row r="64" spans="1:11" s="42" customFormat="1" ht="11.25" customHeight="1">
      <c r="A64" s="36" t="s">
        <v>50</v>
      </c>
      <c r="B64" s="37"/>
      <c r="C64" s="38">
        <v>604</v>
      </c>
      <c r="D64" s="38">
        <v>542</v>
      </c>
      <c r="E64" s="38">
        <v>523</v>
      </c>
      <c r="F64" s="39">
        <v>96.49446494464945</v>
      </c>
      <c r="G64" s="40"/>
      <c r="H64" s="124">
        <v>0.63</v>
      </c>
      <c r="I64" s="125">
        <v>0.5289999999999999</v>
      </c>
      <c r="J64" s="125">
        <v>0.779</v>
      </c>
      <c r="K64" s="41">
        <v>147.2589792060492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258</v>
      </c>
      <c r="D66" s="38">
        <v>123</v>
      </c>
      <c r="E66" s="38">
        <v>133</v>
      </c>
      <c r="F66" s="39">
        <v>108.130081300813</v>
      </c>
      <c r="G66" s="40"/>
      <c r="H66" s="124">
        <v>0.125</v>
      </c>
      <c r="I66" s="125">
        <v>0.282</v>
      </c>
      <c r="J66" s="125">
        <v>0.11</v>
      </c>
      <c r="K66" s="41">
        <v>39.00709219858157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83</v>
      </c>
      <c r="D68" s="30">
        <v>50</v>
      </c>
      <c r="E68" s="30">
        <v>100</v>
      </c>
      <c r="F68" s="31"/>
      <c r="G68" s="31"/>
      <c r="H68" s="123">
        <v>0.149</v>
      </c>
      <c r="I68" s="123">
        <v>0.05</v>
      </c>
      <c r="J68" s="123">
        <v>0.055</v>
      </c>
      <c r="K68" s="32"/>
    </row>
    <row r="69" spans="1:11" s="33" customFormat="1" ht="11.25" customHeight="1">
      <c r="A69" s="35" t="s">
        <v>53</v>
      </c>
      <c r="B69" s="29"/>
      <c r="C69" s="30">
        <v>50</v>
      </c>
      <c r="D69" s="30">
        <v>50</v>
      </c>
      <c r="E69" s="30">
        <v>50</v>
      </c>
      <c r="F69" s="31"/>
      <c r="G69" s="31"/>
      <c r="H69" s="123">
        <v>0.09</v>
      </c>
      <c r="I69" s="123">
        <v>0.05</v>
      </c>
      <c r="J69" s="123">
        <v>0.05</v>
      </c>
      <c r="K69" s="32"/>
    </row>
    <row r="70" spans="1:11" s="42" customFormat="1" ht="11.25" customHeight="1">
      <c r="A70" s="36" t="s">
        <v>54</v>
      </c>
      <c r="B70" s="37"/>
      <c r="C70" s="38">
        <v>133</v>
      </c>
      <c r="D70" s="38">
        <v>100</v>
      </c>
      <c r="E70" s="38">
        <v>150</v>
      </c>
      <c r="F70" s="39">
        <v>150</v>
      </c>
      <c r="G70" s="40"/>
      <c r="H70" s="124">
        <v>0.239</v>
      </c>
      <c r="I70" s="125">
        <v>0.1</v>
      </c>
      <c r="J70" s="125">
        <v>0.10500000000000001</v>
      </c>
      <c r="K70" s="41">
        <v>105.00000000000001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163</v>
      </c>
      <c r="D72" s="30">
        <v>193</v>
      </c>
      <c r="E72" s="30">
        <v>256</v>
      </c>
      <c r="F72" s="31"/>
      <c r="G72" s="31"/>
      <c r="H72" s="123">
        <v>0.261</v>
      </c>
      <c r="I72" s="123">
        <v>0.314</v>
      </c>
      <c r="J72" s="123">
        <v>0.439</v>
      </c>
      <c r="K72" s="32"/>
    </row>
    <row r="73" spans="1:11" s="33" customFormat="1" ht="11.25" customHeight="1">
      <c r="A73" s="35" t="s">
        <v>56</v>
      </c>
      <c r="B73" s="29"/>
      <c r="C73" s="30">
        <v>11</v>
      </c>
      <c r="D73" s="30">
        <v>5</v>
      </c>
      <c r="E73" s="30">
        <v>5</v>
      </c>
      <c r="F73" s="31"/>
      <c r="G73" s="31"/>
      <c r="H73" s="123">
        <v>0.022</v>
      </c>
      <c r="I73" s="123">
        <v>0.01</v>
      </c>
      <c r="J73" s="123">
        <v>0.01</v>
      </c>
      <c r="K73" s="32"/>
    </row>
    <row r="74" spans="1:11" s="33" customFormat="1" ht="11.25" customHeight="1">
      <c r="A74" s="35" t="s">
        <v>57</v>
      </c>
      <c r="B74" s="29"/>
      <c r="C74" s="30">
        <v>430</v>
      </c>
      <c r="D74" s="30">
        <v>331</v>
      </c>
      <c r="E74" s="30">
        <v>312</v>
      </c>
      <c r="F74" s="31"/>
      <c r="G74" s="31"/>
      <c r="H74" s="123">
        <v>1.29</v>
      </c>
      <c r="I74" s="123">
        <v>0.397</v>
      </c>
      <c r="J74" s="123">
        <v>0.7</v>
      </c>
      <c r="K74" s="32"/>
    </row>
    <row r="75" spans="1:11" s="33" customFormat="1" ht="11.25" customHeight="1">
      <c r="A75" s="35" t="s">
        <v>58</v>
      </c>
      <c r="B75" s="29"/>
      <c r="C75" s="30">
        <v>468</v>
      </c>
      <c r="D75" s="30">
        <v>439</v>
      </c>
      <c r="E75" s="30">
        <v>470</v>
      </c>
      <c r="F75" s="31"/>
      <c r="G75" s="31"/>
      <c r="H75" s="123">
        <v>0.662</v>
      </c>
      <c r="I75" s="123">
        <v>0.622</v>
      </c>
      <c r="J75" s="123">
        <v>0.578</v>
      </c>
      <c r="K75" s="32"/>
    </row>
    <row r="76" spans="1:11" s="33" customFormat="1" ht="11.25" customHeight="1">
      <c r="A76" s="35" t="s">
        <v>59</v>
      </c>
      <c r="B76" s="29"/>
      <c r="C76" s="30">
        <v>14</v>
      </c>
      <c r="D76" s="30">
        <v>7</v>
      </c>
      <c r="E76" s="30">
        <v>9</v>
      </c>
      <c r="F76" s="31"/>
      <c r="G76" s="31"/>
      <c r="H76" s="123">
        <v>0.025</v>
      </c>
      <c r="I76" s="123">
        <v>0.009</v>
      </c>
      <c r="J76" s="123">
        <v>0.011</v>
      </c>
      <c r="K76" s="32"/>
    </row>
    <row r="77" spans="1:11" s="33" customFormat="1" ht="11.25" customHeight="1">
      <c r="A77" s="35" t="s">
        <v>60</v>
      </c>
      <c r="B77" s="29"/>
      <c r="C77" s="30">
        <v>64</v>
      </c>
      <c r="D77" s="30">
        <v>5</v>
      </c>
      <c r="E77" s="30"/>
      <c r="F77" s="31"/>
      <c r="G77" s="31"/>
      <c r="H77" s="123">
        <v>0.128</v>
      </c>
      <c r="I77" s="123">
        <v>0.005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1</v>
      </c>
      <c r="D78" s="30"/>
      <c r="E78" s="30">
        <v>12</v>
      </c>
      <c r="F78" s="31"/>
      <c r="G78" s="31"/>
      <c r="H78" s="123">
        <v>0.001</v>
      </c>
      <c r="I78" s="123"/>
      <c r="J78" s="123">
        <v>0.025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>
        <v>1151</v>
      </c>
      <c r="D80" s="38">
        <v>980</v>
      </c>
      <c r="E80" s="38">
        <v>1064</v>
      </c>
      <c r="F80" s="39">
        <v>108.57142857142857</v>
      </c>
      <c r="G80" s="40"/>
      <c r="H80" s="124">
        <v>2.389</v>
      </c>
      <c r="I80" s="125">
        <v>1.3569999999999998</v>
      </c>
      <c r="J80" s="125">
        <v>1.7629999999999997</v>
      </c>
      <c r="K80" s="41">
        <v>129.9189388356669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75</v>
      </c>
      <c r="F82" s="31"/>
      <c r="G82" s="31"/>
      <c r="H82" s="123">
        <v>0.06</v>
      </c>
      <c r="I82" s="123">
        <v>0.06</v>
      </c>
      <c r="J82" s="123">
        <v>0.048</v>
      </c>
      <c r="K82" s="32"/>
    </row>
    <row r="83" spans="1:11" s="33" customFormat="1" ht="11.25" customHeight="1">
      <c r="A83" s="35" t="s">
        <v>65</v>
      </c>
      <c r="B83" s="29"/>
      <c r="C83" s="30">
        <v>67</v>
      </c>
      <c r="D83" s="30">
        <v>65</v>
      </c>
      <c r="E83" s="30">
        <v>65</v>
      </c>
      <c r="F83" s="31"/>
      <c r="G83" s="31"/>
      <c r="H83" s="123">
        <v>0.049</v>
      </c>
      <c r="I83" s="123">
        <v>0.05</v>
      </c>
      <c r="J83" s="123">
        <v>0.036</v>
      </c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151</v>
      </c>
      <c r="E84" s="38">
        <v>140</v>
      </c>
      <c r="F84" s="39">
        <v>92.71523178807946</v>
      </c>
      <c r="G84" s="40"/>
      <c r="H84" s="124">
        <v>0.109</v>
      </c>
      <c r="I84" s="125">
        <v>0.11</v>
      </c>
      <c r="J84" s="125">
        <v>0.08399999999999999</v>
      </c>
      <c r="K84" s="41">
        <v>76.36363636363635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136251</v>
      </c>
      <c r="D87" s="53">
        <v>135926</v>
      </c>
      <c r="E87" s="53">
        <v>134269</v>
      </c>
      <c r="F87" s="54">
        <f>IF(D87&gt;0,100*E87/D87,0)</f>
        <v>98.78095434280418</v>
      </c>
      <c r="G87" s="40"/>
      <c r="H87" s="128">
        <v>388.467</v>
      </c>
      <c r="I87" s="129">
        <v>246.74800000000005</v>
      </c>
      <c r="J87" s="129">
        <v>394.845</v>
      </c>
      <c r="K87" s="54">
        <f>IF(I87&gt;0,100*J87/I87,0)</f>
        <v>160.01953409956715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68</v>
      </c>
      <c r="E9" s="30">
        <v>80</v>
      </c>
      <c r="F9" s="31"/>
      <c r="G9" s="31"/>
      <c r="H9" s="123"/>
      <c r="I9" s="123">
        <v>0.408</v>
      </c>
      <c r="J9" s="123">
        <v>0.48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25</v>
      </c>
      <c r="E10" s="30">
        <v>25</v>
      </c>
      <c r="F10" s="31"/>
      <c r="G10" s="31"/>
      <c r="H10" s="123"/>
      <c r="I10" s="123">
        <v>0.175</v>
      </c>
      <c r="J10" s="123">
        <v>0.15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200</v>
      </c>
      <c r="E11" s="30">
        <v>200</v>
      </c>
      <c r="F11" s="31"/>
      <c r="G11" s="31"/>
      <c r="H11" s="123"/>
      <c r="I11" s="123">
        <v>1.4</v>
      </c>
      <c r="J11" s="123">
        <v>1.2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15</v>
      </c>
      <c r="E12" s="30">
        <v>15</v>
      </c>
      <c r="F12" s="31"/>
      <c r="G12" s="31"/>
      <c r="H12" s="123"/>
      <c r="I12" s="123">
        <v>0.105</v>
      </c>
      <c r="J12" s="123">
        <v>0.09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308</v>
      </c>
      <c r="E13" s="38">
        <v>320</v>
      </c>
      <c r="F13" s="39">
        <v>103.8961038961039</v>
      </c>
      <c r="G13" s="40"/>
      <c r="H13" s="124"/>
      <c r="I13" s="125">
        <v>2.088</v>
      </c>
      <c r="J13" s="125">
        <v>1.9200000000000002</v>
      </c>
      <c r="K13" s="41">
        <v>91.95402298850576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43</v>
      </c>
      <c r="D17" s="38">
        <v>43</v>
      </c>
      <c r="E17" s="38">
        <v>34</v>
      </c>
      <c r="F17" s="39">
        <v>79.06976744186046</v>
      </c>
      <c r="G17" s="40"/>
      <c r="H17" s="124">
        <v>0.09</v>
      </c>
      <c r="I17" s="125">
        <v>0.09</v>
      </c>
      <c r="J17" s="125">
        <v>0.071</v>
      </c>
      <c r="K17" s="41">
        <v>78.88888888888889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395</v>
      </c>
      <c r="D19" s="30">
        <v>244</v>
      </c>
      <c r="E19" s="30">
        <v>244</v>
      </c>
      <c r="F19" s="31"/>
      <c r="G19" s="31"/>
      <c r="H19" s="123">
        <v>1.58</v>
      </c>
      <c r="I19" s="123">
        <v>1.22</v>
      </c>
      <c r="J19" s="123">
        <v>1.025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395</v>
      </c>
      <c r="D22" s="38">
        <v>244</v>
      </c>
      <c r="E22" s="38">
        <v>244</v>
      </c>
      <c r="F22" s="39">
        <v>100</v>
      </c>
      <c r="G22" s="40"/>
      <c r="H22" s="124">
        <v>1.58</v>
      </c>
      <c r="I22" s="125">
        <v>1.22</v>
      </c>
      <c r="J22" s="125">
        <v>1.025</v>
      </c>
      <c r="K22" s="41">
        <f>IF(I22&gt;0,100*J22/I22,0)</f>
        <v>84.01639344262294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1361</v>
      </c>
      <c r="D24" s="38">
        <v>2187</v>
      </c>
      <c r="E24" s="38">
        <v>3070</v>
      </c>
      <c r="F24" s="39">
        <v>140.37494284407865</v>
      </c>
      <c r="G24" s="40"/>
      <c r="H24" s="124">
        <v>4.393</v>
      </c>
      <c r="I24" s="125">
        <v>5.379</v>
      </c>
      <c r="J24" s="125">
        <v>9.372</v>
      </c>
      <c r="K24" s="41">
        <v>174.23312883435585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1216</v>
      </c>
      <c r="D26" s="38">
        <v>1800</v>
      </c>
      <c r="E26" s="38">
        <v>1700</v>
      </c>
      <c r="F26" s="39">
        <v>94.44444444444444</v>
      </c>
      <c r="G26" s="40"/>
      <c r="H26" s="124">
        <v>5.794</v>
      </c>
      <c r="I26" s="125">
        <v>7.5</v>
      </c>
      <c r="J26" s="125">
        <v>8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6507</v>
      </c>
      <c r="D28" s="30">
        <v>8714</v>
      </c>
      <c r="E28" s="30">
        <v>9176</v>
      </c>
      <c r="F28" s="31"/>
      <c r="G28" s="31"/>
      <c r="H28" s="123">
        <v>22.523</v>
      </c>
      <c r="I28" s="123">
        <v>23.996</v>
      </c>
      <c r="J28" s="123">
        <v>35.167</v>
      </c>
      <c r="K28" s="32"/>
    </row>
    <row r="29" spans="1:11" s="33" customFormat="1" ht="11.25" customHeight="1">
      <c r="A29" s="35" t="s">
        <v>21</v>
      </c>
      <c r="B29" s="29"/>
      <c r="C29" s="30">
        <v>22130</v>
      </c>
      <c r="D29" s="30">
        <v>22158</v>
      </c>
      <c r="E29" s="30">
        <v>23000</v>
      </c>
      <c r="F29" s="31"/>
      <c r="G29" s="31"/>
      <c r="H29" s="123">
        <v>51.948</v>
      </c>
      <c r="I29" s="123">
        <v>43.022</v>
      </c>
      <c r="J29" s="123">
        <v>69.041</v>
      </c>
      <c r="K29" s="32"/>
    </row>
    <row r="30" spans="1:11" s="33" customFormat="1" ht="11.25" customHeight="1">
      <c r="A30" s="35" t="s">
        <v>22</v>
      </c>
      <c r="B30" s="29"/>
      <c r="C30" s="30">
        <v>6826</v>
      </c>
      <c r="D30" s="30">
        <v>10096</v>
      </c>
      <c r="E30" s="30">
        <v>14673</v>
      </c>
      <c r="F30" s="31"/>
      <c r="G30" s="31"/>
      <c r="H30" s="123">
        <v>11.181</v>
      </c>
      <c r="I30" s="123">
        <v>16.185</v>
      </c>
      <c r="J30" s="123">
        <v>39.426</v>
      </c>
      <c r="K30" s="32"/>
    </row>
    <row r="31" spans="1:11" s="42" customFormat="1" ht="11.25" customHeight="1">
      <c r="A31" s="43" t="s">
        <v>23</v>
      </c>
      <c r="B31" s="37"/>
      <c r="C31" s="38">
        <v>35463</v>
      </c>
      <c r="D31" s="38">
        <v>40968</v>
      </c>
      <c r="E31" s="38">
        <v>46849</v>
      </c>
      <c r="F31" s="39">
        <v>114.35510642452645</v>
      </c>
      <c r="G31" s="40"/>
      <c r="H31" s="124">
        <v>85.652</v>
      </c>
      <c r="I31" s="125">
        <v>83.203</v>
      </c>
      <c r="J31" s="125">
        <v>143.63400000000001</v>
      </c>
      <c r="K31" s="41">
        <v>172.63079456269608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493</v>
      </c>
      <c r="D33" s="30">
        <v>500</v>
      </c>
      <c r="E33" s="30">
        <v>690</v>
      </c>
      <c r="F33" s="31"/>
      <c r="G33" s="31"/>
      <c r="H33" s="123">
        <v>2.268</v>
      </c>
      <c r="I33" s="123">
        <v>2</v>
      </c>
      <c r="J33" s="123">
        <v>2.4</v>
      </c>
      <c r="K33" s="32"/>
    </row>
    <row r="34" spans="1:11" s="33" customFormat="1" ht="11.25" customHeight="1">
      <c r="A34" s="35" t="s">
        <v>25</v>
      </c>
      <c r="B34" s="29"/>
      <c r="C34" s="30">
        <v>524</v>
      </c>
      <c r="D34" s="30">
        <v>460</v>
      </c>
      <c r="E34" s="30">
        <v>390</v>
      </c>
      <c r="F34" s="31"/>
      <c r="G34" s="31"/>
      <c r="H34" s="123">
        <v>1.157</v>
      </c>
      <c r="I34" s="123">
        <v>0.95</v>
      </c>
      <c r="J34" s="123">
        <v>0.885</v>
      </c>
      <c r="K34" s="32"/>
    </row>
    <row r="35" spans="1:11" s="33" customFormat="1" ht="11.25" customHeight="1">
      <c r="A35" s="35" t="s">
        <v>26</v>
      </c>
      <c r="B35" s="29"/>
      <c r="C35" s="30">
        <v>1868</v>
      </c>
      <c r="D35" s="30">
        <v>2200</v>
      </c>
      <c r="E35" s="30">
        <v>2200</v>
      </c>
      <c r="F35" s="31"/>
      <c r="G35" s="31"/>
      <c r="H35" s="123">
        <v>7.449</v>
      </c>
      <c r="I35" s="123">
        <v>6</v>
      </c>
      <c r="J35" s="123">
        <v>7.1</v>
      </c>
      <c r="K35" s="32"/>
    </row>
    <row r="36" spans="1:11" s="33" customFormat="1" ht="11.25" customHeight="1">
      <c r="A36" s="35" t="s">
        <v>27</v>
      </c>
      <c r="B36" s="29"/>
      <c r="C36" s="30">
        <v>455</v>
      </c>
      <c r="D36" s="30">
        <v>455</v>
      </c>
      <c r="E36" s="30">
        <v>525</v>
      </c>
      <c r="F36" s="31"/>
      <c r="G36" s="31"/>
      <c r="H36" s="123">
        <v>0.732</v>
      </c>
      <c r="I36" s="123">
        <v>0.182</v>
      </c>
      <c r="J36" s="123">
        <v>2.7</v>
      </c>
      <c r="K36" s="32"/>
    </row>
    <row r="37" spans="1:11" s="42" customFormat="1" ht="11.25" customHeight="1">
      <c r="A37" s="36" t="s">
        <v>28</v>
      </c>
      <c r="B37" s="37"/>
      <c r="C37" s="38">
        <v>3340</v>
      </c>
      <c r="D37" s="38">
        <v>3615</v>
      </c>
      <c r="E37" s="38">
        <v>3805</v>
      </c>
      <c r="F37" s="39">
        <v>105.25587828492392</v>
      </c>
      <c r="G37" s="40"/>
      <c r="H37" s="124">
        <v>11.605999999999998</v>
      </c>
      <c r="I37" s="125">
        <v>9.132</v>
      </c>
      <c r="J37" s="125">
        <v>13.085</v>
      </c>
      <c r="K37" s="41">
        <f>IF(I37&gt;0,100*J37/I37,0)</f>
        <v>143.28734121769602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1272</v>
      </c>
      <c r="D39" s="38">
        <v>1300</v>
      </c>
      <c r="E39" s="38">
        <v>880</v>
      </c>
      <c r="F39" s="39">
        <v>67.6923076923077</v>
      </c>
      <c r="G39" s="40"/>
      <c r="H39" s="124">
        <v>1.553</v>
      </c>
      <c r="I39" s="125">
        <v>1.3</v>
      </c>
      <c r="J39" s="125">
        <v>1</v>
      </c>
      <c r="K39" s="41">
        <v>76.92307692307692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899</v>
      </c>
      <c r="D41" s="30">
        <v>1300</v>
      </c>
      <c r="E41" s="30">
        <v>2040</v>
      </c>
      <c r="F41" s="31"/>
      <c r="G41" s="31"/>
      <c r="H41" s="123">
        <v>1.557</v>
      </c>
      <c r="I41" s="123">
        <v>1.315</v>
      </c>
      <c r="J41" s="123">
        <v>6.723</v>
      </c>
      <c r="K41" s="32"/>
    </row>
    <row r="42" spans="1:11" s="33" customFormat="1" ht="11.25" customHeight="1">
      <c r="A42" s="35" t="s">
        <v>31</v>
      </c>
      <c r="B42" s="29"/>
      <c r="C42" s="30">
        <v>3524</v>
      </c>
      <c r="D42" s="30">
        <v>3606</v>
      </c>
      <c r="E42" s="30">
        <v>3601</v>
      </c>
      <c r="F42" s="31"/>
      <c r="G42" s="31"/>
      <c r="H42" s="123">
        <v>13.794</v>
      </c>
      <c r="I42" s="123">
        <v>11.719</v>
      </c>
      <c r="J42" s="123">
        <v>12.351</v>
      </c>
      <c r="K42" s="32"/>
    </row>
    <row r="43" spans="1:11" s="33" customFormat="1" ht="11.25" customHeight="1">
      <c r="A43" s="35" t="s">
        <v>32</v>
      </c>
      <c r="B43" s="29"/>
      <c r="C43" s="30">
        <v>2112</v>
      </c>
      <c r="D43" s="30">
        <v>2685</v>
      </c>
      <c r="E43" s="30">
        <v>3030</v>
      </c>
      <c r="F43" s="31"/>
      <c r="G43" s="31"/>
      <c r="H43" s="123">
        <v>7.541</v>
      </c>
      <c r="I43" s="123">
        <v>5.241</v>
      </c>
      <c r="J43" s="123">
        <v>10.039</v>
      </c>
      <c r="K43" s="32"/>
    </row>
    <row r="44" spans="1:11" s="33" customFormat="1" ht="11.25" customHeight="1">
      <c r="A44" s="35" t="s">
        <v>33</v>
      </c>
      <c r="B44" s="29"/>
      <c r="C44" s="30">
        <v>3536</v>
      </c>
      <c r="D44" s="30">
        <v>4006</v>
      </c>
      <c r="E44" s="30">
        <v>3980</v>
      </c>
      <c r="F44" s="31"/>
      <c r="G44" s="31"/>
      <c r="H44" s="123">
        <v>13.136</v>
      </c>
      <c r="I44" s="123">
        <v>11.537</v>
      </c>
      <c r="J44" s="123">
        <v>14.898</v>
      </c>
      <c r="K44" s="32"/>
    </row>
    <row r="45" spans="1:11" s="33" customFormat="1" ht="11.25" customHeight="1">
      <c r="A45" s="35" t="s">
        <v>34</v>
      </c>
      <c r="B45" s="29"/>
      <c r="C45" s="30">
        <v>5191</v>
      </c>
      <c r="D45" s="30">
        <v>5982</v>
      </c>
      <c r="E45" s="30">
        <v>6073</v>
      </c>
      <c r="F45" s="31"/>
      <c r="G45" s="31"/>
      <c r="H45" s="123">
        <v>15.895</v>
      </c>
      <c r="I45" s="123">
        <v>14.068</v>
      </c>
      <c r="J45" s="123">
        <v>19.769</v>
      </c>
      <c r="K45" s="32"/>
    </row>
    <row r="46" spans="1:11" s="33" customFormat="1" ht="11.25" customHeight="1">
      <c r="A46" s="35" t="s">
        <v>35</v>
      </c>
      <c r="B46" s="29"/>
      <c r="C46" s="30">
        <v>3022</v>
      </c>
      <c r="D46" s="30">
        <v>4539</v>
      </c>
      <c r="E46" s="30">
        <v>6124</v>
      </c>
      <c r="F46" s="31"/>
      <c r="G46" s="31"/>
      <c r="H46" s="123">
        <v>9.48</v>
      </c>
      <c r="I46" s="123">
        <v>9.696</v>
      </c>
      <c r="J46" s="123">
        <v>19.715</v>
      </c>
      <c r="K46" s="32"/>
    </row>
    <row r="47" spans="1:11" s="33" customFormat="1" ht="11.25" customHeight="1">
      <c r="A47" s="35" t="s">
        <v>36</v>
      </c>
      <c r="B47" s="29"/>
      <c r="C47" s="30">
        <v>3840</v>
      </c>
      <c r="D47" s="30">
        <v>4998</v>
      </c>
      <c r="E47" s="30">
        <v>4707</v>
      </c>
      <c r="F47" s="31"/>
      <c r="G47" s="31"/>
      <c r="H47" s="123">
        <v>15.028</v>
      </c>
      <c r="I47" s="123">
        <v>13.564</v>
      </c>
      <c r="J47" s="123">
        <v>18.476</v>
      </c>
      <c r="K47" s="32"/>
    </row>
    <row r="48" spans="1:11" s="33" customFormat="1" ht="11.25" customHeight="1">
      <c r="A48" s="35" t="s">
        <v>37</v>
      </c>
      <c r="B48" s="29"/>
      <c r="C48" s="30">
        <v>1855</v>
      </c>
      <c r="D48" s="30">
        <v>2503</v>
      </c>
      <c r="E48" s="30">
        <v>2493</v>
      </c>
      <c r="F48" s="31"/>
      <c r="G48" s="31"/>
      <c r="H48" s="123">
        <v>7.463</v>
      </c>
      <c r="I48" s="123">
        <v>5.971</v>
      </c>
      <c r="J48" s="123">
        <v>11.818</v>
      </c>
      <c r="K48" s="32"/>
    </row>
    <row r="49" spans="1:11" s="33" customFormat="1" ht="11.25" customHeight="1">
      <c r="A49" s="35" t="s">
        <v>38</v>
      </c>
      <c r="B49" s="29"/>
      <c r="C49" s="30">
        <v>3195</v>
      </c>
      <c r="D49" s="30">
        <v>4683</v>
      </c>
      <c r="E49" s="30">
        <v>5736</v>
      </c>
      <c r="F49" s="31"/>
      <c r="G49" s="31"/>
      <c r="H49" s="123">
        <v>12</v>
      </c>
      <c r="I49" s="123">
        <v>11.145</v>
      </c>
      <c r="J49" s="123">
        <v>22.468</v>
      </c>
      <c r="K49" s="32"/>
    </row>
    <row r="50" spans="1:11" s="42" customFormat="1" ht="11.25" customHeight="1">
      <c r="A50" s="43" t="s">
        <v>39</v>
      </c>
      <c r="B50" s="37"/>
      <c r="C50" s="38">
        <v>27174</v>
      </c>
      <c r="D50" s="38">
        <v>34302</v>
      </c>
      <c r="E50" s="38">
        <v>37784</v>
      </c>
      <c r="F50" s="39">
        <v>110.151011602822</v>
      </c>
      <c r="G50" s="40"/>
      <c r="H50" s="124">
        <v>95.894</v>
      </c>
      <c r="I50" s="125">
        <v>84.25599999999999</v>
      </c>
      <c r="J50" s="125">
        <v>136.25699999999998</v>
      </c>
      <c r="K50" s="41">
        <v>161.71785985567791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3869</v>
      </c>
      <c r="D52" s="38">
        <v>3869</v>
      </c>
      <c r="E52" s="38">
        <v>3869</v>
      </c>
      <c r="F52" s="39">
        <v>100</v>
      </c>
      <c r="G52" s="40"/>
      <c r="H52" s="124">
        <v>11.335</v>
      </c>
      <c r="I52" s="125">
        <v>11.335</v>
      </c>
      <c r="J52" s="125">
        <v>11.335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13152</v>
      </c>
      <c r="D54" s="30">
        <v>16000</v>
      </c>
      <c r="E54" s="30">
        <v>17862</v>
      </c>
      <c r="F54" s="31"/>
      <c r="G54" s="31"/>
      <c r="H54" s="123">
        <v>24.487</v>
      </c>
      <c r="I54" s="123">
        <v>29.3</v>
      </c>
      <c r="J54" s="123">
        <v>46.928</v>
      </c>
      <c r="K54" s="32"/>
    </row>
    <row r="55" spans="1:11" s="33" customFormat="1" ht="11.25" customHeight="1">
      <c r="A55" s="35" t="s">
        <v>42</v>
      </c>
      <c r="B55" s="29"/>
      <c r="C55" s="30">
        <v>10681</v>
      </c>
      <c r="D55" s="30">
        <v>14156</v>
      </c>
      <c r="E55" s="30">
        <v>15300</v>
      </c>
      <c r="F55" s="31"/>
      <c r="G55" s="31"/>
      <c r="H55" s="123">
        <v>29.339</v>
      </c>
      <c r="I55" s="123">
        <v>29.728</v>
      </c>
      <c r="J55" s="123">
        <v>42.84</v>
      </c>
      <c r="K55" s="32"/>
    </row>
    <row r="56" spans="1:11" s="33" customFormat="1" ht="11.25" customHeight="1">
      <c r="A56" s="35" t="s">
        <v>43</v>
      </c>
      <c r="B56" s="29"/>
      <c r="C56" s="30">
        <v>8456</v>
      </c>
      <c r="D56" s="30">
        <v>9839</v>
      </c>
      <c r="E56" s="30">
        <v>9920</v>
      </c>
      <c r="F56" s="31"/>
      <c r="G56" s="31"/>
      <c r="H56" s="123">
        <v>21.987</v>
      </c>
      <c r="I56" s="123">
        <v>21.31</v>
      </c>
      <c r="J56" s="123">
        <v>32.87</v>
      </c>
      <c r="K56" s="32"/>
    </row>
    <row r="57" spans="1:11" s="33" customFormat="1" ht="11.25" customHeight="1">
      <c r="A57" s="35" t="s">
        <v>44</v>
      </c>
      <c r="B57" s="29"/>
      <c r="C57" s="30">
        <v>11048</v>
      </c>
      <c r="D57" s="30">
        <v>11240</v>
      </c>
      <c r="E57" s="30">
        <v>10848</v>
      </c>
      <c r="F57" s="31"/>
      <c r="G57" s="31"/>
      <c r="H57" s="123">
        <v>33.158</v>
      </c>
      <c r="I57" s="123">
        <v>29.341</v>
      </c>
      <c r="J57" s="123">
        <v>54.24</v>
      </c>
      <c r="K57" s="32"/>
    </row>
    <row r="58" spans="1:11" s="33" customFormat="1" ht="11.25" customHeight="1">
      <c r="A58" s="35" t="s">
        <v>45</v>
      </c>
      <c r="B58" s="29"/>
      <c r="C58" s="30">
        <v>26003</v>
      </c>
      <c r="D58" s="30">
        <v>27794</v>
      </c>
      <c r="E58" s="30">
        <v>26239</v>
      </c>
      <c r="F58" s="31"/>
      <c r="G58" s="31"/>
      <c r="H58" s="123">
        <v>69.934</v>
      </c>
      <c r="I58" s="123">
        <v>34.033</v>
      </c>
      <c r="J58" s="123">
        <v>53.905</v>
      </c>
      <c r="K58" s="32"/>
    </row>
    <row r="59" spans="1:11" s="42" customFormat="1" ht="11.25" customHeight="1">
      <c r="A59" s="36" t="s">
        <v>46</v>
      </c>
      <c r="B59" s="37"/>
      <c r="C59" s="38">
        <v>69340</v>
      </c>
      <c r="D59" s="38">
        <v>79029</v>
      </c>
      <c r="E59" s="38">
        <v>80169</v>
      </c>
      <c r="F59" s="39">
        <v>101.44250844626656</v>
      </c>
      <c r="G59" s="40"/>
      <c r="H59" s="124">
        <v>178.90499999999997</v>
      </c>
      <c r="I59" s="125">
        <v>143.712</v>
      </c>
      <c r="J59" s="125">
        <v>230.78300000000002</v>
      </c>
      <c r="K59" s="41">
        <v>160.58714651525275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43</v>
      </c>
      <c r="D61" s="30">
        <v>134</v>
      </c>
      <c r="E61" s="30">
        <v>134</v>
      </c>
      <c r="F61" s="31"/>
      <c r="G61" s="31"/>
      <c r="H61" s="123">
        <v>0.049</v>
      </c>
      <c r="I61" s="123">
        <v>0.234</v>
      </c>
      <c r="J61" s="123">
        <v>0.2</v>
      </c>
      <c r="K61" s="32"/>
    </row>
    <row r="62" spans="1:11" s="33" customFormat="1" ht="11.25" customHeight="1">
      <c r="A62" s="35" t="s">
        <v>48</v>
      </c>
      <c r="B62" s="29"/>
      <c r="C62" s="30">
        <v>316</v>
      </c>
      <c r="D62" s="30">
        <v>281</v>
      </c>
      <c r="E62" s="30">
        <v>284</v>
      </c>
      <c r="F62" s="31"/>
      <c r="G62" s="31"/>
      <c r="H62" s="123">
        <v>0.564</v>
      </c>
      <c r="I62" s="123">
        <v>0.46</v>
      </c>
      <c r="J62" s="123">
        <v>0.62</v>
      </c>
      <c r="K62" s="32"/>
    </row>
    <row r="63" spans="1:11" s="33" customFormat="1" ht="11.25" customHeight="1">
      <c r="A63" s="35" t="s">
        <v>49</v>
      </c>
      <c r="B63" s="29"/>
      <c r="C63" s="30">
        <v>367</v>
      </c>
      <c r="D63" s="30">
        <v>395</v>
      </c>
      <c r="E63" s="30">
        <v>395</v>
      </c>
      <c r="F63" s="31"/>
      <c r="G63" s="31"/>
      <c r="H63" s="123">
        <v>0.952</v>
      </c>
      <c r="I63" s="123">
        <v>0.592</v>
      </c>
      <c r="J63" s="123">
        <v>1.06</v>
      </c>
      <c r="K63" s="32"/>
    </row>
    <row r="64" spans="1:11" s="42" customFormat="1" ht="11.25" customHeight="1">
      <c r="A64" s="36" t="s">
        <v>50</v>
      </c>
      <c r="B64" s="37"/>
      <c r="C64" s="38">
        <v>726</v>
      </c>
      <c r="D64" s="38">
        <v>810</v>
      </c>
      <c r="E64" s="38">
        <v>813</v>
      </c>
      <c r="F64" s="39">
        <v>100.37037037037037</v>
      </c>
      <c r="G64" s="40"/>
      <c r="H64" s="124">
        <v>1.565</v>
      </c>
      <c r="I64" s="125">
        <v>1.286</v>
      </c>
      <c r="J64" s="125">
        <v>1.8800000000000001</v>
      </c>
      <c r="K64" s="41">
        <v>146.18973561430792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331</v>
      </c>
      <c r="D66" s="38">
        <v>164</v>
      </c>
      <c r="E66" s="38">
        <v>158</v>
      </c>
      <c r="F66" s="39">
        <v>96.34146341463415</v>
      </c>
      <c r="G66" s="40"/>
      <c r="H66" s="124">
        <v>0.348</v>
      </c>
      <c r="I66" s="125">
        <v>0.19</v>
      </c>
      <c r="J66" s="125">
        <v>0.31</v>
      </c>
      <c r="K66" s="41">
        <v>163.1578947368421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14878</v>
      </c>
      <c r="D68" s="30">
        <v>16000</v>
      </c>
      <c r="E68" s="30">
        <v>16000</v>
      </c>
      <c r="F68" s="31"/>
      <c r="G68" s="31"/>
      <c r="H68" s="123">
        <v>60.973</v>
      </c>
      <c r="I68" s="123">
        <v>26.5</v>
      </c>
      <c r="J68" s="123">
        <v>42</v>
      </c>
      <c r="K68" s="32"/>
    </row>
    <row r="69" spans="1:11" s="33" customFormat="1" ht="11.25" customHeight="1">
      <c r="A69" s="35" t="s">
        <v>53</v>
      </c>
      <c r="B69" s="29"/>
      <c r="C69" s="30">
        <v>2591</v>
      </c>
      <c r="D69" s="30">
        <v>2500</v>
      </c>
      <c r="E69" s="30">
        <v>2500</v>
      </c>
      <c r="F69" s="31"/>
      <c r="G69" s="31"/>
      <c r="H69" s="123">
        <v>7.87</v>
      </c>
      <c r="I69" s="123">
        <v>2.5</v>
      </c>
      <c r="J69" s="123">
        <v>3.4</v>
      </c>
      <c r="K69" s="32"/>
    </row>
    <row r="70" spans="1:11" s="42" customFormat="1" ht="11.25" customHeight="1">
      <c r="A70" s="36" t="s">
        <v>54</v>
      </c>
      <c r="B70" s="37"/>
      <c r="C70" s="38">
        <v>17469</v>
      </c>
      <c r="D70" s="38">
        <v>18500</v>
      </c>
      <c r="E70" s="38">
        <v>18500</v>
      </c>
      <c r="F70" s="39">
        <v>100</v>
      </c>
      <c r="G70" s="40"/>
      <c r="H70" s="124">
        <v>68.843</v>
      </c>
      <c r="I70" s="125">
        <v>29</v>
      </c>
      <c r="J70" s="125">
        <v>45.4</v>
      </c>
      <c r="K70" s="41">
        <v>156.55172413793105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147</v>
      </c>
      <c r="D72" s="30">
        <v>189</v>
      </c>
      <c r="E72" s="30">
        <v>72</v>
      </c>
      <c r="F72" s="31"/>
      <c r="G72" s="31"/>
      <c r="H72" s="123">
        <v>0.275</v>
      </c>
      <c r="I72" s="123">
        <v>0.37</v>
      </c>
      <c r="J72" s="123">
        <v>0.151</v>
      </c>
      <c r="K72" s="32"/>
    </row>
    <row r="73" spans="1:11" s="33" customFormat="1" ht="11.25" customHeight="1">
      <c r="A73" s="35" t="s">
        <v>56</v>
      </c>
      <c r="B73" s="29"/>
      <c r="C73" s="30">
        <v>15305</v>
      </c>
      <c r="D73" s="30">
        <v>16544</v>
      </c>
      <c r="E73" s="30">
        <v>17255</v>
      </c>
      <c r="F73" s="31"/>
      <c r="G73" s="31"/>
      <c r="H73" s="123">
        <v>51.236</v>
      </c>
      <c r="I73" s="123">
        <v>55.489</v>
      </c>
      <c r="J73" s="123">
        <v>57.87</v>
      </c>
      <c r="K73" s="32"/>
    </row>
    <row r="74" spans="1:11" s="33" customFormat="1" ht="11.25" customHeight="1">
      <c r="A74" s="35" t="s">
        <v>57</v>
      </c>
      <c r="B74" s="29"/>
      <c r="C74" s="30">
        <v>6556</v>
      </c>
      <c r="D74" s="30">
        <v>8786</v>
      </c>
      <c r="E74" s="30">
        <v>9100</v>
      </c>
      <c r="F74" s="31"/>
      <c r="G74" s="31"/>
      <c r="H74" s="123">
        <v>26.626</v>
      </c>
      <c r="I74" s="123">
        <v>18.866</v>
      </c>
      <c r="J74" s="123">
        <v>30</v>
      </c>
      <c r="K74" s="32"/>
    </row>
    <row r="75" spans="1:11" s="33" customFormat="1" ht="11.25" customHeight="1">
      <c r="A75" s="35" t="s">
        <v>58</v>
      </c>
      <c r="B75" s="29"/>
      <c r="C75" s="30">
        <v>888</v>
      </c>
      <c r="D75" s="30">
        <v>1137</v>
      </c>
      <c r="E75" s="30">
        <v>1015</v>
      </c>
      <c r="F75" s="31"/>
      <c r="G75" s="31"/>
      <c r="H75" s="123">
        <v>1.434</v>
      </c>
      <c r="I75" s="123">
        <v>1.941</v>
      </c>
      <c r="J75" s="123">
        <v>1.492</v>
      </c>
      <c r="K75" s="32"/>
    </row>
    <row r="76" spans="1:11" s="33" customFormat="1" ht="11.25" customHeight="1">
      <c r="A76" s="35" t="s">
        <v>59</v>
      </c>
      <c r="B76" s="29"/>
      <c r="C76" s="30">
        <v>6117</v>
      </c>
      <c r="D76" s="30">
        <v>5978</v>
      </c>
      <c r="E76" s="30">
        <v>6745</v>
      </c>
      <c r="F76" s="31"/>
      <c r="G76" s="31"/>
      <c r="H76" s="123">
        <v>19.479</v>
      </c>
      <c r="I76" s="123">
        <v>20.17</v>
      </c>
      <c r="J76" s="123">
        <v>21.584</v>
      </c>
      <c r="K76" s="32"/>
    </row>
    <row r="77" spans="1:11" s="33" customFormat="1" ht="11.25" customHeight="1">
      <c r="A77" s="35" t="s">
        <v>60</v>
      </c>
      <c r="B77" s="29"/>
      <c r="C77" s="30">
        <v>1333</v>
      </c>
      <c r="D77" s="30">
        <v>1332</v>
      </c>
      <c r="E77" s="30">
        <v>1238</v>
      </c>
      <c r="F77" s="31"/>
      <c r="G77" s="31"/>
      <c r="H77" s="123">
        <v>5.5</v>
      </c>
      <c r="I77" s="123">
        <v>3.891</v>
      </c>
      <c r="J77" s="123">
        <v>4.186</v>
      </c>
      <c r="K77" s="32"/>
    </row>
    <row r="78" spans="1:11" s="33" customFormat="1" ht="11.25" customHeight="1">
      <c r="A78" s="35" t="s">
        <v>61</v>
      </c>
      <c r="B78" s="29"/>
      <c r="C78" s="30">
        <v>2094</v>
      </c>
      <c r="D78" s="30">
        <v>2242</v>
      </c>
      <c r="E78" s="30">
        <v>1880</v>
      </c>
      <c r="F78" s="31"/>
      <c r="G78" s="31"/>
      <c r="H78" s="123">
        <v>7.206</v>
      </c>
      <c r="I78" s="123">
        <v>4.977</v>
      </c>
      <c r="J78" s="123">
        <v>5.452</v>
      </c>
      <c r="K78" s="32"/>
    </row>
    <row r="79" spans="1:11" s="33" customFormat="1" ht="11.25" customHeight="1">
      <c r="A79" s="35" t="s">
        <v>62</v>
      </c>
      <c r="B79" s="29"/>
      <c r="C79" s="30">
        <v>18640</v>
      </c>
      <c r="D79" s="30">
        <v>22727</v>
      </c>
      <c r="E79" s="30">
        <v>20900</v>
      </c>
      <c r="F79" s="31"/>
      <c r="G79" s="31"/>
      <c r="H79" s="123">
        <v>69.688</v>
      </c>
      <c r="I79" s="123">
        <v>86.363</v>
      </c>
      <c r="J79" s="123">
        <v>87.78</v>
      </c>
      <c r="K79" s="32"/>
    </row>
    <row r="80" spans="1:11" s="42" customFormat="1" ht="11.25" customHeight="1">
      <c r="A80" s="43" t="s">
        <v>63</v>
      </c>
      <c r="B80" s="37"/>
      <c r="C80" s="38">
        <v>51080</v>
      </c>
      <c r="D80" s="38">
        <v>58935</v>
      </c>
      <c r="E80" s="38">
        <v>58205</v>
      </c>
      <c r="F80" s="39">
        <v>98.76134724696699</v>
      </c>
      <c r="G80" s="40"/>
      <c r="H80" s="124">
        <v>181.44400000000002</v>
      </c>
      <c r="I80" s="125">
        <v>192.067</v>
      </c>
      <c r="J80" s="125">
        <v>208.51500000000001</v>
      </c>
      <c r="K80" s="41">
        <v>108.56367829975997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>
        <v>7</v>
      </c>
      <c r="F82" s="31"/>
      <c r="G82" s="31"/>
      <c r="H82" s="123">
        <v>0.008</v>
      </c>
      <c r="I82" s="123">
        <v>0.008</v>
      </c>
      <c r="J82" s="123">
        <v>0.004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23">
        <v>0.001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7</v>
      </c>
      <c r="F84" s="39">
        <v>63.63636363636363</v>
      </c>
      <c r="G84" s="40"/>
      <c r="H84" s="124">
        <v>0.009000000000000001</v>
      </c>
      <c r="I84" s="125">
        <v>0.008</v>
      </c>
      <c r="J84" s="125">
        <v>0.004</v>
      </c>
      <c r="K84" s="41">
        <v>50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213091</v>
      </c>
      <c r="D87" s="53">
        <v>246085</v>
      </c>
      <c r="E87" s="53">
        <v>256407</v>
      </c>
      <c r="F87" s="54">
        <f>IF(D87&gt;0,100*E87/D87,0)</f>
        <v>104.1944856452039</v>
      </c>
      <c r="G87" s="40"/>
      <c r="H87" s="128">
        <v>649.0110000000001</v>
      </c>
      <c r="I87" s="129">
        <v>571.7660000000001</v>
      </c>
      <c r="J87" s="129">
        <v>812.5909999999999</v>
      </c>
      <c r="K87" s="54">
        <f>IF(I87&gt;0,100*J87/I87,0)</f>
        <v>142.11950343322266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7614</v>
      </c>
      <c r="D9" s="30">
        <v>7700</v>
      </c>
      <c r="E9" s="30">
        <v>7700</v>
      </c>
      <c r="F9" s="31"/>
      <c r="G9" s="31"/>
      <c r="H9" s="123">
        <v>48.357</v>
      </c>
      <c r="I9" s="123">
        <v>53.34</v>
      </c>
      <c r="J9" s="123">
        <v>53.34</v>
      </c>
      <c r="K9" s="32"/>
    </row>
    <row r="10" spans="1:11" s="33" customFormat="1" ht="11.25" customHeight="1">
      <c r="A10" s="35" t="s">
        <v>8</v>
      </c>
      <c r="B10" s="29"/>
      <c r="C10" s="30">
        <v>2300</v>
      </c>
      <c r="D10" s="30">
        <v>2300</v>
      </c>
      <c r="E10" s="30">
        <v>2300</v>
      </c>
      <c r="F10" s="31"/>
      <c r="G10" s="31"/>
      <c r="H10" s="123">
        <v>14.638</v>
      </c>
      <c r="I10" s="123">
        <v>15.157</v>
      </c>
      <c r="J10" s="123">
        <v>15.157</v>
      </c>
      <c r="K10" s="32"/>
    </row>
    <row r="11" spans="1:11" s="33" customFormat="1" ht="11.25" customHeight="1">
      <c r="A11" s="28" t="s">
        <v>9</v>
      </c>
      <c r="B11" s="29"/>
      <c r="C11" s="30">
        <v>1962</v>
      </c>
      <c r="D11" s="30">
        <v>1970</v>
      </c>
      <c r="E11" s="30">
        <v>1970</v>
      </c>
      <c r="F11" s="31"/>
      <c r="G11" s="31"/>
      <c r="H11" s="123">
        <v>11.792</v>
      </c>
      <c r="I11" s="123">
        <v>11.82</v>
      </c>
      <c r="J11" s="123">
        <v>11.82</v>
      </c>
      <c r="K11" s="32"/>
    </row>
    <row r="12" spans="1:11" s="33" customFormat="1" ht="11.25" customHeight="1">
      <c r="A12" s="35" t="s">
        <v>10</v>
      </c>
      <c r="B12" s="29"/>
      <c r="C12" s="30">
        <v>5627</v>
      </c>
      <c r="D12" s="30">
        <v>5600</v>
      </c>
      <c r="E12" s="30">
        <v>5600</v>
      </c>
      <c r="F12" s="31"/>
      <c r="G12" s="31"/>
      <c r="H12" s="123">
        <v>28.146</v>
      </c>
      <c r="I12" s="123">
        <v>28</v>
      </c>
      <c r="J12" s="123">
        <v>28</v>
      </c>
      <c r="K12" s="32"/>
    </row>
    <row r="13" spans="1:11" s="42" customFormat="1" ht="11.25" customHeight="1">
      <c r="A13" s="36" t="s">
        <v>11</v>
      </c>
      <c r="B13" s="37"/>
      <c r="C13" s="38">
        <v>17503</v>
      </c>
      <c r="D13" s="38">
        <v>17570</v>
      </c>
      <c r="E13" s="38">
        <v>17570</v>
      </c>
      <c r="F13" s="39">
        <v>100</v>
      </c>
      <c r="G13" s="40"/>
      <c r="H13" s="124">
        <v>102.93299999999999</v>
      </c>
      <c r="I13" s="125">
        <v>108.31700000000001</v>
      </c>
      <c r="J13" s="125">
        <v>108.31700000000001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455</v>
      </c>
      <c r="D15" s="38">
        <v>455</v>
      </c>
      <c r="E15" s="38">
        <v>455</v>
      </c>
      <c r="F15" s="39">
        <v>100</v>
      </c>
      <c r="G15" s="40"/>
      <c r="H15" s="124">
        <v>1.183</v>
      </c>
      <c r="I15" s="125">
        <v>0.995</v>
      </c>
      <c r="J15" s="125">
        <v>1</v>
      </c>
      <c r="K15" s="41">
        <v>100.50251256281408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>
        <v>5</v>
      </c>
      <c r="E19" s="30">
        <v>4</v>
      </c>
      <c r="F19" s="31"/>
      <c r="G19" s="31"/>
      <c r="H19" s="123">
        <v>0.009</v>
      </c>
      <c r="I19" s="123">
        <v>0.024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103</v>
      </c>
      <c r="D20" s="30">
        <v>103</v>
      </c>
      <c r="E20" s="30">
        <v>103</v>
      </c>
      <c r="F20" s="31"/>
      <c r="G20" s="31"/>
      <c r="H20" s="123">
        <v>0.309</v>
      </c>
      <c r="I20" s="123">
        <v>0.33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71</v>
      </c>
      <c r="D21" s="30">
        <v>72</v>
      </c>
      <c r="E21" s="30">
        <v>72</v>
      </c>
      <c r="F21" s="31"/>
      <c r="G21" s="31"/>
      <c r="H21" s="123">
        <v>0.227</v>
      </c>
      <c r="I21" s="123">
        <v>0.245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176</v>
      </c>
      <c r="D22" s="38">
        <v>180</v>
      </c>
      <c r="E22" s="38">
        <v>179</v>
      </c>
      <c r="F22" s="39">
        <v>99.44444444444444</v>
      </c>
      <c r="G22" s="40"/>
      <c r="H22" s="124">
        <v>0.545</v>
      </c>
      <c r="I22" s="125">
        <v>0.599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13462</v>
      </c>
      <c r="D24" s="38">
        <v>15347</v>
      </c>
      <c r="E24" s="38">
        <v>15602</v>
      </c>
      <c r="F24" s="39">
        <v>101.66156252036228</v>
      </c>
      <c r="G24" s="40"/>
      <c r="H24" s="124">
        <v>161.624</v>
      </c>
      <c r="I24" s="125">
        <v>177.603</v>
      </c>
      <c r="J24" s="125">
        <v>180.613</v>
      </c>
      <c r="K24" s="41">
        <v>101.69479119159023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416</v>
      </c>
      <c r="D26" s="38">
        <v>360</v>
      </c>
      <c r="E26" s="38">
        <v>300</v>
      </c>
      <c r="F26" s="39">
        <v>83.33333333333333</v>
      </c>
      <c r="G26" s="40"/>
      <c r="H26" s="124">
        <v>4.831</v>
      </c>
      <c r="I26" s="125">
        <v>4.1</v>
      </c>
      <c r="J26" s="125">
        <v>3.75</v>
      </c>
      <c r="K26" s="41">
        <v>91.46341463414635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63316</v>
      </c>
      <c r="D28" s="30">
        <v>70546</v>
      </c>
      <c r="E28" s="30">
        <v>67349</v>
      </c>
      <c r="F28" s="31"/>
      <c r="G28" s="31"/>
      <c r="H28" s="123">
        <v>758.524</v>
      </c>
      <c r="I28" s="123">
        <v>829.621</v>
      </c>
      <c r="J28" s="123">
        <v>848.597</v>
      </c>
      <c r="K28" s="32"/>
    </row>
    <row r="29" spans="1:11" s="33" customFormat="1" ht="11.25" customHeight="1">
      <c r="A29" s="35" t="s">
        <v>21</v>
      </c>
      <c r="B29" s="29"/>
      <c r="C29" s="30">
        <v>1947</v>
      </c>
      <c r="D29" s="30">
        <v>2250</v>
      </c>
      <c r="E29" s="30">
        <v>1369</v>
      </c>
      <c r="F29" s="31"/>
      <c r="G29" s="31"/>
      <c r="H29" s="123">
        <v>18.987</v>
      </c>
      <c r="I29" s="123">
        <v>23.4</v>
      </c>
      <c r="J29" s="123">
        <v>14.101</v>
      </c>
      <c r="K29" s="32"/>
    </row>
    <row r="30" spans="1:11" s="33" customFormat="1" ht="11.25" customHeight="1">
      <c r="A30" s="35" t="s">
        <v>22</v>
      </c>
      <c r="B30" s="29"/>
      <c r="C30" s="30">
        <v>15595</v>
      </c>
      <c r="D30" s="30">
        <v>15711</v>
      </c>
      <c r="E30" s="30">
        <v>15665</v>
      </c>
      <c r="F30" s="31"/>
      <c r="G30" s="31"/>
      <c r="H30" s="123">
        <v>172.889</v>
      </c>
      <c r="I30" s="123">
        <v>170.777</v>
      </c>
      <c r="J30" s="123">
        <v>171.757</v>
      </c>
      <c r="K30" s="32"/>
    </row>
    <row r="31" spans="1:11" s="42" customFormat="1" ht="11.25" customHeight="1">
      <c r="A31" s="43" t="s">
        <v>23</v>
      </c>
      <c r="B31" s="37"/>
      <c r="C31" s="38">
        <v>80858</v>
      </c>
      <c r="D31" s="38">
        <v>88507</v>
      </c>
      <c r="E31" s="38">
        <v>84383</v>
      </c>
      <c r="F31" s="39">
        <v>95.3404815438327</v>
      </c>
      <c r="G31" s="40"/>
      <c r="H31" s="124">
        <v>950.4</v>
      </c>
      <c r="I31" s="125">
        <v>1023.798</v>
      </c>
      <c r="J31" s="125">
        <v>1034.455</v>
      </c>
      <c r="K31" s="41">
        <v>101.04092799556163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173</v>
      </c>
      <c r="D33" s="30">
        <v>170</v>
      </c>
      <c r="E33" s="30">
        <v>160</v>
      </c>
      <c r="F33" s="31"/>
      <c r="G33" s="31"/>
      <c r="H33" s="123">
        <v>1.17</v>
      </c>
      <c r="I33" s="123">
        <v>1.1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5545</v>
      </c>
      <c r="D34" s="30">
        <v>6000</v>
      </c>
      <c r="E34" s="30">
        <v>5700</v>
      </c>
      <c r="F34" s="31"/>
      <c r="G34" s="31"/>
      <c r="H34" s="123">
        <v>58.096</v>
      </c>
      <c r="I34" s="123">
        <v>60</v>
      </c>
      <c r="J34" s="123">
        <v>60.024</v>
      </c>
      <c r="K34" s="32"/>
    </row>
    <row r="35" spans="1:11" s="33" customFormat="1" ht="11.25" customHeight="1">
      <c r="A35" s="35" t="s">
        <v>26</v>
      </c>
      <c r="B35" s="29"/>
      <c r="C35" s="30">
        <v>31243</v>
      </c>
      <c r="D35" s="30">
        <v>34000</v>
      </c>
      <c r="E35" s="30">
        <v>34000</v>
      </c>
      <c r="F35" s="31"/>
      <c r="G35" s="31"/>
      <c r="H35" s="123">
        <v>320.435</v>
      </c>
      <c r="I35" s="123">
        <v>270</v>
      </c>
      <c r="J35" s="123">
        <v>305</v>
      </c>
      <c r="K35" s="32"/>
    </row>
    <row r="36" spans="1:11" s="33" customFormat="1" ht="11.25" customHeight="1">
      <c r="A36" s="35" t="s">
        <v>27</v>
      </c>
      <c r="B36" s="29"/>
      <c r="C36" s="30">
        <v>112</v>
      </c>
      <c r="D36" s="30">
        <v>112</v>
      </c>
      <c r="E36" s="30">
        <v>20</v>
      </c>
      <c r="F36" s="31"/>
      <c r="G36" s="31"/>
      <c r="H36" s="123">
        <v>0.908</v>
      </c>
      <c r="I36" s="123">
        <v>0.908</v>
      </c>
      <c r="J36" s="123">
        <v>0.18</v>
      </c>
      <c r="K36" s="32"/>
    </row>
    <row r="37" spans="1:11" s="42" customFormat="1" ht="11.25" customHeight="1">
      <c r="A37" s="36" t="s">
        <v>28</v>
      </c>
      <c r="B37" s="37"/>
      <c r="C37" s="38">
        <v>37073</v>
      </c>
      <c r="D37" s="38">
        <v>40282</v>
      </c>
      <c r="E37" s="38">
        <v>39880</v>
      </c>
      <c r="F37" s="39">
        <v>99.00203564867682</v>
      </c>
      <c r="G37" s="40"/>
      <c r="H37" s="124">
        <v>380.60900000000004</v>
      </c>
      <c r="I37" s="125">
        <v>332.00800000000004</v>
      </c>
      <c r="J37" s="125">
        <v>365.204</v>
      </c>
      <c r="K37" s="41">
        <v>109.99855425170477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138</v>
      </c>
      <c r="D39" s="38">
        <v>110</v>
      </c>
      <c r="E39" s="38">
        <v>110</v>
      </c>
      <c r="F39" s="39">
        <v>100</v>
      </c>
      <c r="G39" s="40"/>
      <c r="H39" s="124">
        <v>0.759</v>
      </c>
      <c r="I39" s="125">
        <v>0.605</v>
      </c>
      <c r="J39" s="125">
        <v>0.6</v>
      </c>
      <c r="K39" s="41">
        <v>99.17355371900827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1163</v>
      </c>
      <c r="D41" s="30">
        <v>410</v>
      </c>
      <c r="E41" s="30">
        <v>1240</v>
      </c>
      <c r="F41" s="31"/>
      <c r="G41" s="31"/>
      <c r="H41" s="123">
        <v>15.825</v>
      </c>
      <c r="I41" s="123">
        <v>4.759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647</v>
      </c>
      <c r="D42" s="30">
        <v>661</v>
      </c>
      <c r="E42" s="30">
        <v>700</v>
      </c>
      <c r="F42" s="31"/>
      <c r="G42" s="31"/>
      <c r="H42" s="123">
        <v>7.748</v>
      </c>
      <c r="I42" s="123">
        <v>9.915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57176</v>
      </c>
      <c r="D43" s="30">
        <v>69019</v>
      </c>
      <c r="E43" s="30">
        <v>72078</v>
      </c>
      <c r="F43" s="31"/>
      <c r="G43" s="31"/>
      <c r="H43" s="123">
        <v>714.7</v>
      </c>
      <c r="I43" s="123">
        <v>855.836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1990</v>
      </c>
      <c r="D44" s="30">
        <v>3380</v>
      </c>
      <c r="E44" s="30">
        <v>2287</v>
      </c>
      <c r="F44" s="31"/>
      <c r="G44" s="31"/>
      <c r="H44" s="123">
        <v>23.952</v>
      </c>
      <c r="I44" s="123">
        <v>39.644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15914</v>
      </c>
      <c r="D45" s="30">
        <v>17150</v>
      </c>
      <c r="E45" s="30">
        <v>16934</v>
      </c>
      <c r="F45" s="31"/>
      <c r="G45" s="31"/>
      <c r="H45" s="123">
        <v>198.925</v>
      </c>
      <c r="I45" s="123">
        <v>214.752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73</v>
      </c>
      <c r="D46" s="30">
        <v>77</v>
      </c>
      <c r="E46" s="30">
        <v>77</v>
      </c>
      <c r="F46" s="31"/>
      <c r="G46" s="31"/>
      <c r="H46" s="123">
        <v>0.803</v>
      </c>
      <c r="I46" s="123">
        <v>0.847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146</v>
      </c>
      <c r="D47" s="30">
        <v>143</v>
      </c>
      <c r="E47" s="30">
        <v>163</v>
      </c>
      <c r="F47" s="31"/>
      <c r="G47" s="31"/>
      <c r="H47" s="123">
        <v>1.755</v>
      </c>
      <c r="I47" s="123">
        <v>1.645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3837</v>
      </c>
      <c r="D48" s="30">
        <v>5297</v>
      </c>
      <c r="E48" s="30">
        <v>5660</v>
      </c>
      <c r="F48" s="31"/>
      <c r="G48" s="31"/>
      <c r="H48" s="123">
        <v>47.602</v>
      </c>
      <c r="I48" s="123">
        <v>66.038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11381</v>
      </c>
      <c r="D49" s="30">
        <v>14018</v>
      </c>
      <c r="E49" s="30">
        <v>14895</v>
      </c>
      <c r="F49" s="31"/>
      <c r="G49" s="31"/>
      <c r="H49" s="123">
        <v>159.584</v>
      </c>
      <c r="I49" s="123">
        <v>198.986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92327</v>
      </c>
      <c r="D50" s="38">
        <v>110155</v>
      </c>
      <c r="E50" s="38">
        <v>114034</v>
      </c>
      <c r="F50" s="39">
        <v>103.52140166129544</v>
      </c>
      <c r="G50" s="40"/>
      <c r="H50" s="124">
        <v>1170.894</v>
      </c>
      <c r="I50" s="125">
        <v>1392.422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4250</v>
      </c>
      <c r="D52" s="38">
        <v>4250</v>
      </c>
      <c r="E52" s="38">
        <v>4250</v>
      </c>
      <c r="F52" s="39">
        <v>100</v>
      </c>
      <c r="G52" s="40"/>
      <c r="H52" s="124">
        <v>50.221</v>
      </c>
      <c r="I52" s="125">
        <v>50.221</v>
      </c>
      <c r="J52" s="125">
        <v>50.221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6442</v>
      </c>
      <c r="D54" s="30">
        <v>6500</v>
      </c>
      <c r="E54" s="30">
        <v>6500</v>
      </c>
      <c r="F54" s="31"/>
      <c r="G54" s="31"/>
      <c r="H54" s="123">
        <v>90.188</v>
      </c>
      <c r="I54" s="123">
        <v>95.55</v>
      </c>
      <c r="J54" s="123">
        <v>94.25</v>
      </c>
      <c r="K54" s="32"/>
    </row>
    <row r="55" spans="1:11" s="33" customFormat="1" ht="11.25" customHeight="1">
      <c r="A55" s="35" t="s">
        <v>42</v>
      </c>
      <c r="B55" s="29"/>
      <c r="C55" s="30">
        <v>3553</v>
      </c>
      <c r="D55" s="30">
        <v>4029</v>
      </c>
      <c r="E55" s="30">
        <v>1250</v>
      </c>
      <c r="F55" s="31"/>
      <c r="G55" s="31"/>
      <c r="H55" s="123">
        <v>40.875</v>
      </c>
      <c r="I55" s="123">
        <v>46.333</v>
      </c>
      <c r="J55" s="123">
        <v>13.125</v>
      </c>
      <c r="K55" s="32"/>
    </row>
    <row r="56" spans="1:11" s="33" customFormat="1" ht="11.25" customHeight="1">
      <c r="A56" s="35" t="s">
        <v>43</v>
      </c>
      <c r="B56" s="29"/>
      <c r="C56" s="30">
        <v>803</v>
      </c>
      <c r="D56" s="30">
        <v>662</v>
      </c>
      <c r="E56" s="30">
        <v>656</v>
      </c>
      <c r="F56" s="31"/>
      <c r="G56" s="31"/>
      <c r="H56" s="123">
        <v>9.408</v>
      </c>
      <c r="I56" s="123">
        <v>7.82</v>
      </c>
      <c r="J56" s="123">
        <v>7.9</v>
      </c>
      <c r="K56" s="32"/>
    </row>
    <row r="57" spans="1:11" s="33" customFormat="1" ht="11.25" customHeight="1">
      <c r="A57" s="35" t="s">
        <v>44</v>
      </c>
      <c r="B57" s="29"/>
      <c r="C57" s="30">
        <v>2434</v>
      </c>
      <c r="D57" s="30">
        <v>2824</v>
      </c>
      <c r="E57" s="30">
        <v>2482</v>
      </c>
      <c r="F57" s="31"/>
      <c r="G57" s="31"/>
      <c r="H57" s="123">
        <v>32.815</v>
      </c>
      <c r="I57" s="123">
        <v>36.712</v>
      </c>
      <c r="J57" s="123">
        <v>32.266</v>
      </c>
      <c r="K57" s="32"/>
    </row>
    <row r="58" spans="1:11" s="33" customFormat="1" ht="11.25" customHeight="1">
      <c r="A58" s="35" t="s">
        <v>45</v>
      </c>
      <c r="B58" s="29"/>
      <c r="C58" s="30">
        <v>5448</v>
      </c>
      <c r="D58" s="30">
        <v>5425</v>
      </c>
      <c r="E58" s="30">
        <v>5928</v>
      </c>
      <c r="F58" s="31"/>
      <c r="G58" s="31"/>
      <c r="H58" s="123">
        <v>68.1</v>
      </c>
      <c r="I58" s="123">
        <v>61.031</v>
      </c>
      <c r="J58" s="123">
        <v>68.172</v>
      </c>
      <c r="K58" s="32"/>
    </row>
    <row r="59" spans="1:11" s="42" customFormat="1" ht="11.25" customHeight="1">
      <c r="A59" s="36" t="s">
        <v>46</v>
      </c>
      <c r="B59" s="37"/>
      <c r="C59" s="38">
        <v>18680</v>
      </c>
      <c r="D59" s="38">
        <v>19440</v>
      </c>
      <c r="E59" s="38">
        <v>16816</v>
      </c>
      <c r="F59" s="39">
        <v>86.50205761316873</v>
      </c>
      <c r="G59" s="40"/>
      <c r="H59" s="124">
        <v>241.38599999999997</v>
      </c>
      <c r="I59" s="125">
        <v>247.44599999999997</v>
      </c>
      <c r="J59" s="125">
        <v>215.713</v>
      </c>
      <c r="K59" s="41">
        <v>87.17578784866194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210</v>
      </c>
      <c r="D61" s="30">
        <v>80</v>
      </c>
      <c r="E61" s="30">
        <v>95</v>
      </c>
      <c r="F61" s="31"/>
      <c r="G61" s="31"/>
      <c r="H61" s="123">
        <v>2.299</v>
      </c>
      <c r="I61" s="123">
        <v>0.88</v>
      </c>
      <c r="J61" s="123">
        <v>1.14</v>
      </c>
      <c r="K61" s="32"/>
    </row>
    <row r="62" spans="1:11" s="33" customFormat="1" ht="11.25" customHeight="1">
      <c r="A62" s="35" t="s">
        <v>48</v>
      </c>
      <c r="B62" s="29"/>
      <c r="C62" s="30">
        <v>154</v>
      </c>
      <c r="D62" s="30">
        <v>121</v>
      </c>
      <c r="E62" s="30">
        <v>121</v>
      </c>
      <c r="F62" s="31"/>
      <c r="G62" s="31"/>
      <c r="H62" s="123">
        <v>0.502</v>
      </c>
      <c r="I62" s="123">
        <v>0.475</v>
      </c>
      <c r="J62" s="123">
        <v>0.405</v>
      </c>
      <c r="K62" s="32"/>
    </row>
    <row r="63" spans="1:11" s="33" customFormat="1" ht="11.25" customHeight="1">
      <c r="A63" s="35" t="s">
        <v>49</v>
      </c>
      <c r="B63" s="29"/>
      <c r="C63" s="30">
        <v>121</v>
      </c>
      <c r="D63" s="30">
        <v>153</v>
      </c>
      <c r="E63" s="30">
        <v>142</v>
      </c>
      <c r="F63" s="31"/>
      <c r="G63" s="31"/>
      <c r="H63" s="123">
        <v>1.452</v>
      </c>
      <c r="I63" s="123">
        <v>2.29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485</v>
      </c>
      <c r="D64" s="38">
        <v>354</v>
      </c>
      <c r="E64" s="38">
        <v>358</v>
      </c>
      <c r="F64" s="39">
        <v>101.12994350282486</v>
      </c>
      <c r="G64" s="40"/>
      <c r="H64" s="124">
        <v>4.253</v>
      </c>
      <c r="I64" s="125">
        <v>3.645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114</v>
      </c>
      <c r="D66" s="38">
        <v>128</v>
      </c>
      <c r="E66" s="38">
        <v>150</v>
      </c>
      <c r="F66" s="39">
        <v>117.1875</v>
      </c>
      <c r="G66" s="40"/>
      <c r="H66" s="124">
        <v>1.083</v>
      </c>
      <c r="I66" s="125">
        <v>1.15</v>
      </c>
      <c r="J66" s="125">
        <v>1.425</v>
      </c>
      <c r="K66" s="41">
        <v>123.91304347826087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26134</v>
      </c>
      <c r="D68" s="30">
        <v>27000</v>
      </c>
      <c r="E68" s="30">
        <v>24000</v>
      </c>
      <c r="F68" s="31"/>
      <c r="G68" s="31"/>
      <c r="H68" s="123">
        <v>362.27</v>
      </c>
      <c r="I68" s="123">
        <v>390</v>
      </c>
      <c r="J68" s="123">
        <v>316</v>
      </c>
      <c r="K68" s="32"/>
    </row>
    <row r="69" spans="1:11" s="33" customFormat="1" ht="11.25" customHeight="1">
      <c r="A69" s="35" t="s">
        <v>53</v>
      </c>
      <c r="B69" s="29"/>
      <c r="C69" s="30">
        <v>18022</v>
      </c>
      <c r="D69" s="30">
        <v>17500</v>
      </c>
      <c r="E69" s="30">
        <v>17500</v>
      </c>
      <c r="F69" s="31"/>
      <c r="G69" s="31"/>
      <c r="H69" s="123">
        <v>271.826</v>
      </c>
      <c r="I69" s="123">
        <v>269</v>
      </c>
      <c r="J69" s="123">
        <v>250</v>
      </c>
      <c r="K69" s="32"/>
    </row>
    <row r="70" spans="1:11" s="42" customFormat="1" ht="11.25" customHeight="1">
      <c r="A70" s="36" t="s">
        <v>54</v>
      </c>
      <c r="B70" s="37"/>
      <c r="C70" s="38">
        <v>44156</v>
      </c>
      <c r="D70" s="38">
        <v>44500</v>
      </c>
      <c r="E70" s="38">
        <v>41500</v>
      </c>
      <c r="F70" s="39">
        <v>93.25842696629213</v>
      </c>
      <c r="G70" s="40"/>
      <c r="H70" s="124">
        <v>634.096</v>
      </c>
      <c r="I70" s="125">
        <v>659</v>
      </c>
      <c r="J70" s="125">
        <v>566</v>
      </c>
      <c r="K70" s="41">
        <v>85.88770864946889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11</v>
      </c>
      <c r="D72" s="30">
        <v>8</v>
      </c>
      <c r="E72" s="30">
        <v>9</v>
      </c>
      <c r="F72" s="31"/>
      <c r="G72" s="31"/>
      <c r="H72" s="123">
        <v>0.061</v>
      </c>
      <c r="I72" s="123">
        <v>0.029</v>
      </c>
      <c r="J72" s="123">
        <v>0.021</v>
      </c>
      <c r="K72" s="32"/>
    </row>
    <row r="73" spans="1:11" s="33" customFormat="1" ht="11.25" customHeight="1">
      <c r="A73" s="35" t="s">
        <v>56</v>
      </c>
      <c r="B73" s="29"/>
      <c r="C73" s="30">
        <v>1837</v>
      </c>
      <c r="D73" s="30">
        <v>2196</v>
      </c>
      <c r="E73" s="30">
        <v>2170</v>
      </c>
      <c r="F73" s="31"/>
      <c r="G73" s="31"/>
      <c r="H73" s="123">
        <v>22.361</v>
      </c>
      <c r="I73" s="123">
        <v>26.844</v>
      </c>
      <c r="J73" s="123">
        <v>26.53</v>
      </c>
      <c r="K73" s="32"/>
    </row>
    <row r="74" spans="1:11" s="33" customFormat="1" ht="11.25" customHeight="1">
      <c r="A74" s="35" t="s">
        <v>57</v>
      </c>
      <c r="B74" s="29"/>
      <c r="C74" s="30">
        <v>1783</v>
      </c>
      <c r="D74" s="30">
        <v>2575</v>
      </c>
      <c r="E74" s="30">
        <v>990</v>
      </c>
      <c r="F74" s="31"/>
      <c r="G74" s="31"/>
      <c r="H74" s="123">
        <v>22.283</v>
      </c>
      <c r="I74" s="123">
        <v>25.71</v>
      </c>
      <c r="J74" s="123">
        <v>12</v>
      </c>
      <c r="K74" s="32"/>
    </row>
    <row r="75" spans="1:11" s="33" customFormat="1" ht="11.25" customHeight="1">
      <c r="A75" s="35" t="s">
        <v>58</v>
      </c>
      <c r="B75" s="29"/>
      <c r="C75" s="30">
        <v>2182</v>
      </c>
      <c r="D75" s="30">
        <v>1929</v>
      </c>
      <c r="E75" s="30">
        <v>1783</v>
      </c>
      <c r="F75" s="31"/>
      <c r="G75" s="31"/>
      <c r="H75" s="123">
        <v>20.447</v>
      </c>
      <c r="I75" s="123">
        <v>19.769</v>
      </c>
      <c r="J75" s="123">
        <v>18.272</v>
      </c>
      <c r="K75" s="32"/>
    </row>
    <row r="76" spans="1:11" s="33" customFormat="1" ht="11.25" customHeight="1">
      <c r="A76" s="35" t="s">
        <v>59</v>
      </c>
      <c r="B76" s="29"/>
      <c r="C76" s="30">
        <v>198</v>
      </c>
      <c r="D76" s="30">
        <v>246</v>
      </c>
      <c r="E76" s="30">
        <v>189</v>
      </c>
      <c r="F76" s="31"/>
      <c r="G76" s="31"/>
      <c r="H76" s="123">
        <v>2.49</v>
      </c>
      <c r="I76" s="123">
        <v>2.541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362</v>
      </c>
      <c r="D77" s="30">
        <v>758</v>
      </c>
      <c r="E77" s="30">
        <v>682</v>
      </c>
      <c r="F77" s="31"/>
      <c r="G77" s="31"/>
      <c r="H77" s="123">
        <v>5.068</v>
      </c>
      <c r="I77" s="123">
        <v>10.614</v>
      </c>
      <c r="J77" s="123">
        <v>9.548</v>
      </c>
      <c r="K77" s="32"/>
    </row>
    <row r="78" spans="1:11" s="33" customFormat="1" ht="11.25" customHeight="1">
      <c r="A78" s="35" t="s">
        <v>61</v>
      </c>
      <c r="B78" s="29"/>
      <c r="C78" s="30">
        <v>256</v>
      </c>
      <c r="D78" s="30">
        <v>200</v>
      </c>
      <c r="E78" s="30">
        <v>177</v>
      </c>
      <c r="F78" s="31"/>
      <c r="G78" s="31"/>
      <c r="H78" s="123">
        <v>1.779</v>
      </c>
      <c r="I78" s="123">
        <v>1.2</v>
      </c>
      <c r="J78" s="123">
        <v>1.062</v>
      </c>
      <c r="K78" s="32"/>
    </row>
    <row r="79" spans="1:11" s="33" customFormat="1" ht="11.25" customHeight="1">
      <c r="A79" s="35" t="s">
        <v>62</v>
      </c>
      <c r="B79" s="29"/>
      <c r="C79" s="30">
        <v>4938</v>
      </c>
      <c r="D79" s="30">
        <v>7400</v>
      </c>
      <c r="E79" s="30">
        <v>2700</v>
      </c>
      <c r="F79" s="31"/>
      <c r="G79" s="31"/>
      <c r="H79" s="123">
        <v>61.374</v>
      </c>
      <c r="I79" s="123">
        <v>95</v>
      </c>
      <c r="J79" s="123">
        <v>36.45</v>
      </c>
      <c r="K79" s="32"/>
    </row>
    <row r="80" spans="1:11" s="42" customFormat="1" ht="11.25" customHeight="1">
      <c r="A80" s="43" t="s">
        <v>63</v>
      </c>
      <c r="B80" s="37"/>
      <c r="C80" s="38">
        <v>11567</v>
      </c>
      <c r="D80" s="38">
        <v>15312</v>
      </c>
      <c r="E80" s="38">
        <v>8700</v>
      </c>
      <c r="F80" s="39">
        <v>56.81818181818182</v>
      </c>
      <c r="G80" s="40"/>
      <c r="H80" s="124">
        <v>135.863</v>
      </c>
      <c r="I80" s="125">
        <v>181.707</v>
      </c>
      <c r="J80" s="125">
        <v>103.883</v>
      </c>
      <c r="K80" s="41">
        <v>57.170609827909765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429</v>
      </c>
      <c r="D82" s="30">
        <v>429</v>
      </c>
      <c r="E82" s="30">
        <v>405</v>
      </c>
      <c r="F82" s="31"/>
      <c r="G82" s="31"/>
      <c r="H82" s="123">
        <v>1.195</v>
      </c>
      <c r="I82" s="123">
        <v>1.195</v>
      </c>
      <c r="J82" s="123">
        <v>1.1</v>
      </c>
      <c r="K82" s="32"/>
    </row>
    <row r="83" spans="1:11" s="33" customFormat="1" ht="11.25" customHeight="1">
      <c r="A83" s="35" t="s">
        <v>65</v>
      </c>
      <c r="B83" s="29"/>
      <c r="C83" s="30">
        <v>284</v>
      </c>
      <c r="D83" s="30">
        <v>250</v>
      </c>
      <c r="E83" s="30">
        <v>257</v>
      </c>
      <c r="F83" s="31"/>
      <c r="G83" s="31"/>
      <c r="H83" s="123">
        <v>0.644</v>
      </c>
      <c r="I83" s="123">
        <v>0.6</v>
      </c>
      <c r="J83" s="123">
        <v>0.574</v>
      </c>
      <c r="K83" s="32"/>
    </row>
    <row r="84" spans="1:11" s="42" customFormat="1" ht="11.25" customHeight="1">
      <c r="A84" s="36" t="s">
        <v>66</v>
      </c>
      <c r="B84" s="37"/>
      <c r="C84" s="38">
        <v>713</v>
      </c>
      <c r="D84" s="38">
        <v>679</v>
      </c>
      <c r="E84" s="38">
        <v>662</v>
      </c>
      <c r="F84" s="39">
        <v>97.49631811487481</v>
      </c>
      <c r="G84" s="40"/>
      <c r="H84" s="124">
        <v>1.839</v>
      </c>
      <c r="I84" s="125">
        <v>1.795</v>
      </c>
      <c r="J84" s="125">
        <v>1.674</v>
      </c>
      <c r="K84" s="41">
        <v>93.25905292479109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322373</v>
      </c>
      <c r="D87" s="53">
        <v>357629</v>
      </c>
      <c r="E87" s="53">
        <v>344949</v>
      </c>
      <c r="F87" s="54">
        <f>IF(D87&gt;0,100*E87/D87,0)</f>
        <v>96.45442623500891</v>
      </c>
      <c r="G87" s="40"/>
      <c r="H87" s="128">
        <v>3842.5190000000002</v>
      </c>
      <c r="I87" s="129">
        <v>4185.411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55</v>
      </c>
      <c r="F9" s="31"/>
      <c r="G9" s="31"/>
      <c r="H9" s="123"/>
      <c r="I9" s="123"/>
      <c r="J9" s="123">
        <v>0.44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150</v>
      </c>
      <c r="F10" s="31"/>
      <c r="G10" s="31"/>
      <c r="H10" s="123"/>
      <c r="I10" s="123"/>
      <c r="J10" s="123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10</v>
      </c>
      <c r="F12" s="31"/>
      <c r="G12" s="31"/>
      <c r="H12" s="123"/>
      <c r="I12" s="123"/>
      <c r="J12" s="123">
        <v>0.08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215</v>
      </c>
      <c r="F13" s="39"/>
      <c r="G13" s="40"/>
      <c r="H13" s="124"/>
      <c r="I13" s="125"/>
      <c r="J13" s="125">
        <v>1.72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>
        <v>19</v>
      </c>
      <c r="E19" s="30">
        <v>25</v>
      </c>
      <c r="F19" s="31"/>
      <c r="G19" s="31"/>
      <c r="H19" s="123"/>
      <c r="I19" s="123">
        <v>0.684</v>
      </c>
      <c r="J19" s="123">
        <v>0.925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>
        <v>19</v>
      </c>
      <c r="E22" s="38">
        <v>25</v>
      </c>
      <c r="F22" s="39">
        <v>131.57894736842104</v>
      </c>
      <c r="G22" s="40"/>
      <c r="H22" s="124"/>
      <c r="I22" s="125">
        <v>0.684</v>
      </c>
      <c r="J22" s="125">
        <v>0.925</v>
      </c>
      <c r="K22" s="41">
        <v>135.23391812865495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25</v>
      </c>
      <c r="D24" s="38">
        <v>9</v>
      </c>
      <c r="E24" s="38">
        <v>20</v>
      </c>
      <c r="F24" s="39">
        <v>222.22222222222223</v>
      </c>
      <c r="G24" s="40"/>
      <c r="H24" s="124">
        <v>0.12</v>
      </c>
      <c r="I24" s="125">
        <v>0.054</v>
      </c>
      <c r="J24" s="125">
        <v>0.15</v>
      </c>
      <c r="K24" s="41">
        <v>277.77777777777777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852</v>
      </c>
      <c r="D28" s="30">
        <v>501</v>
      </c>
      <c r="E28" s="30">
        <v>596</v>
      </c>
      <c r="F28" s="31"/>
      <c r="G28" s="31"/>
      <c r="H28" s="123">
        <v>3.929</v>
      </c>
      <c r="I28" s="123">
        <v>2.492</v>
      </c>
      <c r="J28" s="123">
        <v>2.682</v>
      </c>
      <c r="K28" s="32"/>
    </row>
    <row r="29" spans="1:11" s="33" customFormat="1" ht="11.25" customHeight="1">
      <c r="A29" s="35" t="s">
        <v>21</v>
      </c>
      <c r="B29" s="29"/>
      <c r="C29" s="30">
        <v>297</v>
      </c>
      <c r="D29" s="30">
        <v>217</v>
      </c>
      <c r="E29" s="30">
        <v>43</v>
      </c>
      <c r="F29" s="31"/>
      <c r="G29" s="31"/>
      <c r="H29" s="123">
        <v>1.395</v>
      </c>
      <c r="I29" s="123">
        <v>0.874</v>
      </c>
      <c r="J29" s="123">
        <v>0.301</v>
      </c>
      <c r="K29" s="32"/>
    </row>
    <row r="30" spans="1:11" s="33" customFormat="1" ht="11.25" customHeight="1">
      <c r="A30" s="35" t="s">
        <v>22</v>
      </c>
      <c r="B30" s="29"/>
      <c r="C30" s="30">
        <v>536</v>
      </c>
      <c r="D30" s="30">
        <v>298</v>
      </c>
      <c r="E30" s="30">
        <v>214</v>
      </c>
      <c r="F30" s="31"/>
      <c r="G30" s="31"/>
      <c r="H30" s="123">
        <v>3.216</v>
      </c>
      <c r="I30" s="123">
        <v>1.74</v>
      </c>
      <c r="J30" s="123">
        <v>1.284</v>
      </c>
      <c r="K30" s="32"/>
    </row>
    <row r="31" spans="1:11" s="42" customFormat="1" ht="11.25" customHeight="1">
      <c r="A31" s="43" t="s">
        <v>23</v>
      </c>
      <c r="B31" s="37"/>
      <c r="C31" s="38">
        <v>1685</v>
      </c>
      <c r="D31" s="38">
        <v>1016</v>
      </c>
      <c r="E31" s="38">
        <v>853</v>
      </c>
      <c r="F31" s="39">
        <v>83.95669291338582</v>
      </c>
      <c r="G31" s="40"/>
      <c r="H31" s="124">
        <v>8.54</v>
      </c>
      <c r="I31" s="125">
        <v>5.106</v>
      </c>
      <c r="J31" s="125">
        <v>4.267</v>
      </c>
      <c r="K31" s="41">
        <v>83.56835095965532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681</v>
      </c>
      <c r="D34" s="30">
        <v>600</v>
      </c>
      <c r="E34" s="30">
        <v>612</v>
      </c>
      <c r="F34" s="31"/>
      <c r="G34" s="31"/>
      <c r="H34" s="123">
        <v>1.933</v>
      </c>
      <c r="I34" s="123">
        <v>1.9</v>
      </c>
      <c r="J34" s="123">
        <v>2.707</v>
      </c>
      <c r="K34" s="32"/>
    </row>
    <row r="35" spans="1:11" s="33" customFormat="1" ht="11.25" customHeight="1">
      <c r="A35" s="35" t="s">
        <v>26</v>
      </c>
      <c r="B35" s="29"/>
      <c r="C35" s="30">
        <v>385</v>
      </c>
      <c r="D35" s="30">
        <v>750</v>
      </c>
      <c r="E35" s="30">
        <v>500</v>
      </c>
      <c r="F35" s="31"/>
      <c r="G35" s="31"/>
      <c r="H35" s="123">
        <v>2.102</v>
      </c>
      <c r="I35" s="123">
        <v>3.4</v>
      </c>
      <c r="J35" s="123">
        <v>2.5</v>
      </c>
      <c r="K35" s="32"/>
    </row>
    <row r="36" spans="1:11" s="33" customFormat="1" ht="11.25" customHeight="1">
      <c r="A36" s="35" t="s">
        <v>27</v>
      </c>
      <c r="B36" s="29"/>
      <c r="C36" s="30">
        <v>26</v>
      </c>
      <c r="D36" s="30">
        <v>26</v>
      </c>
      <c r="E36" s="30">
        <v>12</v>
      </c>
      <c r="F36" s="31"/>
      <c r="G36" s="31"/>
      <c r="H36" s="123">
        <v>0.06</v>
      </c>
      <c r="I36" s="123">
        <v>0.06</v>
      </c>
      <c r="J36" s="123">
        <v>0.035</v>
      </c>
      <c r="K36" s="32"/>
    </row>
    <row r="37" spans="1:11" s="42" customFormat="1" ht="11.25" customHeight="1">
      <c r="A37" s="36" t="s">
        <v>28</v>
      </c>
      <c r="B37" s="37"/>
      <c r="C37" s="38">
        <v>1092</v>
      </c>
      <c r="D37" s="38">
        <v>1376</v>
      </c>
      <c r="E37" s="38">
        <v>1124</v>
      </c>
      <c r="F37" s="39">
        <v>81.68604651162791</v>
      </c>
      <c r="G37" s="40"/>
      <c r="H37" s="124">
        <v>4.095</v>
      </c>
      <c r="I37" s="125">
        <v>5.359999999999999</v>
      </c>
      <c r="J37" s="125">
        <v>5.242</v>
      </c>
      <c r="K37" s="41">
        <v>97.79850746268659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56</v>
      </c>
      <c r="D43" s="30">
        <v>10</v>
      </c>
      <c r="E43" s="30">
        <v>8</v>
      </c>
      <c r="F43" s="31"/>
      <c r="G43" s="31"/>
      <c r="H43" s="123">
        <v>0.504</v>
      </c>
      <c r="I43" s="123">
        <v>0.08</v>
      </c>
      <c r="J43" s="123">
        <v>0.064</v>
      </c>
      <c r="K43" s="32"/>
    </row>
    <row r="44" spans="1:11" s="33" customFormat="1" ht="11.25" customHeight="1">
      <c r="A44" s="35" t="s">
        <v>33</v>
      </c>
      <c r="B44" s="29"/>
      <c r="C44" s="30"/>
      <c r="D44" s="30">
        <v>4</v>
      </c>
      <c r="E44" s="30">
        <v>2</v>
      </c>
      <c r="F44" s="31"/>
      <c r="G44" s="31"/>
      <c r="H44" s="123"/>
      <c r="I44" s="123">
        <v>0.03</v>
      </c>
      <c r="J44" s="123">
        <v>0.01</v>
      </c>
      <c r="K44" s="32"/>
    </row>
    <row r="45" spans="1:11" s="33" customFormat="1" ht="11.25" customHeight="1">
      <c r="A45" s="35" t="s">
        <v>34</v>
      </c>
      <c r="B45" s="29"/>
      <c r="C45" s="30">
        <v>40</v>
      </c>
      <c r="D45" s="30">
        <v>46</v>
      </c>
      <c r="E45" s="30"/>
      <c r="F45" s="31"/>
      <c r="G45" s="31"/>
      <c r="H45" s="123">
        <v>0.277</v>
      </c>
      <c r="I45" s="123">
        <v>0.242</v>
      </c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>
        <v>3</v>
      </c>
      <c r="D47" s="30"/>
      <c r="E47" s="30"/>
      <c r="F47" s="31"/>
      <c r="G47" s="31"/>
      <c r="H47" s="123">
        <v>0.024</v>
      </c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83</v>
      </c>
      <c r="D48" s="30">
        <v>90</v>
      </c>
      <c r="E48" s="30">
        <v>51</v>
      </c>
      <c r="F48" s="31"/>
      <c r="G48" s="31"/>
      <c r="H48" s="123">
        <v>0.415</v>
      </c>
      <c r="I48" s="123">
        <v>0.36</v>
      </c>
      <c r="J48" s="123">
        <v>0.255</v>
      </c>
      <c r="K48" s="32"/>
    </row>
    <row r="49" spans="1:11" s="33" customFormat="1" ht="11.25" customHeight="1">
      <c r="A49" s="35" t="s">
        <v>38</v>
      </c>
      <c r="B49" s="29"/>
      <c r="C49" s="30">
        <v>54</v>
      </c>
      <c r="D49" s="30">
        <v>46</v>
      </c>
      <c r="E49" s="30">
        <v>39</v>
      </c>
      <c r="F49" s="31"/>
      <c r="G49" s="31"/>
      <c r="H49" s="123">
        <v>0.405</v>
      </c>
      <c r="I49" s="123">
        <v>0.391</v>
      </c>
      <c r="J49" s="123">
        <v>0.332</v>
      </c>
      <c r="K49" s="32"/>
    </row>
    <row r="50" spans="1:11" s="42" customFormat="1" ht="11.25" customHeight="1">
      <c r="A50" s="43" t="s">
        <v>39</v>
      </c>
      <c r="B50" s="37"/>
      <c r="C50" s="38">
        <v>236</v>
      </c>
      <c r="D50" s="38">
        <v>196</v>
      </c>
      <c r="E50" s="38">
        <v>100</v>
      </c>
      <c r="F50" s="39">
        <v>51.02040816326531</v>
      </c>
      <c r="G50" s="40"/>
      <c r="H50" s="124">
        <v>1.625</v>
      </c>
      <c r="I50" s="125">
        <v>1.103</v>
      </c>
      <c r="J50" s="125">
        <v>0.661</v>
      </c>
      <c r="K50" s="41">
        <v>59.92747053490481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36</v>
      </c>
      <c r="D52" s="38">
        <v>36</v>
      </c>
      <c r="E52" s="38">
        <v>36</v>
      </c>
      <c r="F52" s="39">
        <v>100</v>
      </c>
      <c r="G52" s="40"/>
      <c r="H52" s="124">
        <v>0.097</v>
      </c>
      <c r="I52" s="125">
        <v>0.097</v>
      </c>
      <c r="J52" s="125">
        <v>0.097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58</v>
      </c>
      <c r="D54" s="30">
        <v>37</v>
      </c>
      <c r="E54" s="30">
        <v>65</v>
      </c>
      <c r="F54" s="31"/>
      <c r="G54" s="31"/>
      <c r="H54" s="123">
        <v>0.284</v>
      </c>
      <c r="I54" s="123">
        <v>0.222</v>
      </c>
      <c r="J54" s="123">
        <v>0.377</v>
      </c>
      <c r="K54" s="32"/>
    </row>
    <row r="55" spans="1:11" s="33" customFormat="1" ht="11.25" customHeight="1">
      <c r="A55" s="35" t="s">
        <v>42</v>
      </c>
      <c r="B55" s="29"/>
      <c r="C55" s="30">
        <v>143</v>
      </c>
      <c r="D55" s="30">
        <v>182</v>
      </c>
      <c r="E55" s="30">
        <v>41</v>
      </c>
      <c r="F55" s="31"/>
      <c r="G55" s="31"/>
      <c r="H55" s="123">
        <v>0.603</v>
      </c>
      <c r="I55" s="123">
        <v>0.765</v>
      </c>
      <c r="J55" s="123">
        <v>0.185</v>
      </c>
      <c r="K55" s="32"/>
    </row>
    <row r="56" spans="1:11" s="33" customFormat="1" ht="11.25" customHeight="1">
      <c r="A56" s="35" t="s">
        <v>43</v>
      </c>
      <c r="B56" s="29"/>
      <c r="C56" s="30">
        <v>14</v>
      </c>
      <c r="D56" s="30">
        <v>42</v>
      </c>
      <c r="E56" s="30">
        <v>14</v>
      </c>
      <c r="F56" s="31"/>
      <c r="G56" s="31"/>
      <c r="H56" s="123">
        <v>0.056</v>
      </c>
      <c r="I56" s="123">
        <v>0.169</v>
      </c>
      <c r="J56" s="123">
        <v>0.068</v>
      </c>
      <c r="K56" s="32"/>
    </row>
    <row r="57" spans="1:11" s="33" customFormat="1" ht="11.25" customHeight="1">
      <c r="A57" s="35" t="s">
        <v>44</v>
      </c>
      <c r="B57" s="29"/>
      <c r="C57" s="30">
        <v>20</v>
      </c>
      <c r="D57" s="30">
        <v>32</v>
      </c>
      <c r="E57" s="30">
        <v>43</v>
      </c>
      <c r="F57" s="31"/>
      <c r="G57" s="31"/>
      <c r="H57" s="123">
        <v>0.04</v>
      </c>
      <c r="I57" s="123">
        <v>0.064</v>
      </c>
      <c r="J57" s="123">
        <v>0.086</v>
      </c>
      <c r="K57" s="32"/>
    </row>
    <row r="58" spans="1:11" s="33" customFormat="1" ht="11.25" customHeight="1">
      <c r="A58" s="35" t="s">
        <v>45</v>
      </c>
      <c r="B58" s="29"/>
      <c r="C58" s="30">
        <v>23</v>
      </c>
      <c r="D58" s="30">
        <v>10</v>
      </c>
      <c r="E58" s="30">
        <v>50</v>
      </c>
      <c r="F58" s="31"/>
      <c r="G58" s="31"/>
      <c r="H58" s="123">
        <v>0.102</v>
      </c>
      <c r="I58" s="123">
        <v>0.032</v>
      </c>
      <c r="J58" s="123">
        <v>0.182</v>
      </c>
      <c r="K58" s="32"/>
    </row>
    <row r="59" spans="1:11" s="42" customFormat="1" ht="11.25" customHeight="1">
      <c r="A59" s="36" t="s">
        <v>46</v>
      </c>
      <c r="B59" s="37"/>
      <c r="C59" s="38">
        <v>258</v>
      </c>
      <c r="D59" s="38">
        <v>303</v>
      </c>
      <c r="E59" s="38">
        <v>213</v>
      </c>
      <c r="F59" s="39">
        <v>70.29702970297029</v>
      </c>
      <c r="G59" s="40"/>
      <c r="H59" s="124">
        <v>1.0850000000000002</v>
      </c>
      <c r="I59" s="125">
        <v>1.252</v>
      </c>
      <c r="J59" s="125">
        <v>0.8980000000000001</v>
      </c>
      <c r="K59" s="41">
        <v>71.72523961661342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17</v>
      </c>
      <c r="D61" s="30"/>
      <c r="E61" s="30"/>
      <c r="F61" s="31"/>
      <c r="G61" s="31"/>
      <c r="H61" s="123">
        <v>0.098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>
        <v>62</v>
      </c>
      <c r="D62" s="30">
        <v>30</v>
      </c>
      <c r="E62" s="30">
        <v>25</v>
      </c>
      <c r="F62" s="31"/>
      <c r="G62" s="31"/>
      <c r="H62" s="123">
        <v>0.124</v>
      </c>
      <c r="I62" s="123">
        <v>0.072</v>
      </c>
      <c r="J62" s="123">
        <v>0.077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79</v>
      </c>
      <c r="D64" s="38">
        <v>30</v>
      </c>
      <c r="E64" s="38">
        <v>25</v>
      </c>
      <c r="F64" s="39">
        <v>83.33333333333333</v>
      </c>
      <c r="G64" s="40"/>
      <c r="H64" s="124">
        <v>0.222</v>
      </c>
      <c r="I64" s="125">
        <v>0.072</v>
      </c>
      <c r="J64" s="125">
        <v>0.077</v>
      </c>
      <c r="K64" s="41">
        <v>106.94444444444446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25</v>
      </c>
      <c r="D66" s="38">
        <v>22</v>
      </c>
      <c r="E66" s="38">
        <v>25</v>
      </c>
      <c r="F66" s="39">
        <v>113.63636363636364</v>
      </c>
      <c r="G66" s="40"/>
      <c r="H66" s="124">
        <v>0.049</v>
      </c>
      <c r="I66" s="125">
        <v>0.044</v>
      </c>
      <c r="J66" s="125">
        <v>0.08</v>
      </c>
      <c r="K66" s="41">
        <v>181.81818181818184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</v>
      </c>
      <c r="D72" s="30">
        <v>8</v>
      </c>
      <c r="E72" s="30">
        <v>10</v>
      </c>
      <c r="F72" s="31"/>
      <c r="G72" s="31"/>
      <c r="H72" s="123">
        <v>0.008</v>
      </c>
      <c r="I72" s="123">
        <v>0.019</v>
      </c>
      <c r="J72" s="123">
        <v>0.015</v>
      </c>
      <c r="K72" s="32"/>
    </row>
    <row r="73" spans="1:11" s="33" customFormat="1" ht="11.25" customHeight="1">
      <c r="A73" s="35" t="s">
        <v>56</v>
      </c>
      <c r="B73" s="29"/>
      <c r="C73" s="30">
        <v>2084</v>
      </c>
      <c r="D73" s="30">
        <v>3137</v>
      </c>
      <c r="E73" s="30">
        <v>2450</v>
      </c>
      <c r="F73" s="31"/>
      <c r="G73" s="31"/>
      <c r="H73" s="123">
        <v>7.46</v>
      </c>
      <c r="I73" s="123">
        <v>10.979</v>
      </c>
      <c r="J73" s="123">
        <v>8.575</v>
      </c>
      <c r="K73" s="32"/>
    </row>
    <row r="74" spans="1:11" s="33" customFormat="1" ht="11.25" customHeight="1">
      <c r="A74" s="35" t="s">
        <v>57</v>
      </c>
      <c r="B74" s="29"/>
      <c r="C74" s="30">
        <v>51</v>
      </c>
      <c r="D74" s="30">
        <v>103</v>
      </c>
      <c r="E74" s="30">
        <v>78</v>
      </c>
      <c r="F74" s="31"/>
      <c r="G74" s="31"/>
      <c r="H74" s="123">
        <v>0.357</v>
      </c>
      <c r="I74" s="123">
        <v>0.644</v>
      </c>
      <c r="J74" s="123">
        <v>0.546</v>
      </c>
      <c r="K74" s="32"/>
    </row>
    <row r="75" spans="1:11" s="33" customFormat="1" ht="11.25" customHeight="1">
      <c r="A75" s="35" t="s">
        <v>58</v>
      </c>
      <c r="B75" s="29"/>
      <c r="C75" s="30">
        <v>45</v>
      </c>
      <c r="D75" s="30">
        <v>38</v>
      </c>
      <c r="E75" s="30">
        <v>24</v>
      </c>
      <c r="F75" s="31"/>
      <c r="G75" s="31"/>
      <c r="H75" s="123">
        <v>0.258</v>
      </c>
      <c r="I75" s="123">
        <v>0.175</v>
      </c>
      <c r="J75" s="123">
        <v>0.111</v>
      </c>
      <c r="K75" s="32"/>
    </row>
    <row r="76" spans="1:11" s="33" customFormat="1" ht="11.25" customHeight="1">
      <c r="A76" s="35" t="s">
        <v>59</v>
      </c>
      <c r="B76" s="29"/>
      <c r="C76" s="30">
        <v>2</v>
      </c>
      <c r="D76" s="30">
        <v>3</v>
      </c>
      <c r="E76" s="30">
        <v>2</v>
      </c>
      <c r="F76" s="31"/>
      <c r="G76" s="31"/>
      <c r="H76" s="123">
        <v>0.004</v>
      </c>
      <c r="I76" s="123">
        <v>0.003</v>
      </c>
      <c r="J76" s="123">
        <v>0.002</v>
      </c>
      <c r="K76" s="32"/>
    </row>
    <row r="77" spans="1:11" s="33" customFormat="1" ht="11.25" customHeight="1">
      <c r="A77" s="35" t="s">
        <v>60</v>
      </c>
      <c r="B77" s="29"/>
      <c r="C77" s="30"/>
      <c r="D77" s="30">
        <v>23</v>
      </c>
      <c r="E77" s="30">
        <v>19</v>
      </c>
      <c r="F77" s="31"/>
      <c r="G77" s="31"/>
      <c r="H77" s="123"/>
      <c r="I77" s="123">
        <v>0.069</v>
      </c>
      <c r="J77" s="123">
        <v>0.057</v>
      </c>
      <c r="K77" s="32"/>
    </row>
    <row r="78" spans="1:11" s="33" customFormat="1" ht="11.25" customHeight="1">
      <c r="A78" s="35" t="s">
        <v>61</v>
      </c>
      <c r="B78" s="29"/>
      <c r="C78" s="30">
        <v>8</v>
      </c>
      <c r="D78" s="30">
        <v>5</v>
      </c>
      <c r="E78" s="30">
        <v>8</v>
      </c>
      <c r="F78" s="31"/>
      <c r="G78" s="31"/>
      <c r="H78" s="123">
        <v>0.055</v>
      </c>
      <c r="I78" s="123">
        <v>0.035</v>
      </c>
      <c r="J78" s="123">
        <v>0.056</v>
      </c>
      <c r="K78" s="32"/>
    </row>
    <row r="79" spans="1:11" s="33" customFormat="1" ht="11.25" customHeight="1">
      <c r="A79" s="35" t="s">
        <v>62</v>
      </c>
      <c r="B79" s="29"/>
      <c r="C79" s="30">
        <v>338</v>
      </c>
      <c r="D79" s="30">
        <v>400</v>
      </c>
      <c r="E79" s="30">
        <v>300</v>
      </c>
      <c r="F79" s="31"/>
      <c r="G79" s="31"/>
      <c r="H79" s="123">
        <v>1.614</v>
      </c>
      <c r="I79" s="123">
        <v>2.4</v>
      </c>
      <c r="J79" s="123">
        <v>1.8</v>
      </c>
      <c r="K79" s="32"/>
    </row>
    <row r="80" spans="1:11" s="42" customFormat="1" ht="11.25" customHeight="1">
      <c r="A80" s="43" t="s">
        <v>63</v>
      </c>
      <c r="B80" s="37"/>
      <c r="C80" s="38">
        <v>2531</v>
      </c>
      <c r="D80" s="38">
        <v>3717</v>
      </c>
      <c r="E80" s="38">
        <v>2891</v>
      </c>
      <c r="F80" s="39">
        <v>77.77777777777777</v>
      </c>
      <c r="G80" s="40"/>
      <c r="H80" s="124">
        <v>9.756</v>
      </c>
      <c r="I80" s="125">
        <v>14.324000000000002</v>
      </c>
      <c r="J80" s="125">
        <v>11.162</v>
      </c>
      <c r="K80" s="41">
        <v>77.92516056967327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5967</v>
      </c>
      <c r="D87" s="53">
        <v>6724</v>
      </c>
      <c r="E87" s="53">
        <v>5527</v>
      </c>
      <c r="F87" s="54">
        <f>IF(D87&gt;0,100*E87/D87,0)</f>
        <v>82.19809637120761</v>
      </c>
      <c r="G87" s="40"/>
      <c r="H87" s="128">
        <v>25.589</v>
      </c>
      <c r="I87" s="129">
        <v>28.096000000000004</v>
      </c>
      <c r="J87" s="129">
        <v>25.279</v>
      </c>
      <c r="K87" s="54">
        <f>IF(I87&gt;0,100*J87/I87,0)</f>
        <v>89.97366173120729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6" zoomScaleSheetLayoutView="96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2004</v>
      </c>
      <c r="D24" s="38">
        <v>2138</v>
      </c>
      <c r="E24" s="38">
        <v>1906</v>
      </c>
      <c r="F24" s="39">
        <v>89.14873713751169</v>
      </c>
      <c r="G24" s="40"/>
      <c r="H24" s="124">
        <v>11.264</v>
      </c>
      <c r="I24" s="125">
        <v>11.333</v>
      </c>
      <c r="J24" s="125">
        <v>10.483</v>
      </c>
      <c r="K24" s="41">
        <v>92.49977940527663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2882</v>
      </c>
      <c r="D28" s="30">
        <v>2882</v>
      </c>
      <c r="E28" s="30">
        <v>2603</v>
      </c>
      <c r="F28" s="31"/>
      <c r="G28" s="31"/>
      <c r="H28" s="123">
        <v>16.225</v>
      </c>
      <c r="I28" s="123">
        <v>16.085</v>
      </c>
      <c r="J28" s="123">
        <v>14.577</v>
      </c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23">
        <v>0.144</v>
      </c>
      <c r="I29" s="123">
        <v>0.216</v>
      </c>
      <c r="J29" s="123">
        <v>0.182</v>
      </c>
      <c r="K29" s="32"/>
    </row>
    <row r="30" spans="1:11" s="33" customFormat="1" ht="11.25" customHeight="1">
      <c r="A30" s="35" t="s">
        <v>22</v>
      </c>
      <c r="B30" s="29"/>
      <c r="C30" s="30">
        <v>2195</v>
      </c>
      <c r="D30" s="30">
        <v>2002</v>
      </c>
      <c r="E30" s="30">
        <v>1656</v>
      </c>
      <c r="F30" s="31"/>
      <c r="G30" s="31"/>
      <c r="H30" s="123">
        <v>12.788</v>
      </c>
      <c r="I30" s="123">
        <v>11.011</v>
      </c>
      <c r="J30" s="123">
        <v>8.84</v>
      </c>
      <c r="K30" s="32"/>
    </row>
    <row r="31" spans="1:11" s="42" customFormat="1" ht="11.25" customHeight="1">
      <c r="A31" s="43" t="s">
        <v>23</v>
      </c>
      <c r="B31" s="37"/>
      <c r="C31" s="38">
        <v>5125</v>
      </c>
      <c r="D31" s="38">
        <v>4932</v>
      </c>
      <c r="E31" s="38">
        <v>4307</v>
      </c>
      <c r="F31" s="39">
        <v>87.32765612327655</v>
      </c>
      <c r="G31" s="40"/>
      <c r="H31" s="124">
        <v>29.157</v>
      </c>
      <c r="I31" s="125">
        <v>27.312</v>
      </c>
      <c r="J31" s="125">
        <v>23.599</v>
      </c>
      <c r="K31" s="41">
        <v>86.40524311657879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1069</v>
      </c>
      <c r="D34" s="30">
        <v>1088</v>
      </c>
      <c r="E34" s="30">
        <v>1083</v>
      </c>
      <c r="F34" s="31"/>
      <c r="G34" s="31"/>
      <c r="H34" s="123">
        <v>6.037</v>
      </c>
      <c r="I34" s="123">
        <v>6.1</v>
      </c>
      <c r="J34" s="123">
        <v>6.01</v>
      </c>
      <c r="K34" s="32"/>
    </row>
    <row r="35" spans="1:11" s="33" customFormat="1" ht="11.25" customHeight="1">
      <c r="A35" s="35" t="s">
        <v>26</v>
      </c>
      <c r="B35" s="29"/>
      <c r="C35" s="30">
        <v>22</v>
      </c>
      <c r="D35" s="30">
        <v>2</v>
      </c>
      <c r="E35" s="30">
        <v>20</v>
      </c>
      <c r="F35" s="31"/>
      <c r="G35" s="31"/>
      <c r="H35" s="123">
        <v>0.17</v>
      </c>
      <c r="I35" s="123">
        <v>0.015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19847</v>
      </c>
      <c r="D36" s="30">
        <v>19847</v>
      </c>
      <c r="E36" s="30">
        <v>19744</v>
      </c>
      <c r="F36" s="31"/>
      <c r="G36" s="31"/>
      <c r="H36" s="123">
        <v>140.358</v>
      </c>
      <c r="I36" s="123">
        <v>139.325</v>
      </c>
      <c r="J36" s="123">
        <v>143.4</v>
      </c>
      <c r="K36" s="32"/>
    </row>
    <row r="37" spans="1:11" s="42" customFormat="1" ht="11.25" customHeight="1">
      <c r="A37" s="36" t="s">
        <v>28</v>
      </c>
      <c r="B37" s="37"/>
      <c r="C37" s="38">
        <v>20938</v>
      </c>
      <c r="D37" s="38">
        <v>20937</v>
      </c>
      <c r="E37" s="38">
        <v>20847</v>
      </c>
      <c r="F37" s="39">
        <v>99.57013898839375</v>
      </c>
      <c r="G37" s="40"/>
      <c r="H37" s="124">
        <v>146.565</v>
      </c>
      <c r="I37" s="125">
        <v>145.44</v>
      </c>
      <c r="J37" s="125">
        <v>149.41</v>
      </c>
      <c r="K37" s="41">
        <v>102.72964796479648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36</v>
      </c>
      <c r="D39" s="38">
        <v>32</v>
      </c>
      <c r="E39" s="38">
        <v>35</v>
      </c>
      <c r="F39" s="39">
        <v>109.375</v>
      </c>
      <c r="G39" s="40"/>
      <c r="H39" s="124">
        <v>0.07</v>
      </c>
      <c r="I39" s="125">
        <v>0.07</v>
      </c>
      <c r="J39" s="125">
        <v>0.08</v>
      </c>
      <c r="K39" s="41">
        <v>114.28571428571428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97</v>
      </c>
      <c r="D54" s="30">
        <v>105</v>
      </c>
      <c r="E54" s="30">
        <v>100</v>
      </c>
      <c r="F54" s="31"/>
      <c r="G54" s="31"/>
      <c r="H54" s="123">
        <v>0.64</v>
      </c>
      <c r="I54" s="123">
        <v>0.683</v>
      </c>
      <c r="J54" s="123">
        <v>0.6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>
        <v>97</v>
      </c>
      <c r="D59" s="38">
        <v>105</v>
      </c>
      <c r="E59" s="38">
        <v>100</v>
      </c>
      <c r="F59" s="39">
        <v>95.23809523809524</v>
      </c>
      <c r="G59" s="40"/>
      <c r="H59" s="124">
        <v>0.64</v>
      </c>
      <c r="I59" s="125">
        <v>0.683</v>
      </c>
      <c r="J59" s="125">
        <v>0.6</v>
      </c>
      <c r="K59" s="41">
        <v>87.84773060029282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415</v>
      </c>
      <c r="D61" s="30">
        <v>420</v>
      </c>
      <c r="E61" s="30">
        <v>415</v>
      </c>
      <c r="F61" s="31"/>
      <c r="G61" s="31"/>
      <c r="H61" s="123">
        <v>1.66</v>
      </c>
      <c r="I61" s="123">
        <v>1.05</v>
      </c>
      <c r="J61" s="123">
        <v>1.494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23">
        <v>1.193</v>
      </c>
      <c r="I62" s="123">
        <v>1.193</v>
      </c>
      <c r="J62" s="123">
        <v>1.193</v>
      </c>
      <c r="K62" s="32"/>
    </row>
    <row r="63" spans="1:11" s="33" customFormat="1" ht="11.25" customHeight="1">
      <c r="A63" s="35" t="s">
        <v>49</v>
      </c>
      <c r="B63" s="29"/>
      <c r="C63" s="30">
        <v>14806</v>
      </c>
      <c r="D63" s="30">
        <v>14836</v>
      </c>
      <c r="E63" s="30">
        <v>14836</v>
      </c>
      <c r="F63" s="31"/>
      <c r="G63" s="31"/>
      <c r="H63" s="123">
        <v>125.792</v>
      </c>
      <c r="I63" s="123">
        <v>123.421</v>
      </c>
      <c r="J63" s="123">
        <v>122.276</v>
      </c>
      <c r="K63" s="32"/>
    </row>
    <row r="64" spans="1:11" s="42" customFormat="1" ht="11.25" customHeight="1">
      <c r="A64" s="36" t="s">
        <v>50</v>
      </c>
      <c r="B64" s="37"/>
      <c r="C64" s="38">
        <v>15374</v>
      </c>
      <c r="D64" s="38">
        <v>15409</v>
      </c>
      <c r="E64" s="38">
        <v>15404</v>
      </c>
      <c r="F64" s="39">
        <v>99.9675514309819</v>
      </c>
      <c r="G64" s="40"/>
      <c r="H64" s="124">
        <v>128.645</v>
      </c>
      <c r="I64" s="125">
        <v>125.664</v>
      </c>
      <c r="J64" s="125">
        <v>124.963</v>
      </c>
      <c r="K64" s="41">
        <v>99.44216322892792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421</v>
      </c>
      <c r="D66" s="38">
        <v>425</v>
      </c>
      <c r="E66" s="38">
        <v>425</v>
      </c>
      <c r="F66" s="39">
        <v>100</v>
      </c>
      <c r="G66" s="40"/>
      <c r="H66" s="124">
        <v>2.61</v>
      </c>
      <c r="I66" s="125">
        <v>2.051</v>
      </c>
      <c r="J66" s="125">
        <v>2.65</v>
      </c>
      <c r="K66" s="41">
        <f>IF(I66&gt;0,100*J66/I66,0)</f>
        <v>129.20526572403705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16498</v>
      </c>
      <c r="D68" s="30">
        <v>16250</v>
      </c>
      <c r="E68" s="30">
        <v>16000</v>
      </c>
      <c r="F68" s="31"/>
      <c r="G68" s="31"/>
      <c r="H68" s="123">
        <v>113.267</v>
      </c>
      <c r="I68" s="123">
        <v>117.5</v>
      </c>
      <c r="J68" s="123">
        <v>111</v>
      </c>
      <c r="K68" s="32"/>
    </row>
    <row r="69" spans="1:11" s="33" customFormat="1" ht="11.25" customHeight="1">
      <c r="A69" s="35" t="s">
        <v>53</v>
      </c>
      <c r="B69" s="29"/>
      <c r="C69" s="30">
        <v>4857</v>
      </c>
      <c r="D69" s="30">
        <v>4940</v>
      </c>
      <c r="E69" s="30">
        <v>4800</v>
      </c>
      <c r="F69" s="31"/>
      <c r="G69" s="31"/>
      <c r="H69" s="123">
        <v>32.689</v>
      </c>
      <c r="I69" s="123">
        <v>36.8</v>
      </c>
      <c r="J69" s="123">
        <v>33</v>
      </c>
      <c r="K69" s="32"/>
    </row>
    <row r="70" spans="1:11" s="42" customFormat="1" ht="11.25" customHeight="1">
      <c r="A70" s="36" t="s">
        <v>54</v>
      </c>
      <c r="B70" s="37"/>
      <c r="C70" s="38">
        <v>21355</v>
      </c>
      <c r="D70" s="38">
        <v>21190</v>
      </c>
      <c r="E70" s="38">
        <v>20800</v>
      </c>
      <c r="F70" s="39">
        <v>98.15950920245399</v>
      </c>
      <c r="G70" s="40"/>
      <c r="H70" s="124">
        <v>145.956</v>
      </c>
      <c r="I70" s="125">
        <v>154.3</v>
      </c>
      <c r="J70" s="125">
        <v>144</v>
      </c>
      <c r="K70" s="41">
        <v>93.3246921581335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2570</v>
      </c>
      <c r="D73" s="30">
        <v>2699</v>
      </c>
      <c r="E73" s="30">
        <v>2350</v>
      </c>
      <c r="F73" s="31"/>
      <c r="G73" s="31"/>
      <c r="H73" s="123">
        <v>17.538</v>
      </c>
      <c r="I73" s="123">
        <v>33.852</v>
      </c>
      <c r="J73" s="123">
        <v>29.475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21</v>
      </c>
      <c r="E76" s="30">
        <v>20</v>
      </c>
      <c r="F76" s="31"/>
      <c r="G76" s="31"/>
      <c r="H76" s="123">
        <v>0.291</v>
      </c>
      <c r="I76" s="123">
        <v>0.2</v>
      </c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37065</v>
      </c>
      <c r="D79" s="30">
        <v>36000</v>
      </c>
      <c r="E79" s="30">
        <v>35500</v>
      </c>
      <c r="F79" s="31"/>
      <c r="G79" s="31"/>
      <c r="H79" s="123">
        <v>325.431</v>
      </c>
      <c r="I79" s="123">
        <v>300</v>
      </c>
      <c r="J79" s="123">
        <v>301.75</v>
      </c>
      <c r="K79" s="32"/>
    </row>
    <row r="80" spans="1:11" s="42" customFormat="1" ht="11.25" customHeight="1">
      <c r="A80" s="43" t="s">
        <v>63</v>
      </c>
      <c r="B80" s="37"/>
      <c r="C80" s="38">
        <v>39662</v>
      </c>
      <c r="D80" s="38">
        <v>38720</v>
      </c>
      <c r="E80" s="38">
        <v>37870</v>
      </c>
      <c r="F80" s="39">
        <v>97.8047520661157</v>
      </c>
      <c r="G80" s="40"/>
      <c r="H80" s="124">
        <v>343.26</v>
      </c>
      <c r="I80" s="125">
        <v>334.052</v>
      </c>
      <c r="J80" s="125">
        <v>331.225</v>
      </c>
      <c r="K80" s="41">
        <v>99.15372456982745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105012</v>
      </c>
      <c r="D87" s="53">
        <v>103888</v>
      </c>
      <c r="E87" s="53">
        <v>101694</v>
      </c>
      <c r="F87" s="54">
        <f>IF(D87&gt;0,100*E87/D87,0)</f>
        <v>97.88811027260127</v>
      </c>
      <c r="G87" s="40"/>
      <c r="H87" s="128">
        <v>808.167</v>
      </c>
      <c r="I87" s="129">
        <v>800.905</v>
      </c>
      <c r="J87" s="129">
        <v>787.01</v>
      </c>
      <c r="K87" s="54">
        <f>IF(I87&gt;0,100*J87/I87,0)</f>
        <v>98.2650876196303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89" zoomScaleSheetLayoutView="8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875</v>
      </c>
      <c r="D9" s="30">
        <v>887</v>
      </c>
      <c r="E9" s="30">
        <v>887</v>
      </c>
      <c r="F9" s="31"/>
      <c r="G9" s="31"/>
      <c r="H9" s="123">
        <v>1.829</v>
      </c>
      <c r="I9" s="123">
        <v>1.833</v>
      </c>
      <c r="J9" s="123">
        <v>1.833</v>
      </c>
      <c r="K9" s="32"/>
    </row>
    <row r="10" spans="1:11" s="33" customFormat="1" ht="11.25" customHeight="1">
      <c r="A10" s="35" t="s">
        <v>8</v>
      </c>
      <c r="B10" s="29"/>
      <c r="C10" s="30">
        <v>662</v>
      </c>
      <c r="D10" s="30">
        <v>662</v>
      </c>
      <c r="E10" s="30">
        <v>662</v>
      </c>
      <c r="F10" s="31"/>
      <c r="G10" s="31"/>
      <c r="H10" s="123">
        <v>0.993</v>
      </c>
      <c r="I10" s="123">
        <v>1.125</v>
      </c>
      <c r="J10" s="123">
        <v>1.125</v>
      </c>
      <c r="K10" s="32"/>
    </row>
    <row r="11" spans="1:11" s="33" customFormat="1" ht="11.25" customHeight="1">
      <c r="A11" s="28" t="s">
        <v>9</v>
      </c>
      <c r="B11" s="29"/>
      <c r="C11" s="30">
        <v>226</v>
      </c>
      <c r="D11" s="30">
        <v>225</v>
      </c>
      <c r="E11" s="30">
        <v>225</v>
      </c>
      <c r="F11" s="31"/>
      <c r="G11" s="31"/>
      <c r="H11" s="123">
        <v>0.244</v>
      </c>
      <c r="I11" s="123">
        <v>0.298</v>
      </c>
      <c r="J11" s="123">
        <v>0.298</v>
      </c>
      <c r="K11" s="32"/>
    </row>
    <row r="12" spans="1:11" s="33" customFormat="1" ht="11.25" customHeight="1">
      <c r="A12" s="35" t="s">
        <v>10</v>
      </c>
      <c r="B12" s="29"/>
      <c r="C12" s="30">
        <v>284</v>
      </c>
      <c r="D12" s="30">
        <v>284</v>
      </c>
      <c r="E12" s="30">
        <v>284</v>
      </c>
      <c r="F12" s="31"/>
      <c r="G12" s="31"/>
      <c r="H12" s="123">
        <v>0.679</v>
      </c>
      <c r="I12" s="123">
        <v>0.562</v>
      </c>
      <c r="J12" s="123">
        <v>0.562</v>
      </c>
      <c r="K12" s="32"/>
    </row>
    <row r="13" spans="1:11" s="42" customFormat="1" ht="11.25" customHeight="1">
      <c r="A13" s="36" t="s">
        <v>11</v>
      </c>
      <c r="B13" s="37"/>
      <c r="C13" s="38">
        <v>2047</v>
      </c>
      <c r="D13" s="38">
        <v>2058</v>
      </c>
      <c r="E13" s="38">
        <v>2058</v>
      </c>
      <c r="F13" s="39">
        <v>100</v>
      </c>
      <c r="G13" s="40"/>
      <c r="H13" s="124">
        <v>3.745</v>
      </c>
      <c r="I13" s="125">
        <v>3.8180000000000005</v>
      </c>
      <c r="J13" s="125">
        <v>3.8180000000000005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981</v>
      </c>
      <c r="D15" s="38">
        <v>1100</v>
      </c>
      <c r="E15" s="38">
        <v>1100</v>
      </c>
      <c r="F15" s="39">
        <v>100</v>
      </c>
      <c r="G15" s="40"/>
      <c r="H15" s="124">
        <v>0.521</v>
      </c>
      <c r="I15" s="125">
        <v>0.72</v>
      </c>
      <c r="J15" s="125">
        <v>0.565</v>
      </c>
      <c r="K15" s="41">
        <v>78.47222222222221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/>
      <c r="E17" s="38">
        <v>2</v>
      </c>
      <c r="F17" s="39"/>
      <c r="G17" s="40"/>
      <c r="H17" s="124">
        <v>0.004</v>
      </c>
      <c r="I17" s="125"/>
      <c r="J17" s="125">
        <v>0.004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336</v>
      </c>
      <c r="D19" s="30">
        <v>312</v>
      </c>
      <c r="E19" s="30">
        <v>258</v>
      </c>
      <c r="F19" s="31"/>
      <c r="G19" s="31"/>
      <c r="H19" s="123">
        <v>0.68</v>
      </c>
      <c r="I19" s="123">
        <v>0.674</v>
      </c>
      <c r="J19" s="123">
        <v>0.516</v>
      </c>
      <c r="K19" s="32"/>
    </row>
    <row r="20" spans="1:11" s="33" customFormat="1" ht="11.25" customHeight="1">
      <c r="A20" s="35" t="s">
        <v>15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23">
        <v>0.182</v>
      </c>
      <c r="I20" s="123">
        <v>0.28</v>
      </c>
      <c r="J20" s="123">
        <v>0.308</v>
      </c>
      <c r="K20" s="32"/>
    </row>
    <row r="21" spans="1:11" s="33" customFormat="1" ht="11.25" customHeight="1">
      <c r="A21" s="35" t="s">
        <v>16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23">
        <v>0.181</v>
      </c>
      <c r="I21" s="123">
        <v>0.203</v>
      </c>
      <c r="J21" s="123">
        <v>0.225</v>
      </c>
      <c r="K21" s="32"/>
    </row>
    <row r="22" spans="1:11" s="42" customFormat="1" ht="11.25" customHeight="1">
      <c r="A22" s="36" t="s">
        <v>17</v>
      </c>
      <c r="B22" s="37"/>
      <c r="C22" s="38">
        <v>841</v>
      </c>
      <c r="D22" s="38">
        <v>817</v>
      </c>
      <c r="E22" s="38">
        <v>763</v>
      </c>
      <c r="F22" s="39">
        <v>93.39045287637698</v>
      </c>
      <c r="G22" s="40"/>
      <c r="H22" s="124">
        <v>1.0430000000000001</v>
      </c>
      <c r="I22" s="125">
        <v>1.157</v>
      </c>
      <c r="J22" s="125">
        <v>1.0490000000000002</v>
      </c>
      <c r="K22" s="41">
        <v>90.6655142610199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117</v>
      </c>
      <c r="D24" s="38">
        <v>128</v>
      </c>
      <c r="E24" s="38">
        <v>105</v>
      </c>
      <c r="F24" s="39">
        <v>82.03125</v>
      </c>
      <c r="G24" s="40"/>
      <c r="H24" s="124">
        <v>0.248</v>
      </c>
      <c r="I24" s="125">
        <v>0.273</v>
      </c>
      <c r="J24" s="125">
        <v>0.226</v>
      </c>
      <c r="K24" s="41">
        <v>82.78388278388279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155</v>
      </c>
      <c r="D26" s="38">
        <v>160</v>
      </c>
      <c r="E26" s="38">
        <v>180</v>
      </c>
      <c r="F26" s="39">
        <v>112.5</v>
      </c>
      <c r="G26" s="40"/>
      <c r="H26" s="124">
        <v>0.291</v>
      </c>
      <c r="I26" s="125">
        <v>0.24</v>
      </c>
      <c r="J26" s="125">
        <v>0.36</v>
      </c>
      <c r="K26" s="41">
        <v>150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9</v>
      </c>
      <c r="E28" s="30">
        <v>2</v>
      </c>
      <c r="F28" s="31"/>
      <c r="G28" s="31"/>
      <c r="H28" s="123">
        <v>0.016</v>
      </c>
      <c r="I28" s="123">
        <v>0.015</v>
      </c>
      <c r="J28" s="123">
        <v>0.005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23">
        <v>0.001</v>
      </c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7</v>
      </c>
      <c r="D30" s="30">
        <v>4</v>
      </c>
      <c r="E30" s="30">
        <v>2</v>
      </c>
      <c r="F30" s="31"/>
      <c r="G30" s="31"/>
      <c r="H30" s="123">
        <v>0.014</v>
      </c>
      <c r="I30" s="123">
        <v>0.008</v>
      </c>
      <c r="J30" s="123">
        <v>0.004</v>
      </c>
      <c r="K30" s="32"/>
    </row>
    <row r="31" spans="1:11" s="42" customFormat="1" ht="11.25" customHeight="1">
      <c r="A31" s="43" t="s">
        <v>23</v>
      </c>
      <c r="B31" s="37"/>
      <c r="C31" s="38">
        <v>15</v>
      </c>
      <c r="D31" s="38">
        <v>13</v>
      </c>
      <c r="E31" s="38">
        <v>4</v>
      </c>
      <c r="F31" s="39">
        <v>30.76923076923077</v>
      </c>
      <c r="G31" s="40"/>
      <c r="H31" s="124">
        <v>0.031</v>
      </c>
      <c r="I31" s="125">
        <v>0.023</v>
      </c>
      <c r="J31" s="125">
        <v>0.009000000000000001</v>
      </c>
      <c r="K31" s="41">
        <v>39.1304347826087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97</v>
      </c>
      <c r="D33" s="30">
        <v>120</v>
      </c>
      <c r="E33" s="30">
        <v>120</v>
      </c>
      <c r="F33" s="31"/>
      <c r="G33" s="31"/>
      <c r="H33" s="123">
        <v>0.108</v>
      </c>
      <c r="I33" s="123">
        <v>0.18</v>
      </c>
      <c r="J33" s="123">
        <v>0.17</v>
      </c>
      <c r="K33" s="32"/>
    </row>
    <row r="34" spans="1:11" s="33" customFormat="1" ht="11.25" customHeight="1">
      <c r="A34" s="35" t="s">
        <v>25</v>
      </c>
      <c r="B34" s="29"/>
      <c r="C34" s="30">
        <v>63</v>
      </c>
      <c r="D34" s="30">
        <v>52</v>
      </c>
      <c r="E34" s="30">
        <v>75</v>
      </c>
      <c r="F34" s="31"/>
      <c r="G34" s="31"/>
      <c r="H34" s="123">
        <v>0.102</v>
      </c>
      <c r="I34" s="123">
        <v>0.085</v>
      </c>
      <c r="J34" s="123">
        <v>0.129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20</v>
      </c>
      <c r="E35" s="30">
        <v>10</v>
      </c>
      <c r="F35" s="31"/>
      <c r="G35" s="31"/>
      <c r="H35" s="123"/>
      <c r="I35" s="123">
        <v>0.024</v>
      </c>
      <c r="J35" s="123">
        <v>0.012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3</v>
      </c>
      <c r="F36" s="31"/>
      <c r="G36" s="31"/>
      <c r="H36" s="123">
        <v>0.002</v>
      </c>
      <c r="I36" s="123">
        <v>0.002</v>
      </c>
      <c r="J36" s="123">
        <v>0.004</v>
      </c>
      <c r="K36" s="32"/>
    </row>
    <row r="37" spans="1:11" s="42" customFormat="1" ht="11.25" customHeight="1">
      <c r="A37" s="36" t="s">
        <v>28</v>
      </c>
      <c r="B37" s="37"/>
      <c r="C37" s="38">
        <v>162</v>
      </c>
      <c r="D37" s="38">
        <v>194</v>
      </c>
      <c r="E37" s="38">
        <v>208</v>
      </c>
      <c r="F37" s="39">
        <v>107.21649484536083</v>
      </c>
      <c r="G37" s="40"/>
      <c r="H37" s="124">
        <v>0.212</v>
      </c>
      <c r="I37" s="125">
        <v>0.29100000000000004</v>
      </c>
      <c r="J37" s="125">
        <v>0.31500000000000006</v>
      </c>
      <c r="K37" s="41">
        <v>108.24742268041238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/>
      <c r="F39" s="39"/>
      <c r="G39" s="40"/>
      <c r="H39" s="124">
        <v>0.004</v>
      </c>
      <c r="I39" s="125">
        <v>0.004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122</v>
      </c>
      <c r="D41" s="30">
        <v>112</v>
      </c>
      <c r="E41" s="30">
        <v>112</v>
      </c>
      <c r="F41" s="31"/>
      <c r="G41" s="31"/>
      <c r="H41" s="123">
        <v>0.203</v>
      </c>
      <c r="I41" s="123">
        <v>0.18</v>
      </c>
      <c r="J41" s="123">
        <v>0.19</v>
      </c>
      <c r="K41" s="32"/>
    </row>
    <row r="42" spans="1:11" s="33" customFormat="1" ht="11.25" customHeight="1">
      <c r="A42" s="35" t="s">
        <v>31</v>
      </c>
      <c r="B42" s="29"/>
      <c r="C42" s="30">
        <v>57</v>
      </c>
      <c r="D42" s="30">
        <v>124</v>
      </c>
      <c r="E42" s="30">
        <v>129</v>
      </c>
      <c r="F42" s="31"/>
      <c r="G42" s="31"/>
      <c r="H42" s="123">
        <v>0.108</v>
      </c>
      <c r="I42" s="123">
        <v>0.161</v>
      </c>
      <c r="J42" s="123">
        <v>0.198</v>
      </c>
      <c r="K42" s="32"/>
    </row>
    <row r="43" spans="1:11" s="33" customFormat="1" ht="11.25" customHeight="1">
      <c r="A43" s="35" t="s">
        <v>32</v>
      </c>
      <c r="B43" s="29"/>
      <c r="C43" s="30">
        <v>4263</v>
      </c>
      <c r="D43" s="30">
        <v>4122</v>
      </c>
      <c r="E43" s="30">
        <v>4288</v>
      </c>
      <c r="F43" s="31"/>
      <c r="G43" s="31"/>
      <c r="H43" s="123">
        <v>9.805</v>
      </c>
      <c r="I43" s="123">
        <v>7.42</v>
      </c>
      <c r="J43" s="123">
        <v>9.862</v>
      </c>
      <c r="K43" s="32"/>
    </row>
    <row r="44" spans="1:11" s="33" customFormat="1" ht="11.25" customHeight="1">
      <c r="A44" s="35" t="s">
        <v>33</v>
      </c>
      <c r="B44" s="29"/>
      <c r="C44" s="30">
        <v>91</v>
      </c>
      <c r="D44" s="30">
        <v>150</v>
      </c>
      <c r="E44" s="30">
        <v>98</v>
      </c>
      <c r="F44" s="31"/>
      <c r="G44" s="31"/>
      <c r="H44" s="123">
        <v>0.135</v>
      </c>
      <c r="I44" s="123">
        <v>0.3</v>
      </c>
      <c r="J44" s="123">
        <v>0.196</v>
      </c>
      <c r="K44" s="32"/>
    </row>
    <row r="45" spans="1:11" s="33" customFormat="1" ht="11.25" customHeight="1">
      <c r="A45" s="35" t="s">
        <v>34</v>
      </c>
      <c r="B45" s="29"/>
      <c r="C45" s="30">
        <v>64</v>
      </c>
      <c r="D45" s="30">
        <v>49</v>
      </c>
      <c r="E45" s="30">
        <v>79</v>
      </c>
      <c r="F45" s="31"/>
      <c r="G45" s="31"/>
      <c r="H45" s="123">
        <v>0.122</v>
      </c>
      <c r="I45" s="123">
        <v>0.098</v>
      </c>
      <c r="J45" s="123">
        <v>0.158</v>
      </c>
      <c r="K45" s="32"/>
    </row>
    <row r="46" spans="1:11" s="33" customFormat="1" ht="11.25" customHeight="1">
      <c r="A46" s="35" t="s">
        <v>35</v>
      </c>
      <c r="B46" s="29"/>
      <c r="C46" s="30">
        <v>28</v>
      </c>
      <c r="D46" s="30">
        <v>20</v>
      </c>
      <c r="E46" s="30">
        <v>20</v>
      </c>
      <c r="F46" s="31"/>
      <c r="G46" s="31"/>
      <c r="H46" s="123">
        <v>0.056</v>
      </c>
      <c r="I46" s="123">
        <v>0.04</v>
      </c>
      <c r="J46" s="123">
        <v>0.038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/>
      <c r="E47" s="30"/>
      <c r="F47" s="31"/>
      <c r="G47" s="31"/>
      <c r="H47" s="123">
        <v>0.002</v>
      </c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18</v>
      </c>
      <c r="D48" s="30">
        <v>6</v>
      </c>
      <c r="E48" s="30">
        <v>6</v>
      </c>
      <c r="F48" s="31"/>
      <c r="G48" s="31"/>
      <c r="H48" s="123">
        <v>0.045</v>
      </c>
      <c r="I48" s="123">
        <v>0.015</v>
      </c>
      <c r="J48" s="123">
        <v>0.015</v>
      </c>
      <c r="K48" s="32"/>
    </row>
    <row r="49" spans="1:11" s="33" customFormat="1" ht="11.25" customHeight="1">
      <c r="A49" s="35" t="s">
        <v>38</v>
      </c>
      <c r="B49" s="29"/>
      <c r="C49" s="30">
        <v>153</v>
      </c>
      <c r="D49" s="30">
        <v>91</v>
      </c>
      <c r="E49" s="30">
        <v>66</v>
      </c>
      <c r="F49" s="31"/>
      <c r="G49" s="31"/>
      <c r="H49" s="123">
        <v>0.306</v>
      </c>
      <c r="I49" s="123">
        <v>0.182</v>
      </c>
      <c r="J49" s="123">
        <v>0.132</v>
      </c>
      <c r="K49" s="32"/>
    </row>
    <row r="50" spans="1:11" s="42" customFormat="1" ht="11.25" customHeight="1">
      <c r="A50" s="43" t="s">
        <v>39</v>
      </c>
      <c r="B50" s="37"/>
      <c r="C50" s="38">
        <v>4797</v>
      </c>
      <c r="D50" s="38">
        <v>4674</v>
      </c>
      <c r="E50" s="38">
        <v>4798</v>
      </c>
      <c r="F50" s="39">
        <v>102.65297389816003</v>
      </c>
      <c r="G50" s="40"/>
      <c r="H50" s="124">
        <v>10.781999999999998</v>
      </c>
      <c r="I50" s="125">
        <v>8.396</v>
      </c>
      <c r="J50" s="125">
        <v>10.789</v>
      </c>
      <c r="K50" s="41">
        <v>128.50166746069553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5</v>
      </c>
      <c r="D54" s="30">
        <v>5</v>
      </c>
      <c r="E54" s="30"/>
      <c r="F54" s="31"/>
      <c r="G54" s="31"/>
      <c r="H54" s="123">
        <v>0.008</v>
      </c>
      <c r="I54" s="123">
        <v>0.009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2</v>
      </c>
      <c r="E55" s="30">
        <v>4</v>
      </c>
      <c r="F55" s="31"/>
      <c r="G55" s="31"/>
      <c r="H55" s="123">
        <v>0.005</v>
      </c>
      <c r="I55" s="123">
        <v>0.002</v>
      </c>
      <c r="J55" s="123">
        <v>0.003</v>
      </c>
      <c r="K55" s="32"/>
    </row>
    <row r="56" spans="1:11" s="33" customFormat="1" ht="11.25" customHeight="1">
      <c r="A56" s="35" t="s">
        <v>43</v>
      </c>
      <c r="B56" s="29"/>
      <c r="C56" s="30">
        <v>25</v>
      </c>
      <c r="D56" s="30">
        <v>3</v>
      </c>
      <c r="E56" s="30">
        <v>1</v>
      </c>
      <c r="F56" s="31"/>
      <c r="G56" s="31"/>
      <c r="H56" s="123">
        <v>0.033</v>
      </c>
      <c r="I56" s="123">
        <v>0.003</v>
      </c>
      <c r="J56" s="123">
        <v>0.001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4</v>
      </c>
      <c r="E57" s="30">
        <v>2</v>
      </c>
      <c r="F57" s="31"/>
      <c r="G57" s="31"/>
      <c r="H57" s="123">
        <v>0.004</v>
      </c>
      <c r="I57" s="123">
        <v>0.004</v>
      </c>
      <c r="J57" s="123">
        <v>0.002</v>
      </c>
      <c r="K57" s="32"/>
    </row>
    <row r="58" spans="1:11" s="33" customFormat="1" ht="11.25" customHeight="1">
      <c r="A58" s="35" t="s">
        <v>45</v>
      </c>
      <c r="B58" s="29"/>
      <c r="C58" s="30">
        <v>1</v>
      </c>
      <c r="D58" s="30">
        <v>3</v>
      </c>
      <c r="E58" s="30">
        <v>5</v>
      </c>
      <c r="F58" s="31"/>
      <c r="G58" s="31"/>
      <c r="H58" s="123">
        <v>0.001</v>
      </c>
      <c r="I58" s="123">
        <v>0.001</v>
      </c>
      <c r="J58" s="123">
        <v>0.003</v>
      </c>
      <c r="K58" s="32"/>
    </row>
    <row r="59" spans="1:11" s="42" customFormat="1" ht="11.25" customHeight="1">
      <c r="A59" s="36" t="s">
        <v>46</v>
      </c>
      <c r="B59" s="37"/>
      <c r="C59" s="38">
        <v>40</v>
      </c>
      <c r="D59" s="38">
        <v>17</v>
      </c>
      <c r="E59" s="38">
        <v>12</v>
      </c>
      <c r="F59" s="39">
        <v>70.58823529411765</v>
      </c>
      <c r="G59" s="40"/>
      <c r="H59" s="124">
        <v>0.051000000000000004</v>
      </c>
      <c r="I59" s="125">
        <v>0.019</v>
      </c>
      <c r="J59" s="125">
        <v>0.009000000000000001</v>
      </c>
      <c r="K59" s="41">
        <v>47.36842105263159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4</v>
      </c>
      <c r="D61" s="30"/>
      <c r="E61" s="30"/>
      <c r="F61" s="31"/>
      <c r="G61" s="31"/>
      <c r="H61" s="123">
        <v>0.005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/>
      <c r="E64" s="38"/>
      <c r="F64" s="39"/>
      <c r="G64" s="40"/>
      <c r="H64" s="124">
        <v>0.005</v>
      </c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2</v>
      </c>
      <c r="E66" s="38">
        <v>2</v>
      </c>
      <c r="F66" s="39">
        <v>100</v>
      </c>
      <c r="G66" s="40"/>
      <c r="H66" s="124">
        <v>0.003</v>
      </c>
      <c r="I66" s="125">
        <v>0.003</v>
      </c>
      <c r="J66" s="125">
        <v>0.004</v>
      </c>
      <c r="K66" s="41">
        <v>133.33333333333334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23">
        <v>0.002</v>
      </c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>
        <v>2</v>
      </c>
      <c r="D69" s="30"/>
      <c r="E69" s="30"/>
      <c r="F69" s="31"/>
      <c r="G69" s="31"/>
      <c r="H69" s="123">
        <v>0.004</v>
      </c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3</v>
      </c>
      <c r="D70" s="38"/>
      <c r="E70" s="38"/>
      <c r="F70" s="39"/>
      <c r="G70" s="40"/>
      <c r="H70" s="124">
        <v>0.006</v>
      </c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11</v>
      </c>
      <c r="D72" s="30">
        <v>12</v>
      </c>
      <c r="E72" s="30">
        <v>8</v>
      </c>
      <c r="F72" s="31"/>
      <c r="G72" s="31"/>
      <c r="H72" s="123">
        <v>0.013</v>
      </c>
      <c r="I72" s="123">
        <v>0.016</v>
      </c>
      <c r="J72" s="123">
        <v>0.01</v>
      </c>
      <c r="K72" s="32"/>
    </row>
    <row r="73" spans="1:11" s="33" customFormat="1" ht="11.25" customHeight="1">
      <c r="A73" s="35" t="s">
        <v>56</v>
      </c>
      <c r="B73" s="29"/>
      <c r="C73" s="30"/>
      <c r="D73" s="30">
        <v>45</v>
      </c>
      <c r="E73" s="30">
        <v>20</v>
      </c>
      <c r="F73" s="31"/>
      <c r="G73" s="31"/>
      <c r="H73" s="123"/>
      <c r="I73" s="123">
        <v>0.067</v>
      </c>
      <c r="J73" s="123">
        <v>0.03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8</v>
      </c>
      <c r="D75" s="30">
        <v>5</v>
      </c>
      <c r="E75" s="30">
        <v>15</v>
      </c>
      <c r="F75" s="31"/>
      <c r="G75" s="31"/>
      <c r="H75" s="123">
        <v>0.017</v>
      </c>
      <c r="I75" s="123">
        <v>0.012</v>
      </c>
      <c r="J75" s="123">
        <v>0.012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/>
      <c r="F77" s="31"/>
      <c r="G77" s="31"/>
      <c r="H77" s="123">
        <v>0.001</v>
      </c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23">
        <v>0.003</v>
      </c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4</v>
      </c>
      <c r="D79" s="30"/>
      <c r="E79" s="30"/>
      <c r="F79" s="31"/>
      <c r="G79" s="31"/>
      <c r="H79" s="123">
        <v>0.006</v>
      </c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>
        <v>28</v>
      </c>
      <c r="D80" s="38">
        <v>62</v>
      </c>
      <c r="E80" s="38">
        <v>43</v>
      </c>
      <c r="F80" s="39">
        <v>69.35483870967742</v>
      </c>
      <c r="G80" s="40"/>
      <c r="H80" s="124">
        <v>0.04</v>
      </c>
      <c r="I80" s="125">
        <v>0.095</v>
      </c>
      <c r="J80" s="125">
        <v>0.052000000000000005</v>
      </c>
      <c r="K80" s="41">
        <v>54.73684210526316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46</v>
      </c>
      <c r="D82" s="30">
        <v>46</v>
      </c>
      <c r="E82" s="30">
        <v>45</v>
      </c>
      <c r="F82" s="31"/>
      <c r="G82" s="31"/>
      <c r="H82" s="123">
        <v>0.043</v>
      </c>
      <c r="I82" s="123">
        <v>0.043</v>
      </c>
      <c r="J82" s="123">
        <v>0.041</v>
      </c>
      <c r="K82" s="32"/>
    </row>
    <row r="83" spans="1:11" s="33" customFormat="1" ht="11.25" customHeight="1">
      <c r="A83" s="35" t="s">
        <v>65</v>
      </c>
      <c r="B83" s="29"/>
      <c r="C83" s="30">
        <v>68</v>
      </c>
      <c r="D83" s="30">
        <v>70</v>
      </c>
      <c r="E83" s="30">
        <v>67</v>
      </c>
      <c r="F83" s="31"/>
      <c r="G83" s="31"/>
      <c r="H83" s="123">
        <v>0.062</v>
      </c>
      <c r="I83" s="123">
        <v>0.064</v>
      </c>
      <c r="J83" s="123">
        <v>0.06</v>
      </c>
      <c r="K83" s="32"/>
    </row>
    <row r="84" spans="1:11" s="42" customFormat="1" ht="11.25" customHeight="1">
      <c r="A84" s="36" t="s">
        <v>66</v>
      </c>
      <c r="B84" s="37"/>
      <c r="C84" s="38">
        <v>114</v>
      </c>
      <c r="D84" s="38">
        <v>116</v>
      </c>
      <c r="E84" s="38">
        <v>112</v>
      </c>
      <c r="F84" s="39">
        <v>96.55172413793103</v>
      </c>
      <c r="G84" s="40"/>
      <c r="H84" s="124">
        <v>0.105</v>
      </c>
      <c r="I84" s="125">
        <v>0.107</v>
      </c>
      <c r="J84" s="125">
        <v>0.101</v>
      </c>
      <c r="K84" s="41">
        <v>94.392523364486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9315</v>
      </c>
      <c r="D87" s="53">
        <v>9346</v>
      </c>
      <c r="E87" s="53">
        <v>9387</v>
      </c>
      <c r="F87" s="54">
        <f>IF(D87&gt;0,100*E87/D87,0)</f>
        <v>100.43869034881233</v>
      </c>
      <c r="G87" s="40"/>
      <c r="H87" s="128">
        <v>17.090999999999994</v>
      </c>
      <c r="I87" s="129">
        <v>15.146</v>
      </c>
      <c r="J87" s="129">
        <v>17.301000000000002</v>
      </c>
      <c r="K87" s="54">
        <f>IF(I87&gt;0,100*J87/I87,0)</f>
        <v>114.22817905717682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3" zoomScaleSheetLayoutView="93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34</v>
      </c>
      <c r="F9" s="31"/>
      <c r="G9" s="31"/>
      <c r="H9" s="123"/>
      <c r="I9" s="123"/>
      <c r="J9" s="123">
        <v>0.136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35</v>
      </c>
      <c r="E10" s="30">
        <v>35</v>
      </c>
      <c r="F10" s="31"/>
      <c r="G10" s="31"/>
      <c r="H10" s="123"/>
      <c r="I10" s="123">
        <v>0.15</v>
      </c>
      <c r="J10" s="123">
        <v>0.15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>
        <v>35</v>
      </c>
      <c r="E13" s="38">
        <v>69</v>
      </c>
      <c r="F13" s="39">
        <v>197.14285714285714</v>
      </c>
      <c r="G13" s="40"/>
      <c r="H13" s="124"/>
      <c r="I13" s="125">
        <v>0.15</v>
      </c>
      <c r="J13" s="125">
        <v>0.28600000000000003</v>
      </c>
      <c r="K13" s="41">
        <v>190.66666666666669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311</v>
      </c>
      <c r="D19" s="30">
        <v>351</v>
      </c>
      <c r="E19" s="30">
        <v>278</v>
      </c>
      <c r="F19" s="31"/>
      <c r="G19" s="31"/>
      <c r="H19" s="123">
        <v>0.933</v>
      </c>
      <c r="I19" s="123">
        <v>0.911</v>
      </c>
      <c r="J19" s="123">
        <v>0.98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23">
        <v>0.001</v>
      </c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23">
        <v>0.005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317</v>
      </c>
      <c r="D22" s="38">
        <v>351</v>
      </c>
      <c r="E22" s="38">
        <v>278</v>
      </c>
      <c r="F22" s="39">
        <v>79.2022792022792</v>
      </c>
      <c r="G22" s="40"/>
      <c r="H22" s="124">
        <v>0.9390000000000001</v>
      </c>
      <c r="I22" s="125">
        <v>0.911</v>
      </c>
      <c r="J22" s="125">
        <v>0.98</v>
      </c>
      <c r="K22" s="41">
        <f>IF(I22&gt;0,100*J22/I22,0)</f>
        <v>107.57409440175631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1459</v>
      </c>
      <c r="D24" s="38">
        <v>1324</v>
      </c>
      <c r="E24" s="38">
        <v>1496</v>
      </c>
      <c r="F24" s="39">
        <v>112.99093655589124</v>
      </c>
      <c r="G24" s="40"/>
      <c r="H24" s="124">
        <v>3.061</v>
      </c>
      <c r="I24" s="125">
        <v>3.075</v>
      </c>
      <c r="J24" s="125">
        <v>4.261</v>
      </c>
      <c r="K24" s="41">
        <v>138.5691056910569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14</v>
      </c>
      <c r="D26" s="38">
        <v>12</v>
      </c>
      <c r="E26" s="38">
        <v>10</v>
      </c>
      <c r="F26" s="39">
        <v>83.33333333333333</v>
      </c>
      <c r="G26" s="40"/>
      <c r="H26" s="124">
        <v>0.036</v>
      </c>
      <c r="I26" s="125">
        <v>0.03</v>
      </c>
      <c r="J26" s="125">
        <v>0.025</v>
      </c>
      <c r="K26" s="41">
        <v>83.33333333333334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955</v>
      </c>
      <c r="D28" s="30">
        <v>1673</v>
      </c>
      <c r="E28" s="30">
        <v>1195</v>
      </c>
      <c r="F28" s="31"/>
      <c r="G28" s="31"/>
      <c r="H28" s="123">
        <v>1.697</v>
      </c>
      <c r="I28" s="123">
        <v>2.491</v>
      </c>
      <c r="J28" s="123">
        <v>2.623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8</v>
      </c>
      <c r="F29" s="31"/>
      <c r="G29" s="31"/>
      <c r="H29" s="123"/>
      <c r="I29" s="123"/>
      <c r="J29" s="123">
        <v>0.006</v>
      </c>
      <c r="K29" s="32"/>
    </row>
    <row r="30" spans="1:11" s="33" customFormat="1" ht="11.25" customHeight="1">
      <c r="A30" s="35" t="s">
        <v>22</v>
      </c>
      <c r="B30" s="29"/>
      <c r="C30" s="30">
        <v>309</v>
      </c>
      <c r="D30" s="30">
        <v>315</v>
      </c>
      <c r="E30" s="30">
        <v>397</v>
      </c>
      <c r="F30" s="31"/>
      <c r="G30" s="31"/>
      <c r="H30" s="123">
        <v>0.806</v>
      </c>
      <c r="I30" s="123">
        <v>0.742</v>
      </c>
      <c r="J30" s="123">
        <v>0.945</v>
      </c>
      <c r="K30" s="32"/>
    </row>
    <row r="31" spans="1:11" s="42" customFormat="1" ht="11.25" customHeight="1">
      <c r="A31" s="43" t="s">
        <v>23</v>
      </c>
      <c r="B31" s="37"/>
      <c r="C31" s="38">
        <v>1264</v>
      </c>
      <c r="D31" s="38">
        <v>1988</v>
      </c>
      <c r="E31" s="38">
        <v>1600</v>
      </c>
      <c r="F31" s="39">
        <v>80.48289738430583</v>
      </c>
      <c r="G31" s="40"/>
      <c r="H31" s="124">
        <v>2.503</v>
      </c>
      <c r="I31" s="125">
        <v>3.233</v>
      </c>
      <c r="J31" s="125">
        <v>3.574</v>
      </c>
      <c r="K31" s="41">
        <v>110.54747912155891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396</v>
      </c>
      <c r="D33" s="30">
        <v>150</v>
      </c>
      <c r="E33" s="30">
        <v>185</v>
      </c>
      <c r="F33" s="31"/>
      <c r="G33" s="31"/>
      <c r="H33" s="123">
        <v>0.336</v>
      </c>
      <c r="I33" s="123">
        <v>0.11</v>
      </c>
      <c r="J33" s="123">
        <v>0.15</v>
      </c>
      <c r="K33" s="32"/>
    </row>
    <row r="34" spans="1:11" s="33" customFormat="1" ht="11.25" customHeight="1">
      <c r="A34" s="35" t="s">
        <v>25</v>
      </c>
      <c r="B34" s="29"/>
      <c r="C34" s="30">
        <v>716</v>
      </c>
      <c r="D34" s="30">
        <v>600</v>
      </c>
      <c r="E34" s="30">
        <v>300</v>
      </c>
      <c r="F34" s="31"/>
      <c r="G34" s="31"/>
      <c r="H34" s="123">
        <v>1.66</v>
      </c>
      <c r="I34" s="123">
        <v>1.32</v>
      </c>
      <c r="J34" s="123">
        <v>0.725</v>
      </c>
      <c r="K34" s="32"/>
    </row>
    <row r="35" spans="1:11" s="33" customFormat="1" ht="11.25" customHeight="1">
      <c r="A35" s="35" t="s">
        <v>26</v>
      </c>
      <c r="B35" s="29"/>
      <c r="C35" s="30">
        <v>88</v>
      </c>
      <c r="D35" s="30">
        <v>90</v>
      </c>
      <c r="E35" s="30">
        <v>50</v>
      </c>
      <c r="F35" s="31"/>
      <c r="G35" s="31"/>
      <c r="H35" s="123">
        <v>0.175</v>
      </c>
      <c r="I35" s="123">
        <v>0.18</v>
      </c>
      <c r="J35" s="123">
        <v>0.09</v>
      </c>
      <c r="K35" s="32"/>
    </row>
    <row r="36" spans="1:11" s="33" customFormat="1" ht="11.25" customHeight="1">
      <c r="A36" s="35" t="s">
        <v>27</v>
      </c>
      <c r="B36" s="29"/>
      <c r="C36" s="30">
        <v>27</v>
      </c>
      <c r="D36" s="30">
        <v>27</v>
      </c>
      <c r="E36" s="30">
        <v>12</v>
      </c>
      <c r="F36" s="31"/>
      <c r="G36" s="31"/>
      <c r="H36" s="123">
        <v>0.025</v>
      </c>
      <c r="I36" s="123">
        <v>0.025</v>
      </c>
      <c r="J36" s="123">
        <v>0.016</v>
      </c>
      <c r="K36" s="32"/>
    </row>
    <row r="37" spans="1:11" s="42" customFormat="1" ht="11.25" customHeight="1">
      <c r="A37" s="36" t="s">
        <v>28</v>
      </c>
      <c r="B37" s="37"/>
      <c r="C37" s="38">
        <v>1227</v>
      </c>
      <c r="D37" s="38">
        <v>867</v>
      </c>
      <c r="E37" s="38">
        <v>547</v>
      </c>
      <c r="F37" s="39">
        <v>63.09111880046136</v>
      </c>
      <c r="G37" s="40"/>
      <c r="H37" s="124">
        <v>2.1959999999999997</v>
      </c>
      <c r="I37" s="125">
        <v>1.635</v>
      </c>
      <c r="J37" s="125">
        <v>0.981</v>
      </c>
      <c r="K37" s="41">
        <v>59.99999999999999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2552</v>
      </c>
      <c r="D39" s="38">
        <v>2500</v>
      </c>
      <c r="E39" s="38">
        <v>2500</v>
      </c>
      <c r="F39" s="39">
        <v>100</v>
      </c>
      <c r="G39" s="40"/>
      <c r="H39" s="124">
        <v>1.391</v>
      </c>
      <c r="I39" s="125">
        <v>1.2</v>
      </c>
      <c r="J39" s="125">
        <v>1</v>
      </c>
      <c r="K39" s="41">
        <v>83.33333333333334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>
        <v>148</v>
      </c>
      <c r="D42" s="30">
        <v>84</v>
      </c>
      <c r="E42" s="30">
        <v>143</v>
      </c>
      <c r="F42" s="31"/>
      <c r="G42" s="31"/>
      <c r="H42" s="123">
        <v>0.417</v>
      </c>
      <c r="I42" s="123">
        <v>0.136</v>
      </c>
      <c r="J42" s="123">
        <v>0.327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>
        <v>51</v>
      </c>
      <c r="D44" s="30">
        <v>8</v>
      </c>
      <c r="E44" s="30"/>
      <c r="F44" s="31"/>
      <c r="G44" s="31"/>
      <c r="H44" s="123">
        <v>0.082</v>
      </c>
      <c r="I44" s="123">
        <v>0.007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1</v>
      </c>
      <c r="D45" s="30"/>
      <c r="E45" s="30"/>
      <c r="F45" s="31"/>
      <c r="G45" s="31"/>
      <c r="H45" s="123">
        <v>0.003</v>
      </c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5</v>
      </c>
      <c r="D46" s="30"/>
      <c r="E46" s="30"/>
      <c r="F46" s="31"/>
      <c r="G46" s="31"/>
      <c r="H46" s="123">
        <v>0.004</v>
      </c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>
        <v>11</v>
      </c>
      <c r="E47" s="30">
        <v>2</v>
      </c>
      <c r="F47" s="31"/>
      <c r="G47" s="31"/>
      <c r="H47" s="123"/>
      <c r="I47" s="123">
        <v>0.001</v>
      </c>
      <c r="J47" s="123">
        <v>0.001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205</v>
      </c>
      <c r="D50" s="38">
        <v>103</v>
      </c>
      <c r="E50" s="38">
        <v>145</v>
      </c>
      <c r="F50" s="39">
        <v>140.7766990291262</v>
      </c>
      <c r="G50" s="40"/>
      <c r="H50" s="124">
        <v>0.506</v>
      </c>
      <c r="I50" s="125">
        <v>0.14400000000000002</v>
      </c>
      <c r="J50" s="125">
        <v>0.328</v>
      </c>
      <c r="K50" s="41">
        <v>227.77777777777777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24">
        <v>0.002</v>
      </c>
      <c r="I52" s="125">
        <v>0.002</v>
      </c>
      <c r="J52" s="125">
        <v>0.002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7</v>
      </c>
      <c r="D55" s="30">
        <v>56</v>
      </c>
      <c r="E55" s="30">
        <v>7</v>
      </c>
      <c r="F55" s="31"/>
      <c r="G55" s="31"/>
      <c r="H55" s="123">
        <v>0.007</v>
      </c>
      <c r="I55" s="123">
        <v>0.054</v>
      </c>
      <c r="J55" s="123">
        <v>0.008</v>
      </c>
      <c r="K55" s="32"/>
    </row>
    <row r="56" spans="1:11" s="33" customFormat="1" ht="11.25" customHeight="1">
      <c r="A56" s="35" t="s">
        <v>43</v>
      </c>
      <c r="B56" s="29"/>
      <c r="C56" s="30">
        <v>21</v>
      </c>
      <c r="D56" s="30">
        <v>9.42</v>
      </c>
      <c r="E56" s="30">
        <v>33</v>
      </c>
      <c r="F56" s="31"/>
      <c r="G56" s="31"/>
      <c r="H56" s="123">
        <v>0.012</v>
      </c>
      <c r="I56" s="123">
        <v>0.006</v>
      </c>
      <c r="J56" s="123">
        <v>0.044</v>
      </c>
      <c r="K56" s="32"/>
    </row>
    <row r="57" spans="1:11" s="33" customFormat="1" ht="11.25" customHeight="1">
      <c r="A57" s="35" t="s">
        <v>44</v>
      </c>
      <c r="B57" s="29"/>
      <c r="C57" s="30">
        <v>57</v>
      </c>
      <c r="D57" s="30">
        <v>3</v>
      </c>
      <c r="E57" s="30"/>
      <c r="F57" s="31"/>
      <c r="G57" s="31"/>
      <c r="H57" s="123">
        <v>0.103</v>
      </c>
      <c r="I57" s="123">
        <v>0.005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12</v>
      </c>
      <c r="E58" s="30">
        <v>28</v>
      </c>
      <c r="F58" s="31"/>
      <c r="G58" s="31"/>
      <c r="H58" s="123">
        <v>0.011</v>
      </c>
      <c r="I58" s="123">
        <v>0.005</v>
      </c>
      <c r="J58" s="123">
        <v>0.023</v>
      </c>
      <c r="K58" s="32"/>
    </row>
    <row r="59" spans="1:11" s="42" customFormat="1" ht="11.25" customHeight="1">
      <c r="A59" s="36" t="s">
        <v>46</v>
      </c>
      <c r="B59" s="37"/>
      <c r="C59" s="38">
        <v>93</v>
      </c>
      <c r="D59" s="38">
        <v>80.42</v>
      </c>
      <c r="E59" s="38">
        <v>68</v>
      </c>
      <c r="F59" s="39">
        <v>84.5560805769709</v>
      </c>
      <c r="G59" s="40"/>
      <c r="H59" s="124">
        <v>0.133</v>
      </c>
      <c r="I59" s="125">
        <v>0.07</v>
      </c>
      <c r="J59" s="125">
        <v>0.075</v>
      </c>
      <c r="K59" s="41">
        <v>107.14285714285714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25</v>
      </c>
      <c r="D61" s="30"/>
      <c r="E61" s="30"/>
      <c r="F61" s="31"/>
      <c r="G61" s="31"/>
      <c r="H61" s="123">
        <v>0.049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25</v>
      </c>
      <c r="D64" s="38"/>
      <c r="E64" s="38"/>
      <c r="F64" s="39"/>
      <c r="G64" s="40"/>
      <c r="H64" s="124">
        <v>0.049</v>
      </c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</v>
      </c>
      <c r="D66" s="38">
        <v>28</v>
      </c>
      <c r="E66" s="38">
        <v>29</v>
      </c>
      <c r="F66" s="39">
        <v>103.57142857142857</v>
      </c>
      <c r="G66" s="40"/>
      <c r="H66" s="124">
        <v>0.006</v>
      </c>
      <c r="I66" s="125">
        <v>0.036</v>
      </c>
      <c r="J66" s="125">
        <v>0.022</v>
      </c>
      <c r="K66" s="41">
        <v>61.11111111111111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1059</v>
      </c>
      <c r="D68" s="30">
        <v>650</v>
      </c>
      <c r="E68" s="30">
        <v>450</v>
      </c>
      <c r="F68" s="31"/>
      <c r="G68" s="31"/>
      <c r="H68" s="123">
        <v>1.144</v>
      </c>
      <c r="I68" s="123">
        <v>0.5</v>
      </c>
      <c r="J68" s="123">
        <v>0.425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1059</v>
      </c>
      <c r="D70" s="38">
        <v>650</v>
      </c>
      <c r="E70" s="38">
        <v>450</v>
      </c>
      <c r="F70" s="39">
        <v>69.23076923076923</v>
      </c>
      <c r="G70" s="40"/>
      <c r="H70" s="124">
        <v>1.144</v>
      </c>
      <c r="I70" s="125">
        <v>0.5</v>
      </c>
      <c r="J70" s="125">
        <v>0.425</v>
      </c>
      <c r="K70" s="41">
        <v>85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53</v>
      </c>
      <c r="D72" s="30">
        <v>40</v>
      </c>
      <c r="E72" s="30">
        <v>25</v>
      </c>
      <c r="F72" s="31"/>
      <c r="G72" s="31"/>
      <c r="H72" s="123">
        <v>0.035</v>
      </c>
      <c r="I72" s="123">
        <v>0.031</v>
      </c>
      <c r="J72" s="123">
        <v>0.023</v>
      </c>
      <c r="K72" s="32"/>
    </row>
    <row r="73" spans="1:11" s="33" customFormat="1" ht="11.25" customHeight="1">
      <c r="A73" s="35" t="s">
        <v>56</v>
      </c>
      <c r="B73" s="29"/>
      <c r="C73" s="30">
        <v>3185</v>
      </c>
      <c r="D73" s="30">
        <v>2692</v>
      </c>
      <c r="E73" s="30">
        <v>2840</v>
      </c>
      <c r="F73" s="31"/>
      <c r="G73" s="31"/>
      <c r="H73" s="123">
        <v>3.9</v>
      </c>
      <c r="I73" s="123">
        <v>3.298</v>
      </c>
      <c r="J73" s="123">
        <v>3.479</v>
      </c>
      <c r="K73" s="32"/>
    </row>
    <row r="74" spans="1:11" s="33" customFormat="1" ht="11.25" customHeight="1">
      <c r="A74" s="35" t="s">
        <v>57</v>
      </c>
      <c r="B74" s="29"/>
      <c r="C74" s="30">
        <v>3151</v>
      </c>
      <c r="D74" s="30">
        <v>3210</v>
      </c>
      <c r="E74" s="30">
        <v>3320</v>
      </c>
      <c r="F74" s="31"/>
      <c r="G74" s="31"/>
      <c r="H74" s="123">
        <v>6.302</v>
      </c>
      <c r="I74" s="123">
        <v>3.847</v>
      </c>
      <c r="J74" s="123">
        <v>6.6</v>
      </c>
      <c r="K74" s="32"/>
    </row>
    <row r="75" spans="1:11" s="33" customFormat="1" ht="11.25" customHeight="1">
      <c r="A75" s="35" t="s">
        <v>58</v>
      </c>
      <c r="B75" s="29"/>
      <c r="C75" s="30">
        <v>528</v>
      </c>
      <c r="D75" s="30">
        <v>205</v>
      </c>
      <c r="E75" s="30">
        <v>234</v>
      </c>
      <c r="F75" s="31"/>
      <c r="G75" s="31"/>
      <c r="H75" s="123">
        <v>0.484</v>
      </c>
      <c r="I75" s="123">
        <v>0.191</v>
      </c>
      <c r="J75" s="123">
        <v>0.217</v>
      </c>
      <c r="K75" s="32"/>
    </row>
    <row r="76" spans="1:11" s="33" customFormat="1" ht="11.25" customHeight="1">
      <c r="A76" s="35" t="s">
        <v>59</v>
      </c>
      <c r="B76" s="29"/>
      <c r="C76" s="30">
        <v>442</v>
      </c>
      <c r="D76" s="30">
        <v>521</v>
      </c>
      <c r="E76" s="30">
        <v>327</v>
      </c>
      <c r="F76" s="31"/>
      <c r="G76" s="31"/>
      <c r="H76" s="123">
        <v>0.607</v>
      </c>
      <c r="I76" s="123">
        <v>0.675</v>
      </c>
      <c r="J76" s="123">
        <v>0.392</v>
      </c>
      <c r="K76" s="32"/>
    </row>
    <row r="77" spans="1:11" s="33" customFormat="1" ht="11.25" customHeight="1">
      <c r="A77" s="35" t="s">
        <v>60</v>
      </c>
      <c r="B77" s="29"/>
      <c r="C77" s="30">
        <v>139</v>
      </c>
      <c r="D77" s="30">
        <v>457</v>
      </c>
      <c r="E77" s="30">
        <v>165</v>
      </c>
      <c r="F77" s="31"/>
      <c r="G77" s="31"/>
      <c r="H77" s="123">
        <v>0.159</v>
      </c>
      <c r="I77" s="123">
        <v>0.317</v>
      </c>
      <c r="J77" s="123">
        <v>0.2</v>
      </c>
      <c r="K77" s="32"/>
    </row>
    <row r="78" spans="1:11" s="33" customFormat="1" ht="11.25" customHeight="1">
      <c r="A78" s="35" t="s">
        <v>61</v>
      </c>
      <c r="B78" s="29"/>
      <c r="C78" s="30">
        <v>2138</v>
      </c>
      <c r="D78" s="30">
        <v>2100</v>
      </c>
      <c r="E78" s="30">
        <v>1755</v>
      </c>
      <c r="F78" s="31"/>
      <c r="G78" s="31"/>
      <c r="H78" s="123">
        <v>4.049</v>
      </c>
      <c r="I78" s="123">
        <v>3.15</v>
      </c>
      <c r="J78" s="123">
        <v>3.055</v>
      </c>
      <c r="K78" s="32"/>
    </row>
    <row r="79" spans="1:11" s="33" customFormat="1" ht="11.25" customHeight="1">
      <c r="A79" s="35" t="s">
        <v>62</v>
      </c>
      <c r="B79" s="29"/>
      <c r="C79" s="30">
        <v>5328</v>
      </c>
      <c r="D79" s="30">
        <v>5223</v>
      </c>
      <c r="E79" s="30">
        <v>5200</v>
      </c>
      <c r="F79" s="31"/>
      <c r="G79" s="31"/>
      <c r="H79" s="123">
        <v>7.207</v>
      </c>
      <c r="I79" s="123">
        <v>7.834</v>
      </c>
      <c r="J79" s="123">
        <v>8.58</v>
      </c>
      <c r="K79" s="32"/>
    </row>
    <row r="80" spans="1:11" s="42" customFormat="1" ht="11.25" customHeight="1">
      <c r="A80" s="43" t="s">
        <v>63</v>
      </c>
      <c r="B80" s="37"/>
      <c r="C80" s="38">
        <v>14964</v>
      </c>
      <c r="D80" s="38">
        <v>14448</v>
      </c>
      <c r="E80" s="38">
        <v>13866</v>
      </c>
      <c r="F80" s="39">
        <v>95.9717607973422</v>
      </c>
      <c r="G80" s="40"/>
      <c r="H80" s="124">
        <v>22.743000000000002</v>
      </c>
      <c r="I80" s="125">
        <v>19.343</v>
      </c>
      <c r="J80" s="125">
        <v>22.546</v>
      </c>
      <c r="K80" s="41">
        <v>116.55896189836116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17</v>
      </c>
      <c r="F82" s="31"/>
      <c r="G82" s="31"/>
      <c r="H82" s="123">
        <v>0.017</v>
      </c>
      <c r="I82" s="123">
        <v>0.017</v>
      </c>
      <c r="J82" s="123">
        <v>0.016</v>
      </c>
      <c r="K82" s="32"/>
    </row>
    <row r="83" spans="1:11" s="33" customFormat="1" ht="11.25" customHeight="1">
      <c r="A83" s="35" t="s">
        <v>65</v>
      </c>
      <c r="B83" s="29"/>
      <c r="C83" s="30">
        <v>32</v>
      </c>
      <c r="D83" s="30">
        <v>32</v>
      </c>
      <c r="E83" s="30">
        <v>32</v>
      </c>
      <c r="F83" s="31"/>
      <c r="G83" s="31"/>
      <c r="H83" s="123">
        <v>0.024</v>
      </c>
      <c r="I83" s="123">
        <v>0.023</v>
      </c>
      <c r="J83" s="123">
        <v>0.022</v>
      </c>
      <c r="K83" s="32"/>
    </row>
    <row r="84" spans="1:11" s="42" customFormat="1" ht="11.25" customHeight="1">
      <c r="A84" s="36" t="s">
        <v>66</v>
      </c>
      <c r="B84" s="37"/>
      <c r="C84" s="38">
        <v>49</v>
      </c>
      <c r="D84" s="38">
        <v>49</v>
      </c>
      <c r="E84" s="38">
        <v>49</v>
      </c>
      <c r="F84" s="39">
        <v>100</v>
      </c>
      <c r="G84" s="40"/>
      <c r="H84" s="124">
        <v>0.041</v>
      </c>
      <c r="I84" s="125">
        <v>0.04</v>
      </c>
      <c r="J84" s="125">
        <v>0.038</v>
      </c>
      <c r="K84" s="41">
        <v>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23234</v>
      </c>
      <c r="D87" s="53">
        <v>22436.42</v>
      </c>
      <c r="E87" s="53">
        <v>21108</v>
      </c>
      <c r="F87" s="54">
        <f>IF(D87&gt;0,100*E87/D87,0)</f>
        <v>94.07918019006598</v>
      </c>
      <c r="G87" s="40"/>
      <c r="H87" s="128">
        <v>34.75</v>
      </c>
      <c r="I87" s="129">
        <v>30.369</v>
      </c>
      <c r="J87" s="129">
        <v>34.543</v>
      </c>
      <c r="K87" s="54">
        <f>IF(I87&gt;0,100*J87/I87,0)</f>
        <v>113.74427870525864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10</v>
      </c>
      <c r="D19" s="30">
        <v>10</v>
      </c>
      <c r="E19" s="30">
        <v>9</v>
      </c>
      <c r="F19" s="31"/>
      <c r="G19" s="31"/>
      <c r="H19" s="123">
        <v>0.007</v>
      </c>
      <c r="I19" s="123">
        <v>0.012</v>
      </c>
      <c r="J19" s="123">
        <v>0.012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23">
        <v>0.001</v>
      </c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>
        <v>1</v>
      </c>
      <c r="F21" s="31"/>
      <c r="G21" s="31"/>
      <c r="H21" s="123">
        <v>0.001</v>
      </c>
      <c r="I21" s="123"/>
      <c r="J21" s="123">
        <v>0.001</v>
      </c>
      <c r="K21" s="32"/>
    </row>
    <row r="22" spans="1:11" s="42" customFormat="1" ht="11.25" customHeight="1">
      <c r="A22" s="36" t="s">
        <v>17</v>
      </c>
      <c r="B22" s="37"/>
      <c r="C22" s="38">
        <v>12</v>
      </c>
      <c r="D22" s="38">
        <v>10</v>
      </c>
      <c r="E22" s="38">
        <v>10</v>
      </c>
      <c r="F22" s="39">
        <v>100</v>
      </c>
      <c r="G22" s="40"/>
      <c r="H22" s="124">
        <v>0.009000000000000001</v>
      </c>
      <c r="I22" s="125">
        <v>0.012</v>
      </c>
      <c r="J22" s="125">
        <v>0.013000000000000001</v>
      </c>
      <c r="K22" s="41">
        <v>108.33333333333333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36</v>
      </c>
      <c r="D24" s="38">
        <v>42</v>
      </c>
      <c r="E24" s="38">
        <v>23</v>
      </c>
      <c r="F24" s="39">
        <v>54.76190476190476</v>
      </c>
      <c r="G24" s="40"/>
      <c r="H24" s="124">
        <v>0.042</v>
      </c>
      <c r="I24" s="125">
        <v>0.042</v>
      </c>
      <c r="J24" s="125">
        <v>0.03</v>
      </c>
      <c r="K24" s="41">
        <v>71.42857142857143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3</v>
      </c>
      <c r="E26" s="38">
        <v>4</v>
      </c>
      <c r="F26" s="39">
        <v>133.33333333333334</v>
      </c>
      <c r="G26" s="40"/>
      <c r="H26" s="124">
        <v>0.002</v>
      </c>
      <c r="I26" s="125">
        <v>0.003</v>
      </c>
      <c r="J26" s="125">
        <v>0.006</v>
      </c>
      <c r="K26" s="41">
        <v>200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22</v>
      </c>
      <c r="D28" s="30">
        <v>51</v>
      </c>
      <c r="E28" s="30">
        <v>116</v>
      </c>
      <c r="F28" s="31"/>
      <c r="G28" s="31"/>
      <c r="H28" s="123">
        <v>0.045</v>
      </c>
      <c r="I28" s="123">
        <v>0.068</v>
      </c>
      <c r="J28" s="123">
        <v>0.13</v>
      </c>
      <c r="K28" s="32"/>
    </row>
    <row r="29" spans="1:11" s="33" customFormat="1" ht="11.25" customHeight="1">
      <c r="A29" s="35" t="s">
        <v>21</v>
      </c>
      <c r="B29" s="29"/>
      <c r="C29" s="30">
        <v>10</v>
      </c>
      <c r="D29" s="30">
        <v>41</v>
      </c>
      <c r="E29" s="30">
        <v>5</v>
      </c>
      <c r="F29" s="31"/>
      <c r="G29" s="31"/>
      <c r="H29" s="123"/>
      <c r="I29" s="123">
        <v>0.006</v>
      </c>
      <c r="J29" s="123">
        <v>0.004</v>
      </c>
      <c r="K29" s="32"/>
    </row>
    <row r="30" spans="1:11" s="33" customFormat="1" ht="11.25" customHeight="1">
      <c r="A30" s="35" t="s">
        <v>22</v>
      </c>
      <c r="B30" s="29"/>
      <c r="C30" s="30">
        <v>105</v>
      </c>
      <c r="D30" s="30">
        <v>87</v>
      </c>
      <c r="E30" s="30">
        <v>82</v>
      </c>
      <c r="F30" s="31"/>
      <c r="G30" s="31"/>
      <c r="H30" s="123">
        <v>0.056</v>
      </c>
      <c r="I30" s="123">
        <v>0.051</v>
      </c>
      <c r="J30" s="123">
        <v>0.041</v>
      </c>
      <c r="K30" s="32"/>
    </row>
    <row r="31" spans="1:11" s="42" customFormat="1" ht="11.25" customHeight="1">
      <c r="A31" s="43" t="s">
        <v>23</v>
      </c>
      <c r="B31" s="37"/>
      <c r="C31" s="38">
        <v>137</v>
      </c>
      <c r="D31" s="38">
        <v>179</v>
      </c>
      <c r="E31" s="38">
        <v>203</v>
      </c>
      <c r="F31" s="39">
        <v>113.40782122905028</v>
      </c>
      <c r="G31" s="40"/>
      <c r="H31" s="124">
        <v>0.101</v>
      </c>
      <c r="I31" s="125">
        <v>0.125</v>
      </c>
      <c r="J31" s="125">
        <v>0.17500000000000002</v>
      </c>
      <c r="K31" s="41">
        <v>140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98</v>
      </c>
      <c r="D33" s="30">
        <v>80</v>
      </c>
      <c r="E33" s="30">
        <v>65</v>
      </c>
      <c r="F33" s="31"/>
      <c r="G33" s="31"/>
      <c r="H33" s="123">
        <v>0.118</v>
      </c>
      <c r="I33" s="123">
        <v>0.07</v>
      </c>
      <c r="J33" s="123">
        <v>0.07</v>
      </c>
      <c r="K33" s="32"/>
    </row>
    <row r="34" spans="1:11" s="33" customFormat="1" ht="11.25" customHeight="1">
      <c r="A34" s="35" t="s">
        <v>25</v>
      </c>
      <c r="B34" s="29"/>
      <c r="C34" s="30">
        <v>2</v>
      </c>
      <c r="D34" s="30">
        <v>7</v>
      </c>
      <c r="E34" s="30">
        <v>1</v>
      </c>
      <c r="F34" s="31"/>
      <c r="G34" s="31"/>
      <c r="H34" s="123">
        <v>0.002</v>
      </c>
      <c r="I34" s="123">
        <v>0.007</v>
      </c>
      <c r="J34" s="123">
        <v>0.002</v>
      </c>
      <c r="K34" s="32"/>
    </row>
    <row r="35" spans="1:11" s="33" customFormat="1" ht="11.25" customHeight="1">
      <c r="A35" s="35" t="s">
        <v>26</v>
      </c>
      <c r="B35" s="29"/>
      <c r="C35" s="30">
        <v>15</v>
      </c>
      <c r="D35" s="30">
        <v>40</v>
      </c>
      <c r="E35" s="30">
        <v>45</v>
      </c>
      <c r="F35" s="31"/>
      <c r="G35" s="31"/>
      <c r="H35" s="123">
        <v>0.013</v>
      </c>
      <c r="I35" s="123">
        <v>0.04</v>
      </c>
      <c r="J35" s="123">
        <v>0.04</v>
      </c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8</v>
      </c>
      <c r="E36" s="30">
        <v>5</v>
      </c>
      <c r="F36" s="31"/>
      <c r="G36" s="31"/>
      <c r="H36" s="123">
        <v>0.006</v>
      </c>
      <c r="I36" s="123">
        <v>0.006</v>
      </c>
      <c r="J36" s="123">
        <v>0.004</v>
      </c>
      <c r="K36" s="32"/>
    </row>
    <row r="37" spans="1:11" s="42" customFormat="1" ht="11.25" customHeight="1">
      <c r="A37" s="36" t="s">
        <v>28</v>
      </c>
      <c r="B37" s="37"/>
      <c r="C37" s="38">
        <v>123</v>
      </c>
      <c r="D37" s="38">
        <v>135</v>
      </c>
      <c r="E37" s="38">
        <v>116</v>
      </c>
      <c r="F37" s="39">
        <v>85.92592592592592</v>
      </c>
      <c r="G37" s="40"/>
      <c r="H37" s="124">
        <v>0.139</v>
      </c>
      <c r="I37" s="125">
        <v>0.12300000000000003</v>
      </c>
      <c r="J37" s="125">
        <v>0.11600000000000002</v>
      </c>
      <c r="K37" s="41">
        <v>94.30894308943088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</v>
      </c>
      <c r="D39" s="38">
        <v>2</v>
      </c>
      <c r="E39" s="38">
        <v>2</v>
      </c>
      <c r="F39" s="39">
        <v>100</v>
      </c>
      <c r="G39" s="40"/>
      <c r="H39" s="124">
        <v>0.002</v>
      </c>
      <c r="I39" s="125">
        <v>0.002</v>
      </c>
      <c r="J39" s="125">
        <v>0.002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83</v>
      </c>
      <c r="D41" s="30">
        <v>16</v>
      </c>
      <c r="E41" s="30">
        <v>12</v>
      </c>
      <c r="F41" s="31"/>
      <c r="G41" s="31"/>
      <c r="H41" s="123">
        <v>0.032</v>
      </c>
      <c r="I41" s="123">
        <v>0.005</v>
      </c>
      <c r="J41" s="123">
        <v>0.01</v>
      </c>
      <c r="K41" s="32"/>
    </row>
    <row r="42" spans="1:11" s="33" customFormat="1" ht="11.25" customHeight="1">
      <c r="A42" s="35" t="s">
        <v>31</v>
      </c>
      <c r="B42" s="29"/>
      <c r="C42" s="30">
        <v>173</v>
      </c>
      <c r="D42" s="30">
        <v>337</v>
      </c>
      <c r="E42" s="30">
        <v>306</v>
      </c>
      <c r="F42" s="31"/>
      <c r="G42" s="31"/>
      <c r="H42" s="123">
        <v>0.138</v>
      </c>
      <c r="I42" s="123">
        <v>0.169</v>
      </c>
      <c r="J42" s="123">
        <v>0.184</v>
      </c>
      <c r="K42" s="32"/>
    </row>
    <row r="43" spans="1:11" s="33" customFormat="1" ht="11.25" customHeight="1">
      <c r="A43" s="35" t="s">
        <v>32</v>
      </c>
      <c r="B43" s="29"/>
      <c r="C43" s="30">
        <v>85</v>
      </c>
      <c r="D43" s="30">
        <v>131</v>
      </c>
      <c r="E43" s="30">
        <v>44</v>
      </c>
      <c r="F43" s="31"/>
      <c r="G43" s="31"/>
      <c r="H43" s="123">
        <v>0.068</v>
      </c>
      <c r="I43" s="123">
        <v>0.045</v>
      </c>
      <c r="J43" s="123">
        <v>0.035</v>
      </c>
      <c r="K43" s="32"/>
    </row>
    <row r="44" spans="1:11" s="33" customFormat="1" ht="11.25" customHeight="1">
      <c r="A44" s="35" t="s">
        <v>33</v>
      </c>
      <c r="B44" s="29"/>
      <c r="C44" s="30">
        <v>496</v>
      </c>
      <c r="D44" s="30">
        <v>978</v>
      </c>
      <c r="E44" s="30">
        <v>802</v>
      </c>
      <c r="F44" s="31"/>
      <c r="G44" s="31"/>
      <c r="H44" s="123">
        <v>0.675</v>
      </c>
      <c r="I44" s="123">
        <v>0.689</v>
      </c>
      <c r="J44" s="123">
        <v>0.785</v>
      </c>
      <c r="K44" s="32"/>
    </row>
    <row r="45" spans="1:11" s="33" customFormat="1" ht="11.25" customHeight="1">
      <c r="A45" s="35" t="s">
        <v>34</v>
      </c>
      <c r="B45" s="29"/>
      <c r="C45" s="30">
        <v>1236</v>
      </c>
      <c r="D45" s="30">
        <v>1137</v>
      </c>
      <c r="E45" s="30">
        <v>895</v>
      </c>
      <c r="F45" s="31"/>
      <c r="G45" s="31"/>
      <c r="H45" s="123">
        <v>1.365</v>
      </c>
      <c r="I45" s="123">
        <v>0.366</v>
      </c>
      <c r="J45" s="123">
        <v>0.812</v>
      </c>
      <c r="K45" s="32"/>
    </row>
    <row r="46" spans="1:11" s="33" customFormat="1" ht="11.25" customHeight="1">
      <c r="A46" s="35" t="s">
        <v>35</v>
      </c>
      <c r="B46" s="29"/>
      <c r="C46" s="30">
        <v>221</v>
      </c>
      <c r="D46" s="30">
        <v>202</v>
      </c>
      <c r="E46" s="30">
        <v>153</v>
      </c>
      <c r="F46" s="31"/>
      <c r="G46" s="31"/>
      <c r="H46" s="123">
        <v>0.169</v>
      </c>
      <c r="I46" s="123">
        <v>0.154</v>
      </c>
      <c r="J46" s="123">
        <v>0.147</v>
      </c>
      <c r="K46" s="32"/>
    </row>
    <row r="47" spans="1:11" s="33" customFormat="1" ht="11.25" customHeight="1">
      <c r="A47" s="35" t="s">
        <v>36</v>
      </c>
      <c r="B47" s="29"/>
      <c r="C47" s="30">
        <v>53</v>
      </c>
      <c r="D47" s="30">
        <v>160</v>
      </c>
      <c r="E47" s="30">
        <v>272</v>
      </c>
      <c r="F47" s="31"/>
      <c r="G47" s="31"/>
      <c r="H47" s="123">
        <v>0.058</v>
      </c>
      <c r="I47" s="123">
        <v>0.032</v>
      </c>
      <c r="J47" s="123">
        <v>0.272</v>
      </c>
      <c r="K47" s="32"/>
    </row>
    <row r="48" spans="1:11" s="33" customFormat="1" ht="11.25" customHeight="1">
      <c r="A48" s="35" t="s">
        <v>37</v>
      </c>
      <c r="B48" s="29"/>
      <c r="C48" s="30">
        <v>7014</v>
      </c>
      <c r="D48" s="30">
        <v>7929</v>
      </c>
      <c r="E48" s="30">
        <v>6210</v>
      </c>
      <c r="F48" s="31"/>
      <c r="G48" s="31"/>
      <c r="H48" s="123">
        <v>9.82</v>
      </c>
      <c r="I48" s="123">
        <v>3.172</v>
      </c>
      <c r="J48" s="123">
        <v>8.694</v>
      </c>
      <c r="K48" s="32"/>
    </row>
    <row r="49" spans="1:11" s="33" customFormat="1" ht="11.25" customHeight="1">
      <c r="A49" s="35" t="s">
        <v>38</v>
      </c>
      <c r="B49" s="29"/>
      <c r="C49" s="30">
        <v>248</v>
      </c>
      <c r="D49" s="30">
        <v>230</v>
      </c>
      <c r="E49" s="30">
        <v>130</v>
      </c>
      <c r="F49" s="31"/>
      <c r="G49" s="31"/>
      <c r="H49" s="123">
        <v>0.23</v>
      </c>
      <c r="I49" s="123">
        <v>0.108</v>
      </c>
      <c r="J49" s="123">
        <v>0.103</v>
      </c>
      <c r="K49" s="32"/>
    </row>
    <row r="50" spans="1:11" s="42" customFormat="1" ht="11.25" customHeight="1">
      <c r="A50" s="43" t="s">
        <v>39</v>
      </c>
      <c r="B50" s="37"/>
      <c r="C50" s="38">
        <v>9609</v>
      </c>
      <c r="D50" s="38">
        <v>11120</v>
      </c>
      <c r="E50" s="38">
        <v>8824</v>
      </c>
      <c r="F50" s="39">
        <v>79.35251798561151</v>
      </c>
      <c r="G50" s="40"/>
      <c r="H50" s="124">
        <v>12.555</v>
      </c>
      <c r="I50" s="125">
        <v>4.739999999999999</v>
      </c>
      <c r="J50" s="125">
        <v>11.042</v>
      </c>
      <c r="K50" s="41">
        <v>232.95358649789034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307</v>
      </c>
      <c r="D52" s="38">
        <v>307</v>
      </c>
      <c r="E52" s="38">
        <v>307</v>
      </c>
      <c r="F52" s="39">
        <v>100</v>
      </c>
      <c r="G52" s="40"/>
      <c r="H52" s="124">
        <v>0.377</v>
      </c>
      <c r="I52" s="125">
        <v>0.377</v>
      </c>
      <c r="J52" s="125">
        <v>0.377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9563</v>
      </c>
      <c r="D54" s="30">
        <v>9489</v>
      </c>
      <c r="E54" s="30">
        <v>7322</v>
      </c>
      <c r="F54" s="31"/>
      <c r="G54" s="31"/>
      <c r="H54" s="123">
        <v>8.843</v>
      </c>
      <c r="I54" s="123">
        <v>7.328</v>
      </c>
      <c r="J54" s="123">
        <v>7.601</v>
      </c>
      <c r="K54" s="32"/>
    </row>
    <row r="55" spans="1:11" s="33" customFormat="1" ht="11.25" customHeight="1">
      <c r="A55" s="35" t="s">
        <v>42</v>
      </c>
      <c r="B55" s="29"/>
      <c r="C55" s="30">
        <v>980</v>
      </c>
      <c r="D55" s="30">
        <v>1132</v>
      </c>
      <c r="E55" s="30">
        <v>821</v>
      </c>
      <c r="F55" s="31"/>
      <c r="G55" s="31"/>
      <c r="H55" s="123">
        <v>0.732</v>
      </c>
      <c r="I55" s="123">
        <v>0.74</v>
      </c>
      <c r="J55" s="123">
        <v>0.615</v>
      </c>
      <c r="K55" s="32"/>
    </row>
    <row r="56" spans="1:11" s="33" customFormat="1" ht="11.25" customHeight="1">
      <c r="A56" s="35" t="s">
        <v>43</v>
      </c>
      <c r="B56" s="29"/>
      <c r="C56" s="30">
        <v>20249</v>
      </c>
      <c r="D56" s="30">
        <v>23276</v>
      </c>
      <c r="E56" s="30">
        <v>15780</v>
      </c>
      <c r="F56" s="31"/>
      <c r="G56" s="31"/>
      <c r="H56" s="123">
        <v>16.18</v>
      </c>
      <c r="I56" s="123">
        <v>19.87</v>
      </c>
      <c r="J56" s="123">
        <v>22.25</v>
      </c>
      <c r="K56" s="32"/>
    </row>
    <row r="57" spans="1:11" s="33" customFormat="1" ht="11.25" customHeight="1">
      <c r="A57" s="35" t="s">
        <v>44</v>
      </c>
      <c r="B57" s="29"/>
      <c r="C57" s="30">
        <v>1172</v>
      </c>
      <c r="D57" s="30">
        <v>1464</v>
      </c>
      <c r="E57" s="30">
        <v>823</v>
      </c>
      <c r="F57" s="31"/>
      <c r="G57" s="31"/>
      <c r="H57" s="123">
        <v>0.95</v>
      </c>
      <c r="I57" s="123">
        <v>0.736</v>
      </c>
      <c r="J57" s="123">
        <v>0.823</v>
      </c>
      <c r="K57" s="32"/>
    </row>
    <row r="58" spans="1:11" s="33" customFormat="1" ht="11.25" customHeight="1">
      <c r="A58" s="35" t="s">
        <v>45</v>
      </c>
      <c r="B58" s="29"/>
      <c r="C58" s="30">
        <v>1757</v>
      </c>
      <c r="D58" s="30">
        <v>2797</v>
      </c>
      <c r="E58" s="30">
        <v>2118</v>
      </c>
      <c r="F58" s="31"/>
      <c r="G58" s="31"/>
      <c r="H58" s="123">
        <v>2.783</v>
      </c>
      <c r="I58" s="123">
        <v>1.21</v>
      </c>
      <c r="J58" s="123">
        <v>1.853</v>
      </c>
      <c r="K58" s="32"/>
    </row>
    <row r="59" spans="1:11" s="42" customFormat="1" ht="11.25" customHeight="1">
      <c r="A59" s="36" t="s">
        <v>46</v>
      </c>
      <c r="B59" s="37"/>
      <c r="C59" s="38">
        <v>33721</v>
      </c>
      <c r="D59" s="38">
        <v>38158</v>
      </c>
      <c r="E59" s="38">
        <v>26864</v>
      </c>
      <c r="F59" s="39">
        <v>70.40201268410294</v>
      </c>
      <c r="G59" s="40"/>
      <c r="H59" s="124">
        <v>29.488</v>
      </c>
      <c r="I59" s="125">
        <v>29.884000000000004</v>
      </c>
      <c r="J59" s="125">
        <v>33.142</v>
      </c>
      <c r="K59" s="41">
        <v>110.90215499933073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6</v>
      </c>
      <c r="D61" s="30"/>
      <c r="E61" s="30"/>
      <c r="F61" s="31"/>
      <c r="G61" s="31"/>
      <c r="H61" s="123">
        <v>0.002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>
        <v>3</v>
      </c>
      <c r="E62" s="30">
        <v>3</v>
      </c>
      <c r="F62" s="31"/>
      <c r="G62" s="31"/>
      <c r="H62" s="123">
        <v>0.001</v>
      </c>
      <c r="I62" s="123">
        <v>0.002</v>
      </c>
      <c r="J62" s="123">
        <v>0.002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9</v>
      </c>
      <c r="D64" s="38">
        <v>3</v>
      </c>
      <c r="E64" s="38">
        <v>3</v>
      </c>
      <c r="F64" s="39">
        <v>100</v>
      </c>
      <c r="G64" s="40"/>
      <c r="H64" s="124">
        <v>0.003</v>
      </c>
      <c r="I64" s="125">
        <v>0.002</v>
      </c>
      <c r="J64" s="125">
        <v>0.002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>
        <v>68</v>
      </c>
      <c r="E66" s="38"/>
      <c r="F66" s="39"/>
      <c r="G66" s="40"/>
      <c r="H66" s="124"/>
      <c r="I66" s="125">
        <v>0.061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55</v>
      </c>
      <c r="D73" s="30">
        <v>37</v>
      </c>
      <c r="E73" s="30">
        <v>62</v>
      </c>
      <c r="F73" s="31"/>
      <c r="G73" s="31"/>
      <c r="H73" s="123">
        <v>0.055</v>
      </c>
      <c r="I73" s="123">
        <v>0.037</v>
      </c>
      <c r="J73" s="123">
        <v>0.062</v>
      </c>
      <c r="K73" s="32"/>
    </row>
    <row r="74" spans="1:11" s="33" customFormat="1" ht="11.25" customHeight="1">
      <c r="A74" s="35" t="s">
        <v>57</v>
      </c>
      <c r="B74" s="29"/>
      <c r="C74" s="30"/>
      <c r="D74" s="30">
        <v>2</v>
      </c>
      <c r="E74" s="30">
        <v>2</v>
      </c>
      <c r="F74" s="31"/>
      <c r="G74" s="31"/>
      <c r="H74" s="123"/>
      <c r="I74" s="123">
        <v>0.002</v>
      </c>
      <c r="J74" s="123">
        <v>0.004</v>
      </c>
      <c r="K74" s="32"/>
    </row>
    <row r="75" spans="1:11" s="33" customFormat="1" ht="11.25" customHeight="1">
      <c r="A75" s="35" t="s">
        <v>58</v>
      </c>
      <c r="B75" s="29"/>
      <c r="C75" s="30">
        <v>53</v>
      </c>
      <c r="D75" s="30">
        <v>51</v>
      </c>
      <c r="E75" s="30">
        <v>61</v>
      </c>
      <c r="F75" s="31"/>
      <c r="G75" s="31"/>
      <c r="H75" s="123">
        <v>0.022</v>
      </c>
      <c r="I75" s="123">
        <v>0.021</v>
      </c>
      <c r="J75" s="123">
        <v>0.029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>
        <v>18</v>
      </c>
      <c r="E79" s="30"/>
      <c r="F79" s="31"/>
      <c r="G79" s="31"/>
      <c r="H79" s="123"/>
      <c r="I79" s="123">
        <v>0.016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108</v>
      </c>
      <c r="D80" s="38">
        <v>108</v>
      </c>
      <c r="E80" s="38">
        <v>125</v>
      </c>
      <c r="F80" s="39">
        <v>115.74074074074075</v>
      </c>
      <c r="G80" s="40"/>
      <c r="H80" s="124">
        <v>0.077</v>
      </c>
      <c r="I80" s="125">
        <v>0.076</v>
      </c>
      <c r="J80" s="125">
        <v>0.095</v>
      </c>
      <c r="K80" s="41">
        <v>125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35</v>
      </c>
      <c r="E82" s="30">
        <v>24</v>
      </c>
      <c r="F82" s="31"/>
      <c r="G82" s="31"/>
      <c r="H82" s="123">
        <v>0.032</v>
      </c>
      <c r="I82" s="123">
        <v>0.032</v>
      </c>
      <c r="J82" s="123">
        <v>0.021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35</v>
      </c>
      <c r="D84" s="38">
        <v>35</v>
      </c>
      <c r="E84" s="38">
        <v>24</v>
      </c>
      <c r="F84" s="39">
        <v>68.57142857142857</v>
      </c>
      <c r="G84" s="40"/>
      <c r="H84" s="124">
        <v>0.032</v>
      </c>
      <c r="I84" s="125">
        <v>0.032</v>
      </c>
      <c r="J84" s="125">
        <v>0.021</v>
      </c>
      <c r="K84" s="41">
        <v>65.625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44101</v>
      </c>
      <c r="D87" s="53">
        <v>50170</v>
      </c>
      <c r="E87" s="53">
        <v>36505</v>
      </c>
      <c r="F87" s="54">
        <f>IF(D87&gt;0,100*E87/D87,0)</f>
        <v>72.76260713573849</v>
      </c>
      <c r="G87" s="40"/>
      <c r="H87" s="128">
        <v>42.827</v>
      </c>
      <c r="I87" s="129">
        <v>35.479000000000006</v>
      </c>
      <c r="J87" s="129">
        <v>45.02100000000001</v>
      </c>
      <c r="K87" s="54">
        <f>IF(I87&gt;0,100*J87/I87,0)</f>
        <v>126.89478282927928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5" zoomScaleSheetLayoutView="95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/>
      <c r="E11" s="30"/>
      <c r="F11" s="31"/>
      <c r="G11" s="31"/>
      <c r="H11" s="123">
        <v>0.014</v>
      </c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>
        <v>16</v>
      </c>
      <c r="D13" s="38"/>
      <c r="E13" s="38"/>
      <c r="F13" s="39"/>
      <c r="G13" s="40"/>
      <c r="H13" s="124">
        <v>0.014</v>
      </c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71</v>
      </c>
      <c r="D19" s="30">
        <v>60</v>
      </c>
      <c r="E19" s="30">
        <v>60</v>
      </c>
      <c r="F19" s="31"/>
      <c r="G19" s="31"/>
      <c r="H19" s="123">
        <v>0.099</v>
      </c>
      <c r="I19" s="123">
        <v>0.084</v>
      </c>
      <c r="J19" s="123">
        <v>0.071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>
        <v>1</v>
      </c>
      <c r="F21" s="31"/>
      <c r="G21" s="31"/>
      <c r="H21" s="123">
        <v>0.001</v>
      </c>
      <c r="I21" s="123"/>
      <c r="J21" s="123">
        <v>0.001</v>
      </c>
      <c r="K21" s="32"/>
    </row>
    <row r="22" spans="1:11" s="42" customFormat="1" ht="11.25" customHeight="1">
      <c r="A22" s="36" t="s">
        <v>17</v>
      </c>
      <c r="B22" s="37"/>
      <c r="C22" s="38">
        <v>72</v>
      </c>
      <c r="D22" s="38">
        <v>60</v>
      </c>
      <c r="E22" s="38">
        <v>61</v>
      </c>
      <c r="F22" s="39">
        <f>IF(D22&gt;0,100*E22/D22,0)</f>
        <v>101.66666666666667</v>
      </c>
      <c r="G22" s="40"/>
      <c r="H22" s="124">
        <v>0.1</v>
      </c>
      <c r="I22" s="125">
        <v>0.084</v>
      </c>
      <c r="J22" s="125">
        <v>0.072</v>
      </c>
      <c r="K22" s="41">
        <v>85.7142857142857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50</v>
      </c>
      <c r="D24" s="38">
        <v>50</v>
      </c>
      <c r="E24" s="38">
        <v>38</v>
      </c>
      <c r="F24" s="39">
        <v>76</v>
      </c>
      <c r="G24" s="40"/>
      <c r="H24" s="124">
        <v>0.056</v>
      </c>
      <c r="I24" s="125">
        <v>0.063</v>
      </c>
      <c r="J24" s="125">
        <v>0.036</v>
      </c>
      <c r="K24" s="41">
        <v>57.14285714285714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17</v>
      </c>
      <c r="D26" s="38">
        <v>20</v>
      </c>
      <c r="E26" s="38">
        <v>20</v>
      </c>
      <c r="F26" s="39">
        <v>100</v>
      </c>
      <c r="G26" s="40"/>
      <c r="H26" s="124">
        <v>0.026</v>
      </c>
      <c r="I26" s="125">
        <v>0.03</v>
      </c>
      <c r="J26" s="125">
        <v>0.032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54</v>
      </c>
      <c r="D28" s="30">
        <v>99</v>
      </c>
      <c r="E28" s="30">
        <v>58</v>
      </c>
      <c r="F28" s="31"/>
      <c r="G28" s="31"/>
      <c r="H28" s="123">
        <v>0.078</v>
      </c>
      <c r="I28" s="123">
        <v>0.146</v>
      </c>
      <c r="J28" s="123">
        <v>0.111</v>
      </c>
      <c r="K28" s="32"/>
    </row>
    <row r="29" spans="1:11" s="33" customFormat="1" ht="11.25" customHeight="1">
      <c r="A29" s="35" t="s">
        <v>21</v>
      </c>
      <c r="B29" s="29"/>
      <c r="C29" s="30">
        <v>97</v>
      </c>
      <c r="D29" s="30">
        <v>7</v>
      </c>
      <c r="E29" s="30">
        <v>2</v>
      </c>
      <c r="F29" s="31"/>
      <c r="G29" s="31"/>
      <c r="H29" s="123">
        <v>0.069</v>
      </c>
      <c r="I29" s="123">
        <v>0.001</v>
      </c>
      <c r="J29" s="123">
        <v>0.001</v>
      </c>
      <c r="K29" s="32"/>
    </row>
    <row r="30" spans="1:11" s="33" customFormat="1" ht="11.25" customHeight="1">
      <c r="A30" s="35" t="s">
        <v>22</v>
      </c>
      <c r="B30" s="29"/>
      <c r="C30" s="30">
        <v>62</v>
      </c>
      <c r="D30" s="30">
        <v>63</v>
      </c>
      <c r="E30" s="30">
        <v>86</v>
      </c>
      <c r="F30" s="31"/>
      <c r="G30" s="31"/>
      <c r="H30" s="123">
        <v>0.05</v>
      </c>
      <c r="I30" s="123">
        <v>0.043</v>
      </c>
      <c r="J30" s="123">
        <v>0.065</v>
      </c>
      <c r="K30" s="32"/>
    </row>
    <row r="31" spans="1:11" s="42" customFormat="1" ht="11.25" customHeight="1">
      <c r="A31" s="43" t="s">
        <v>23</v>
      </c>
      <c r="B31" s="37"/>
      <c r="C31" s="38">
        <v>213</v>
      </c>
      <c r="D31" s="38">
        <v>169</v>
      </c>
      <c r="E31" s="38">
        <v>146</v>
      </c>
      <c r="F31" s="39">
        <v>86.3905325443787</v>
      </c>
      <c r="G31" s="40"/>
      <c r="H31" s="124">
        <v>0.197</v>
      </c>
      <c r="I31" s="125">
        <v>0.19</v>
      </c>
      <c r="J31" s="125">
        <v>0.177</v>
      </c>
      <c r="K31" s="41">
        <v>93.1578947368421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211</v>
      </c>
      <c r="D33" s="30">
        <v>200</v>
      </c>
      <c r="E33" s="30">
        <v>140</v>
      </c>
      <c r="F33" s="31"/>
      <c r="G33" s="31"/>
      <c r="H33" s="123">
        <v>0.193</v>
      </c>
      <c r="I33" s="123">
        <v>0.15</v>
      </c>
      <c r="J33" s="123">
        <v>0.11</v>
      </c>
      <c r="K33" s="32"/>
    </row>
    <row r="34" spans="1:11" s="33" customFormat="1" ht="11.25" customHeight="1">
      <c r="A34" s="35" t="s">
        <v>25</v>
      </c>
      <c r="B34" s="29"/>
      <c r="C34" s="30">
        <v>19</v>
      </c>
      <c r="D34" s="30">
        <v>13</v>
      </c>
      <c r="E34" s="30">
        <v>10</v>
      </c>
      <c r="F34" s="31"/>
      <c r="G34" s="31"/>
      <c r="H34" s="123">
        <v>0.021</v>
      </c>
      <c r="I34" s="123">
        <v>0.014</v>
      </c>
      <c r="J34" s="123">
        <v>0.015</v>
      </c>
      <c r="K34" s="32"/>
    </row>
    <row r="35" spans="1:11" s="33" customFormat="1" ht="11.25" customHeight="1">
      <c r="A35" s="35" t="s">
        <v>26</v>
      </c>
      <c r="B35" s="29"/>
      <c r="C35" s="30">
        <v>65</v>
      </c>
      <c r="D35" s="30">
        <v>80</v>
      </c>
      <c r="E35" s="30">
        <v>70</v>
      </c>
      <c r="F35" s="31"/>
      <c r="G35" s="31"/>
      <c r="H35" s="123">
        <v>0.058</v>
      </c>
      <c r="I35" s="123">
        <v>0.07</v>
      </c>
      <c r="J35" s="123">
        <v>0.055</v>
      </c>
      <c r="K35" s="32"/>
    </row>
    <row r="36" spans="1:11" s="33" customFormat="1" ht="11.25" customHeight="1">
      <c r="A36" s="35" t="s">
        <v>27</v>
      </c>
      <c r="B36" s="29"/>
      <c r="C36" s="30">
        <v>46</v>
      </c>
      <c r="D36" s="30">
        <v>46</v>
      </c>
      <c r="E36" s="30">
        <v>34</v>
      </c>
      <c r="F36" s="31"/>
      <c r="G36" s="31"/>
      <c r="H36" s="123">
        <v>0.04</v>
      </c>
      <c r="I36" s="123">
        <v>0.04</v>
      </c>
      <c r="J36" s="123">
        <v>0.042</v>
      </c>
      <c r="K36" s="32"/>
    </row>
    <row r="37" spans="1:11" s="42" customFormat="1" ht="11.25" customHeight="1">
      <c r="A37" s="36" t="s">
        <v>28</v>
      </c>
      <c r="B37" s="37"/>
      <c r="C37" s="38">
        <v>341</v>
      </c>
      <c r="D37" s="38">
        <v>339</v>
      </c>
      <c r="E37" s="38">
        <v>254</v>
      </c>
      <c r="F37" s="39">
        <v>74.92625368731564</v>
      </c>
      <c r="G37" s="40"/>
      <c r="H37" s="124">
        <v>0.312</v>
      </c>
      <c r="I37" s="125">
        <v>0.274</v>
      </c>
      <c r="J37" s="125">
        <v>0.222</v>
      </c>
      <c r="K37" s="41">
        <v>81.02189781021897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271</v>
      </c>
      <c r="D39" s="38">
        <v>270</v>
      </c>
      <c r="E39" s="38">
        <v>350</v>
      </c>
      <c r="F39" s="39">
        <v>129.62962962962962</v>
      </c>
      <c r="G39" s="40"/>
      <c r="H39" s="124">
        <v>0.186</v>
      </c>
      <c r="I39" s="125">
        <v>0.18</v>
      </c>
      <c r="J39" s="125">
        <v>0.18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123</v>
      </c>
      <c r="D41" s="30">
        <v>149</v>
      </c>
      <c r="E41" s="30">
        <v>169</v>
      </c>
      <c r="F41" s="31"/>
      <c r="G41" s="31"/>
      <c r="H41" s="123">
        <v>0.049</v>
      </c>
      <c r="I41" s="123">
        <v>0.042</v>
      </c>
      <c r="J41" s="123">
        <v>0.132</v>
      </c>
      <c r="K41" s="32"/>
    </row>
    <row r="42" spans="1:11" s="33" customFormat="1" ht="11.25" customHeight="1">
      <c r="A42" s="35" t="s">
        <v>31</v>
      </c>
      <c r="B42" s="29"/>
      <c r="C42" s="30">
        <v>443</v>
      </c>
      <c r="D42" s="30">
        <v>436</v>
      </c>
      <c r="E42" s="30">
        <v>209</v>
      </c>
      <c r="F42" s="31"/>
      <c r="G42" s="31"/>
      <c r="H42" s="123">
        <v>0.399</v>
      </c>
      <c r="I42" s="123">
        <v>0.316</v>
      </c>
      <c r="J42" s="123">
        <v>0.155</v>
      </c>
      <c r="K42" s="32"/>
    </row>
    <row r="43" spans="1:11" s="33" customFormat="1" ht="11.25" customHeight="1">
      <c r="A43" s="35" t="s">
        <v>32</v>
      </c>
      <c r="B43" s="29"/>
      <c r="C43" s="30">
        <v>797</v>
      </c>
      <c r="D43" s="30">
        <v>773</v>
      </c>
      <c r="E43" s="30">
        <v>479</v>
      </c>
      <c r="F43" s="31"/>
      <c r="G43" s="31"/>
      <c r="H43" s="123">
        <v>0.813</v>
      </c>
      <c r="I43" s="123">
        <v>0.48</v>
      </c>
      <c r="J43" s="123">
        <v>0.436</v>
      </c>
      <c r="K43" s="32"/>
    </row>
    <row r="44" spans="1:11" s="33" customFormat="1" ht="11.25" customHeight="1">
      <c r="A44" s="35" t="s">
        <v>33</v>
      </c>
      <c r="B44" s="29"/>
      <c r="C44" s="30">
        <v>599</v>
      </c>
      <c r="D44" s="30">
        <v>761</v>
      </c>
      <c r="E44" s="30">
        <v>548</v>
      </c>
      <c r="F44" s="31"/>
      <c r="G44" s="31"/>
      <c r="H44" s="123">
        <v>0.495</v>
      </c>
      <c r="I44" s="123">
        <v>0.635</v>
      </c>
      <c r="J44" s="123">
        <v>0.565</v>
      </c>
      <c r="K44" s="32"/>
    </row>
    <row r="45" spans="1:11" s="33" customFormat="1" ht="11.25" customHeight="1">
      <c r="A45" s="35" t="s">
        <v>34</v>
      </c>
      <c r="B45" s="29"/>
      <c r="C45" s="30">
        <v>2599</v>
      </c>
      <c r="D45" s="30">
        <v>2974</v>
      </c>
      <c r="E45" s="30">
        <v>2322</v>
      </c>
      <c r="F45" s="31"/>
      <c r="G45" s="31"/>
      <c r="H45" s="123">
        <v>2.649</v>
      </c>
      <c r="I45" s="123">
        <v>1.681</v>
      </c>
      <c r="J45" s="123">
        <v>2.031</v>
      </c>
      <c r="K45" s="32"/>
    </row>
    <row r="46" spans="1:11" s="33" customFormat="1" ht="11.25" customHeight="1">
      <c r="A46" s="35" t="s">
        <v>35</v>
      </c>
      <c r="B46" s="29"/>
      <c r="C46" s="30">
        <v>299</v>
      </c>
      <c r="D46" s="30">
        <v>318</v>
      </c>
      <c r="E46" s="30">
        <v>266</v>
      </c>
      <c r="F46" s="31"/>
      <c r="G46" s="31"/>
      <c r="H46" s="123">
        <v>0.211</v>
      </c>
      <c r="I46" s="123">
        <v>0.232</v>
      </c>
      <c r="J46" s="123">
        <v>0.25</v>
      </c>
      <c r="K46" s="32"/>
    </row>
    <row r="47" spans="1:11" s="33" customFormat="1" ht="11.25" customHeight="1">
      <c r="A47" s="35" t="s">
        <v>36</v>
      </c>
      <c r="B47" s="29"/>
      <c r="C47" s="30">
        <v>69</v>
      </c>
      <c r="D47" s="30">
        <v>209</v>
      </c>
      <c r="E47" s="30">
        <v>118</v>
      </c>
      <c r="F47" s="31"/>
      <c r="G47" s="31"/>
      <c r="H47" s="123">
        <v>0.044</v>
      </c>
      <c r="I47" s="123">
        <v>0.05</v>
      </c>
      <c r="J47" s="123">
        <v>0.123</v>
      </c>
      <c r="K47" s="32"/>
    </row>
    <row r="48" spans="1:11" s="33" customFormat="1" ht="11.25" customHeight="1">
      <c r="A48" s="35" t="s">
        <v>37</v>
      </c>
      <c r="B48" s="29"/>
      <c r="C48" s="30">
        <v>2967</v>
      </c>
      <c r="D48" s="30">
        <v>3205</v>
      </c>
      <c r="E48" s="30">
        <v>2299</v>
      </c>
      <c r="F48" s="31"/>
      <c r="G48" s="31"/>
      <c r="H48" s="123">
        <v>2.967</v>
      </c>
      <c r="I48" s="123">
        <v>1.603</v>
      </c>
      <c r="J48" s="123">
        <v>2.759</v>
      </c>
      <c r="K48" s="32"/>
    </row>
    <row r="49" spans="1:11" s="33" customFormat="1" ht="11.25" customHeight="1">
      <c r="A49" s="35" t="s">
        <v>38</v>
      </c>
      <c r="B49" s="29"/>
      <c r="C49" s="30">
        <v>1797</v>
      </c>
      <c r="D49" s="30">
        <v>2273</v>
      </c>
      <c r="E49" s="30">
        <v>1975</v>
      </c>
      <c r="F49" s="31"/>
      <c r="G49" s="31"/>
      <c r="H49" s="123">
        <v>1.093</v>
      </c>
      <c r="I49" s="123">
        <v>1.162</v>
      </c>
      <c r="J49" s="123">
        <v>1.651</v>
      </c>
      <c r="K49" s="32"/>
    </row>
    <row r="50" spans="1:11" s="42" customFormat="1" ht="11.25" customHeight="1">
      <c r="A50" s="43" t="s">
        <v>39</v>
      </c>
      <c r="B50" s="37"/>
      <c r="C50" s="38">
        <v>9693</v>
      </c>
      <c r="D50" s="38">
        <v>11098</v>
      </c>
      <c r="E50" s="38">
        <v>8385</v>
      </c>
      <c r="F50" s="39">
        <v>75.5541539016039</v>
      </c>
      <c r="G50" s="40"/>
      <c r="H50" s="124">
        <v>8.719999999999999</v>
      </c>
      <c r="I50" s="125">
        <v>6.201</v>
      </c>
      <c r="J50" s="125">
        <v>8.102</v>
      </c>
      <c r="K50" s="41">
        <v>130.65634575068538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780</v>
      </c>
      <c r="D52" s="38">
        <v>780</v>
      </c>
      <c r="E52" s="38">
        <v>780</v>
      </c>
      <c r="F52" s="39">
        <v>100</v>
      </c>
      <c r="G52" s="40"/>
      <c r="H52" s="124">
        <v>0.915</v>
      </c>
      <c r="I52" s="125">
        <v>0.915</v>
      </c>
      <c r="J52" s="125">
        <v>0.915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309</v>
      </c>
      <c r="D54" s="30">
        <v>232</v>
      </c>
      <c r="E54" s="30">
        <v>237</v>
      </c>
      <c r="F54" s="31"/>
      <c r="G54" s="31"/>
      <c r="H54" s="123">
        <v>0.248</v>
      </c>
      <c r="I54" s="123">
        <v>0.149</v>
      </c>
      <c r="J54" s="123">
        <v>0.221</v>
      </c>
      <c r="K54" s="32"/>
    </row>
    <row r="55" spans="1:11" s="33" customFormat="1" ht="11.25" customHeight="1">
      <c r="A55" s="35" t="s">
        <v>42</v>
      </c>
      <c r="B55" s="29"/>
      <c r="C55" s="30">
        <v>340</v>
      </c>
      <c r="D55" s="30">
        <v>333</v>
      </c>
      <c r="E55" s="30">
        <v>309</v>
      </c>
      <c r="F55" s="31"/>
      <c r="G55" s="31"/>
      <c r="H55" s="123">
        <v>0.344</v>
      </c>
      <c r="I55" s="123">
        <v>0.261</v>
      </c>
      <c r="J55" s="123">
        <v>0.28</v>
      </c>
      <c r="K55" s="32"/>
    </row>
    <row r="56" spans="1:11" s="33" customFormat="1" ht="11.25" customHeight="1">
      <c r="A56" s="35" t="s">
        <v>43</v>
      </c>
      <c r="B56" s="29"/>
      <c r="C56" s="30">
        <v>811</v>
      </c>
      <c r="D56" s="30">
        <v>1340.68</v>
      </c>
      <c r="E56" s="30">
        <v>870</v>
      </c>
      <c r="F56" s="31"/>
      <c r="G56" s="31"/>
      <c r="H56" s="123">
        <v>0.65</v>
      </c>
      <c r="I56" s="123">
        <v>1.01</v>
      </c>
      <c r="J56" s="123">
        <v>0.84</v>
      </c>
      <c r="K56" s="32"/>
    </row>
    <row r="57" spans="1:11" s="33" customFormat="1" ht="11.25" customHeight="1">
      <c r="A57" s="35" t="s">
        <v>44</v>
      </c>
      <c r="B57" s="29"/>
      <c r="C57" s="30">
        <v>1635</v>
      </c>
      <c r="D57" s="30">
        <v>1665</v>
      </c>
      <c r="E57" s="30">
        <v>1047</v>
      </c>
      <c r="F57" s="31"/>
      <c r="G57" s="31"/>
      <c r="H57" s="123">
        <v>1.333</v>
      </c>
      <c r="I57" s="123">
        <v>0.846</v>
      </c>
      <c r="J57" s="123">
        <v>1.047</v>
      </c>
      <c r="K57" s="32"/>
    </row>
    <row r="58" spans="1:11" s="33" customFormat="1" ht="11.25" customHeight="1">
      <c r="A58" s="35" t="s">
        <v>45</v>
      </c>
      <c r="B58" s="29"/>
      <c r="C58" s="30">
        <v>1922</v>
      </c>
      <c r="D58" s="30">
        <v>2190</v>
      </c>
      <c r="E58" s="30">
        <v>1797</v>
      </c>
      <c r="F58" s="31"/>
      <c r="G58" s="31"/>
      <c r="H58" s="123">
        <v>3.051</v>
      </c>
      <c r="I58" s="123">
        <v>0.774</v>
      </c>
      <c r="J58" s="123">
        <v>1.699</v>
      </c>
      <c r="K58" s="32"/>
    </row>
    <row r="59" spans="1:11" s="42" customFormat="1" ht="11.25" customHeight="1">
      <c r="A59" s="36" t="s">
        <v>46</v>
      </c>
      <c r="B59" s="37"/>
      <c r="C59" s="38">
        <v>5017</v>
      </c>
      <c r="D59" s="38">
        <v>5760.68</v>
      </c>
      <c r="E59" s="38">
        <v>4260</v>
      </c>
      <c r="F59" s="39">
        <v>73.94960317184777</v>
      </c>
      <c r="G59" s="40"/>
      <c r="H59" s="124">
        <v>5.626</v>
      </c>
      <c r="I59" s="125">
        <v>3.04</v>
      </c>
      <c r="J59" s="125">
        <v>4.087</v>
      </c>
      <c r="K59" s="41">
        <v>134.4407894736842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10</v>
      </c>
      <c r="E62" s="30">
        <v>10</v>
      </c>
      <c r="F62" s="31"/>
      <c r="G62" s="31"/>
      <c r="H62" s="123">
        <v>0.006</v>
      </c>
      <c r="I62" s="123">
        <v>0.006</v>
      </c>
      <c r="J62" s="123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12</v>
      </c>
      <c r="D64" s="38">
        <v>10</v>
      </c>
      <c r="E64" s="38">
        <v>10</v>
      </c>
      <c r="F64" s="39">
        <v>100</v>
      </c>
      <c r="G64" s="40"/>
      <c r="H64" s="124">
        <v>0.006</v>
      </c>
      <c r="I64" s="125">
        <v>0.006</v>
      </c>
      <c r="J64" s="125">
        <v>0.006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50</v>
      </c>
      <c r="D66" s="38">
        <v>38</v>
      </c>
      <c r="E66" s="38">
        <v>40</v>
      </c>
      <c r="F66" s="39">
        <v>105.26315789473684</v>
      </c>
      <c r="G66" s="40"/>
      <c r="H66" s="124">
        <v>0.053</v>
      </c>
      <c r="I66" s="125">
        <v>0.031</v>
      </c>
      <c r="J66" s="125">
        <v>0.045</v>
      </c>
      <c r="K66" s="41">
        <v>145.16129032258064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3450</v>
      </c>
      <c r="D68" s="30">
        <v>1400</v>
      </c>
      <c r="E68" s="30">
        <v>1700</v>
      </c>
      <c r="F68" s="31"/>
      <c r="G68" s="31"/>
      <c r="H68" s="123">
        <v>2.933</v>
      </c>
      <c r="I68" s="123">
        <v>1.7</v>
      </c>
      <c r="J68" s="123">
        <v>1.4</v>
      </c>
      <c r="K68" s="32"/>
    </row>
    <row r="69" spans="1:11" s="33" customFormat="1" ht="11.25" customHeight="1">
      <c r="A69" s="35" t="s">
        <v>53</v>
      </c>
      <c r="B69" s="29"/>
      <c r="C69" s="30">
        <v>52</v>
      </c>
      <c r="D69" s="30">
        <v>66</v>
      </c>
      <c r="E69" s="30">
        <v>80</v>
      </c>
      <c r="F69" s="31"/>
      <c r="G69" s="31"/>
      <c r="H69" s="123">
        <v>0.037</v>
      </c>
      <c r="I69" s="123">
        <v>0.05</v>
      </c>
      <c r="J69" s="123">
        <v>0.06</v>
      </c>
      <c r="K69" s="32"/>
    </row>
    <row r="70" spans="1:11" s="42" customFormat="1" ht="11.25" customHeight="1">
      <c r="A70" s="36" t="s">
        <v>54</v>
      </c>
      <c r="B70" s="37"/>
      <c r="C70" s="38">
        <v>3502</v>
      </c>
      <c r="D70" s="38">
        <v>1466</v>
      </c>
      <c r="E70" s="38">
        <v>1780</v>
      </c>
      <c r="F70" s="39">
        <v>121.41882673942702</v>
      </c>
      <c r="G70" s="40"/>
      <c r="H70" s="124">
        <v>2.9699999999999998</v>
      </c>
      <c r="I70" s="125">
        <v>1.75</v>
      </c>
      <c r="J70" s="125">
        <v>1.46</v>
      </c>
      <c r="K70" s="41">
        <v>83.42857142857143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139</v>
      </c>
      <c r="D72" s="30">
        <v>166</v>
      </c>
      <c r="E72" s="30">
        <v>171</v>
      </c>
      <c r="F72" s="31"/>
      <c r="G72" s="31"/>
      <c r="H72" s="123">
        <v>0.049</v>
      </c>
      <c r="I72" s="123">
        <v>0.053</v>
      </c>
      <c r="J72" s="123">
        <v>0.056</v>
      </c>
      <c r="K72" s="32"/>
    </row>
    <row r="73" spans="1:11" s="33" customFormat="1" ht="11.25" customHeight="1">
      <c r="A73" s="35" t="s">
        <v>56</v>
      </c>
      <c r="B73" s="29"/>
      <c r="C73" s="30">
        <v>7955</v>
      </c>
      <c r="D73" s="30">
        <v>5082</v>
      </c>
      <c r="E73" s="30">
        <v>3350</v>
      </c>
      <c r="F73" s="31"/>
      <c r="G73" s="31"/>
      <c r="H73" s="123">
        <v>8.995</v>
      </c>
      <c r="I73" s="123">
        <v>5.748</v>
      </c>
      <c r="J73" s="123">
        <v>3.786</v>
      </c>
      <c r="K73" s="32"/>
    </row>
    <row r="74" spans="1:11" s="33" customFormat="1" ht="11.25" customHeight="1">
      <c r="A74" s="35" t="s">
        <v>57</v>
      </c>
      <c r="B74" s="29"/>
      <c r="C74" s="30">
        <v>4664</v>
      </c>
      <c r="D74" s="30">
        <v>3680</v>
      </c>
      <c r="E74" s="30">
        <v>3100</v>
      </c>
      <c r="F74" s="31"/>
      <c r="G74" s="31"/>
      <c r="H74" s="123">
        <v>9.328</v>
      </c>
      <c r="I74" s="123">
        <v>3.665</v>
      </c>
      <c r="J74" s="123">
        <v>6.2</v>
      </c>
      <c r="K74" s="32"/>
    </row>
    <row r="75" spans="1:11" s="33" customFormat="1" ht="11.25" customHeight="1">
      <c r="A75" s="35" t="s">
        <v>58</v>
      </c>
      <c r="B75" s="29"/>
      <c r="C75" s="30">
        <v>1597</v>
      </c>
      <c r="D75" s="30">
        <v>1385</v>
      </c>
      <c r="E75" s="30">
        <v>1105</v>
      </c>
      <c r="F75" s="31"/>
      <c r="G75" s="31"/>
      <c r="H75" s="123">
        <v>1.016</v>
      </c>
      <c r="I75" s="123">
        <v>0.886</v>
      </c>
      <c r="J75" s="123">
        <v>0.45</v>
      </c>
      <c r="K75" s="32"/>
    </row>
    <row r="76" spans="1:11" s="33" customFormat="1" ht="11.25" customHeight="1">
      <c r="A76" s="35" t="s">
        <v>59</v>
      </c>
      <c r="B76" s="29"/>
      <c r="C76" s="30">
        <v>1598</v>
      </c>
      <c r="D76" s="30">
        <v>1334</v>
      </c>
      <c r="E76" s="30">
        <v>1025</v>
      </c>
      <c r="F76" s="31"/>
      <c r="G76" s="31"/>
      <c r="H76" s="123">
        <v>1.297</v>
      </c>
      <c r="I76" s="123">
        <v>1.689</v>
      </c>
      <c r="J76" s="123">
        <v>1.23</v>
      </c>
      <c r="K76" s="32"/>
    </row>
    <row r="77" spans="1:11" s="33" customFormat="1" ht="11.25" customHeight="1">
      <c r="A77" s="35" t="s">
        <v>60</v>
      </c>
      <c r="B77" s="29"/>
      <c r="C77" s="30">
        <v>507</v>
      </c>
      <c r="D77" s="30">
        <v>342</v>
      </c>
      <c r="E77" s="30">
        <v>233</v>
      </c>
      <c r="F77" s="31"/>
      <c r="G77" s="31"/>
      <c r="H77" s="123">
        <v>0.368</v>
      </c>
      <c r="I77" s="123">
        <v>0.257</v>
      </c>
      <c r="J77" s="123">
        <v>0.206</v>
      </c>
      <c r="K77" s="32"/>
    </row>
    <row r="78" spans="1:11" s="33" customFormat="1" ht="11.25" customHeight="1">
      <c r="A78" s="35" t="s">
        <v>61</v>
      </c>
      <c r="B78" s="29"/>
      <c r="C78" s="30">
        <v>3636</v>
      </c>
      <c r="D78" s="30">
        <v>2582</v>
      </c>
      <c r="E78" s="30">
        <v>1400</v>
      </c>
      <c r="F78" s="31"/>
      <c r="G78" s="31"/>
      <c r="H78" s="123">
        <v>4.208</v>
      </c>
      <c r="I78" s="123">
        <v>2.169</v>
      </c>
      <c r="J78" s="123">
        <v>1.596</v>
      </c>
      <c r="K78" s="32"/>
    </row>
    <row r="79" spans="1:11" s="33" customFormat="1" ht="11.25" customHeight="1">
      <c r="A79" s="35" t="s">
        <v>62</v>
      </c>
      <c r="B79" s="29"/>
      <c r="C79" s="30">
        <v>30455</v>
      </c>
      <c r="D79" s="30">
        <v>17007</v>
      </c>
      <c r="E79" s="30">
        <v>11800</v>
      </c>
      <c r="F79" s="31"/>
      <c r="G79" s="31"/>
      <c r="H79" s="123">
        <v>46.995</v>
      </c>
      <c r="I79" s="123">
        <v>20.408</v>
      </c>
      <c r="J79" s="123">
        <v>15.93</v>
      </c>
      <c r="K79" s="32"/>
    </row>
    <row r="80" spans="1:11" s="42" customFormat="1" ht="11.25" customHeight="1">
      <c r="A80" s="43" t="s">
        <v>63</v>
      </c>
      <c r="B80" s="37"/>
      <c r="C80" s="38">
        <v>50551</v>
      </c>
      <c r="D80" s="38">
        <v>31578</v>
      </c>
      <c r="E80" s="38">
        <v>22184</v>
      </c>
      <c r="F80" s="39">
        <v>70.25144087655963</v>
      </c>
      <c r="G80" s="40"/>
      <c r="H80" s="124">
        <v>72.256</v>
      </c>
      <c r="I80" s="125">
        <v>34.875</v>
      </c>
      <c r="J80" s="125">
        <v>29.454</v>
      </c>
      <c r="K80" s="41">
        <v>84.45591397849462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20</v>
      </c>
      <c r="F82" s="31"/>
      <c r="G82" s="31"/>
      <c r="H82" s="123">
        <v>0.019</v>
      </c>
      <c r="I82" s="123">
        <v>0.019</v>
      </c>
      <c r="J82" s="123">
        <v>0.015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24</v>
      </c>
      <c r="D84" s="38">
        <v>24</v>
      </c>
      <c r="E84" s="38">
        <v>20</v>
      </c>
      <c r="F84" s="39">
        <v>83.33333333333333</v>
      </c>
      <c r="G84" s="40"/>
      <c r="H84" s="124">
        <v>0.019</v>
      </c>
      <c r="I84" s="125">
        <v>0.019</v>
      </c>
      <c r="J84" s="125">
        <v>0.015</v>
      </c>
      <c r="K84" s="41">
        <v>78.94736842105263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70609</v>
      </c>
      <c r="D87" s="53">
        <v>51662.68</v>
      </c>
      <c r="E87" s="53">
        <v>38328</v>
      </c>
      <c r="F87" s="54">
        <f>IF(D87&gt;0,100*E87/D87,0)</f>
        <v>74.1889503215861</v>
      </c>
      <c r="G87" s="40"/>
      <c r="H87" s="128">
        <v>91.456</v>
      </c>
      <c r="I87" s="129">
        <v>47.658</v>
      </c>
      <c r="J87" s="129">
        <v>44.803</v>
      </c>
      <c r="K87" s="54">
        <f>IF(I87&gt;0,100*J87/I87,0)</f>
        <v>94.00940031054596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6"/>
  <sheetViews>
    <sheetView view="pageBreakPreview" zoomScale="96" zoomScaleSheetLayoutView="96" zoomScalePageLayoutView="0" workbookViewId="0" topLeftCell="A1">
      <selection activeCell="A3" sqref="A3:I3"/>
    </sheetView>
  </sheetViews>
  <sheetFormatPr defaultColWidth="11.421875" defaultRowHeight="15"/>
  <cols>
    <col min="1" max="4" width="11.421875" style="104" customWidth="1"/>
    <col min="5" max="5" width="1.8515625" style="104" customWidth="1"/>
    <col min="6" max="16384" width="11.42187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">
      <c r="A3" s="184" t="s">
        <v>232</v>
      </c>
      <c r="B3" s="184"/>
      <c r="C3" s="184"/>
      <c r="D3" s="184"/>
      <c r="E3" s="184"/>
      <c r="F3" s="184"/>
      <c r="G3" s="184"/>
      <c r="H3" s="184"/>
      <c r="I3" s="184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233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234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235</v>
      </c>
      <c r="E11" s="112"/>
      <c r="F11" s="109"/>
      <c r="G11" s="110"/>
      <c r="H11" s="110"/>
      <c r="I11" s="111" t="s">
        <v>235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236</v>
      </c>
      <c r="B14" s="114"/>
      <c r="C14" s="114"/>
      <c r="D14" s="115">
        <v>9</v>
      </c>
      <c r="E14" s="112"/>
      <c r="F14" s="113" t="s">
        <v>268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237</v>
      </c>
      <c r="B16" s="114"/>
      <c r="C16" s="114"/>
      <c r="D16" s="115">
        <v>10</v>
      </c>
      <c r="E16" s="112"/>
      <c r="F16" s="113" t="s">
        <v>269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238</v>
      </c>
      <c r="B18" s="114"/>
      <c r="C18" s="114"/>
      <c r="D18" s="115">
        <v>11</v>
      </c>
      <c r="E18" s="112"/>
      <c r="F18" s="113" t="s">
        <v>270</v>
      </c>
      <c r="G18" s="114"/>
      <c r="H18" s="114"/>
      <c r="I18" s="115">
        <v>43</v>
      </c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239</v>
      </c>
      <c r="B20" s="114"/>
      <c r="C20" s="114"/>
      <c r="D20" s="115">
        <v>12</v>
      </c>
      <c r="E20" s="112"/>
      <c r="F20" s="113" t="s">
        <v>271</v>
      </c>
      <c r="G20" s="114"/>
      <c r="H20" s="114"/>
      <c r="I20" s="115">
        <v>44</v>
      </c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240</v>
      </c>
      <c r="B22" s="114"/>
      <c r="C22" s="114"/>
      <c r="D22" s="115">
        <v>13</v>
      </c>
      <c r="E22" s="112"/>
      <c r="F22" s="113" t="s">
        <v>272</v>
      </c>
      <c r="G22" s="114"/>
      <c r="H22" s="114"/>
      <c r="I22" s="115">
        <v>45</v>
      </c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241</v>
      </c>
      <c r="B24" s="114"/>
      <c r="C24" s="114"/>
      <c r="D24" s="115">
        <v>14</v>
      </c>
      <c r="E24" s="112"/>
      <c r="F24" s="113" t="s">
        <v>273</v>
      </c>
      <c r="G24" s="114"/>
      <c r="H24" s="114"/>
      <c r="I24" s="115">
        <v>46</v>
      </c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242</v>
      </c>
      <c r="B26" s="114"/>
      <c r="C26" s="114"/>
      <c r="D26" s="115">
        <v>15</v>
      </c>
      <c r="E26" s="112"/>
      <c r="F26" s="113" t="s">
        <v>274</v>
      </c>
      <c r="G26" s="114"/>
      <c r="H26" s="114"/>
      <c r="I26" s="115">
        <v>47</v>
      </c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243</v>
      </c>
      <c r="B28" s="114"/>
      <c r="C28" s="114"/>
      <c r="D28" s="115">
        <v>16</v>
      </c>
      <c r="E28" s="112"/>
      <c r="F28" s="113" t="s">
        <v>275</v>
      </c>
      <c r="G28" s="114"/>
      <c r="H28" s="114"/>
      <c r="I28" s="115">
        <v>48</v>
      </c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244</v>
      </c>
      <c r="B30" s="114"/>
      <c r="C30" s="114"/>
      <c r="D30" s="115">
        <v>17</v>
      </c>
      <c r="E30" s="112"/>
      <c r="F30" s="113" t="s">
        <v>276</v>
      </c>
      <c r="G30" s="114"/>
      <c r="H30" s="114"/>
      <c r="I30" s="115">
        <v>49</v>
      </c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245</v>
      </c>
      <c r="B32" s="114"/>
      <c r="C32" s="114"/>
      <c r="D32" s="115">
        <v>18</v>
      </c>
      <c r="E32" s="112"/>
      <c r="F32" s="113" t="s">
        <v>277</v>
      </c>
      <c r="G32" s="114"/>
      <c r="H32" s="114"/>
      <c r="I32" s="115">
        <v>50</v>
      </c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246</v>
      </c>
      <c r="B34" s="114"/>
      <c r="C34" s="114"/>
      <c r="D34" s="115">
        <v>19</v>
      </c>
      <c r="E34" s="112"/>
      <c r="F34" s="113" t="s">
        <v>278</v>
      </c>
      <c r="G34" s="114"/>
      <c r="H34" s="114"/>
      <c r="I34" s="115">
        <v>51</v>
      </c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247</v>
      </c>
      <c r="B36" s="114"/>
      <c r="C36" s="114"/>
      <c r="D36" s="115">
        <v>20</v>
      </c>
      <c r="E36" s="112"/>
      <c r="F36" s="113" t="s">
        <v>279</v>
      </c>
      <c r="G36" s="114"/>
      <c r="H36" s="114"/>
      <c r="I36" s="115">
        <v>52</v>
      </c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248</v>
      </c>
      <c r="B38" s="114"/>
      <c r="C38" s="114"/>
      <c r="D38" s="115">
        <v>21</v>
      </c>
      <c r="E38" s="112"/>
      <c r="F38" s="113" t="s">
        <v>280</v>
      </c>
      <c r="G38" s="114"/>
      <c r="H38" s="114"/>
      <c r="I38" s="115">
        <v>53</v>
      </c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249</v>
      </c>
      <c r="B40" s="114"/>
      <c r="C40" s="114"/>
      <c r="D40" s="115">
        <v>22</v>
      </c>
      <c r="E40" s="112"/>
      <c r="F40" s="113" t="s">
        <v>281</v>
      </c>
      <c r="G40" s="114"/>
      <c r="H40" s="114"/>
      <c r="I40" s="115">
        <v>54</v>
      </c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250</v>
      </c>
      <c r="B42" s="114"/>
      <c r="C42" s="114"/>
      <c r="D42" s="115">
        <v>23</v>
      </c>
      <c r="E42" s="112"/>
      <c r="F42" s="113" t="s">
        <v>282</v>
      </c>
      <c r="G42" s="114"/>
      <c r="H42" s="114"/>
      <c r="I42" s="115">
        <v>55</v>
      </c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251</v>
      </c>
      <c r="B44" s="114"/>
      <c r="C44" s="114"/>
      <c r="D44" s="115">
        <v>24</v>
      </c>
      <c r="E44" s="112"/>
      <c r="F44" s="113" t="s">
        <v>283</v>
      </c>
      <c r="G44" s="114"/>
      <c r="H44" s="114"/>
      <c r="I44" s="115">
        <v>56</v>
      </c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252</v>
      </c>
      <c r="B46" s="114"/>
      <c r="C46" s="114"/>
      <c r="D46" s="115">
        <v>25</v>
      </c>
      <c r="E46" s="112"/>
      <c r="F46" s="113" t="s">
        <v>284</v>
      </c>
      <c r="G46" s="114"/>
      <c r="H46" s="114"/>
      <c r="I46" s="115">
        <v>57</v>
      </c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253</v>
      </c>
      <c r="B48" s="114"/>
      <c r="C48" s="114"/>
      <c r="D48" s="115">
        <v>26</v>
      </c>
      <c r="E48" s="112"/>
      <c r="F48" s="113" t="s">
        <v>285</v>
      </c>
      <c r="G48" s="114"/>
      <c r="H48" s="114"/>
      <c r="I48" s="115">
        <v>58</v>
      </c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254</v>
      </c>
      <c r="B50" s="114"/>
      <c r="C50" s="114"/>
      <c r="D50" s="115">
        <v>27</v>
      </c>
      <c r="E50" s="112"/>
      <c r="F50" s="113" t="s">
        <v>286</v>
      </c>
      <c r="G50" s="114"/>
      <c r="H50" s="114"/>
      <c r="I50" s="115">
        <v>59</v>
      </c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255</v>
      </c>
      <c r="B52" s="114"/>
      <c r="C52" s="114"/>
      <c r="D52" s="115">
        <v>28</v>
      </c>
      <c r="E52" s="112"/>
      <c r="F52" s="113" t="s">
        <v>287</v>
      </c>
      <c r="G52" s="114"/>
      <c r="H52" s="114"/>
      <c r="I52" s="115">
        <v>60</v>
      </c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256</v>
      </c>
      <c r="B54" s="114"/>
      <c r="C54" s="114"/>
      <c r="D54" s="115">
        <v>29</v>
      </c>
      <c r="E54" s="112"/>
      <c r="F54" s="113" t="s">
        <v>288</v>
      </c>
      <c r="G54" s="114"/>
      <c r="H54" s="114"/>
      <c r="I54" s="115">
        <v>61</v>
      </c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257</v>
      </c>
      <c r="B56" s="114"/>
      <c r="C56" s="114"/>
      <c r="D56" s="115">
        <v>30</v>
      </c>
      <c r="E56" s="112"/>
      <c r="F56" s="113" t="s">
        <v>289</v>
      </c>
      <c r="G56" s="114"/>
      <c r="H56" s="114"/>
      <c r="I56" s="115">
        <v>62</v>
      </c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258</v>
      </c>
      <c r="B58" s="114"/>
      <c r="C58" s="114"/>
      <c r="D58" s="115">
        <v>31</v>
      </c>
      <c r="E58" s="112"/>
      <c r="F58" s="113" t="s">
        <v>290</v>
      </c>
      <c r="G58" s="114"/>
      <c r="H58" s="114"/>
      <c r="I58" s="115">
        <v>63</v>
      </c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259</v>
      </c>
      <c r="B60" s="114"/>
      <c r="C60" s="114"/>
      <c r="D60" s="115">
        <v>32</v>
      </c>
      <c r="E60" s="112"/>
      <c r="F60" s="113" t="s">
        <v>291</v>
      </c>
      <c r="G60" s="114"/>
      <c r="H60" s="114"/>
      <c r="I60" s="115">
        <v>64</v>
      </c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260</v>
      </c>
      <c r="B62" s="114"/>
      <c r="C62" s="114"/>
      <c r="D62" s="115">
        <v>33</v>
      </c>
      <c r="E62" s="112"/>
      <c r="F62" s="113" t="s">
        <v>292</v>
      </c>
      <c r="G62" s="114"/>
      <c r="H62" s="114"/>
      <c r="I62" s="115">
        <v>65</v>
      </c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261</v>
      </c>
      <c r="B64" s="114"/>
      <c r="C64" s="114"/>
      <c r="D64" s="115">
        <v>34</v>
      </c>
      <c r="E64" s="112"/>
      <c r="F64" s="113" t="s">
        <v>293</v>
      </c>
      <c r="G64" s="114"/>
      <c r="H64" s="114"/>
      <c r="I64" s="115">
        <v>66</v>
      </c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262</v>
      </c>
      <c r="B66" s="114"/>
      <c r="C66" s="114"/>
      <c r="D66" s="115">
        <v>35</v>
      </c>
      <c r="E66" s="112"/>
      <c r="F66" s="113" t="s">
        <v>294</v>
      </c>
      <c r="G66" s="114"/>
      <c r="H66" s="114"/>
      <c r="I66" s="115">
        <v>67</v>
      </c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263</v>
      </c>
      <c r="B68" s="114"/>
      <c r="C68" s="114"/>
      <c r="D68" s="115">
        <v>36</v>
      </c>
      <c r="E68" s="112"/>
      <c r="F68" s="113" t="s">
        <v>295</v>
      </c>
      <c r="G68" s="114"/>
      <c r="H68" s="114"/>
      <c r="I68" s="115">
        <v>68</v>
      </c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264</v>
      </c>
      <c r="B70" s="114"/>
      <c r="C70" s="114"/>
      <c r="D70" s="115">
        <v>37</v>
      </c>
      <c r="E70" s="112"/>
      <c r="F70" s="113" t="s">
        <v>296</v>
      </c>
      <c r="G70" s="114"/>
      <c r="H70" s="114"/>
      <c r="I70" s="115">
        <v>69</v>
      </c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265</v>
      </c>
      <c r="B72" s="114"/>
      <c r="C72" s="114"/>
      <c r="D72" s="115">
        <v>38</v>
      </c>
      <c r="E72" s="112"/>
      <c r="F72" s="113" t="s">
        <v>297</v>
      </c>
      <c r="G72" s="114"/>
      <c r="H72" s="114"/>
      <c r="I72" s="115">
        <v>70</v>
      </c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266</v>
      </c>
      <c r="B74" s="114"/>
      <c r="C74" s="114"/>
      <c r="D74" s="115">
        <v>39</v>
      </c>
      <c r="E74" s="103"/>
      <c r="F74" s="113" t="s">
        <v>298</v>
      </c>
      <c r="G74" s="114"/>
      <c r="H74" s="114"/>
      <c r="I74" s="115">
        <v>71</v>
      </c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267</v>
      </c>
      <c r="B76" s="114"/>
      <c r="C76" s="114"/>
      <c r="D76" s="115">
        <v>40</v>
      </c>
      <c r="E76" s="103"/>
      <c r="F76" s="113" t="s">
        <v>299</v>
      </c>
      <c r="G76" s="114"/>
      <c r="H76" s="114"/>
      <c r="I76" s="115">
        <v>72</v>
      </c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4" ht="12.75">
      <c r="A81" s="122"/>
      <c r="B81" s="122"/>
      <c r="C81" s="122"/>
      <c r="D81" s="122"/>
    </row>
    <row r="82" spans="1:4" ht="12.75">
      <c r="A82" s="122"/>
      <c r="B82" s="122"/>
      <c r="C82" s="122"/>
      <c r="D82" s="122"/>
    </row>
    <row r="83" spans="1:4" ht="12.75">
      <c r="A83" s="122"/>
      <c r="B83" s="122"/>
      <c r="C83" s="122"/>
      <c r="D83" s="122"/>
    </row>
    <row r="84" spans="1:4" ht="12.75">
      <c r="A84" s="122"/>
      <c r="B84" s="122"/>
      <c r="C84" s="122"/>
      <c r="D84" s="122"/>
    </row>
    <row r="85" spans="1:4" ht="12.75">
      <c r="A85" s="122"/>
      <c r="B85" s="122"/>
      <c r="C85" s="122"/>
      <c r="D85" s="122"/>
    </row>
    <row r="86" spans="1:4" ht="12.75">
      <c r="A86" s="122"/>
      <c r="B86" s="122"/>
      <c r="C86" s="122"/>
      <c r="D86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6" zoomScaleSheetLayoutView="96" zoomScalePageLayoutView="0" workbookViewId="0" topLeftCell="A1">
      <selection activeCell="H8" sqref="H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24">
        <v>0.004</v>
      </c>
      <c r="I17" s="125">
        <v>0.004</v>
      </c>
      <c r="J17" s="125">
        <v>0.004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441</v>
      </c>
      <c r="D19" s="30">
        <v>441</v>
      </c>
      <c r="E19" s="30">
        <v>441</v>
      </c>
      <c r="F19" s="31"/>
      <c r="G19" s="31"/>
      <c r="H19" s="123">
        <v>1.103</v>
      </c>
      <c r="I19" s="123">
        <v>1.191</v>
      </c>
      <c r="J19" s="123">
        <v>1.27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441</v>
      </c>
      <c r="D22" s="38">
        <v>441</v>
      </c>
      <c r="E22" s="38">
        <v>441</v>
      </c>
      <c r="F22" s="39">
        <v>100</v>
      </c>
      <c r="G22" s="40"/>
      <c r="H22" s="124">
        <v>1.103</v>
      </c>
      <c r="I22" s="125">
        <v>1.191</v>
      </c>
      <c r="J22" s="125">
        <v>1.27</v>
      </c>
      <c r="K22" s="41">
        <v>106.63308144416456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3516</v>
      </c>
      <c r="D24" s="38">
        <v>2837</v>
      </c>
      <c r="E24" s="38">
        <v>1841</v>
      </c>
      <c r="F24" s="39">
        <v>64.89249206908707</v>
      </c>
      <c r="G24" s="40"/>
      <c r="H24" s="124">
        <v>7.312</v>
      </c>
      <c r="I24" s="125">
        <v>4.759</v>
      </c>
      <c r="J24" s="125">
        <v>3.373</v>
      </c>
      <c r="K24" s="41">
        <v>70.87623450304686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541</v>
      </c>
      <c r="D26" s="38">
        <v>400</v>
      </c>
      <c r="E26" s="38">
        <v>300</v>
      </c>
      <c r="F26" s="39">
        <v>75</v>
      </c>
      <c r="G26" s="40"/>
      <c r="H26" s="124">
        <v>1.498</v>
      </c>
      <c r="I26" s="125">
        <v>1.1</v>
      </c>
      <c r="J26" s="125">
        <v>1.1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9048</v>
      </c>
      <c r="D28" s="30">
        <v>5893</v>
      </c>
      <c r="E28" s="30">
        <v>3958</v>
      </c>
      <c r="F28" s="31"/>
      <c r="G28" s="31"/>
      <c r="H28" s="123">
        <v>22.549</v>
      </c>
      <c r="I28" s="123">
        <v>13.896</v>
      </c>
      <c r="J28" s="123">
        <v>14.196</v>
      </c>
      <c r="K28" s="32"/>
    </row>
    <row r="29" spans="1:11" s="33" customFormat="1" ht="11.25" customHeight="1">
      <c r="A29" s="35" t="s">
        <v>21</v>
      </c>
      <c r="B29" s="29"/>
      <c r="C29" s="30">
        <v>368</v>
      </c>
      <c r="D29" s="30">
        <v>432</v>
      </c>
      <c r="E29" s="30">
        <v>310</v>
      </c>
      <c r="F29" s="31"/>
      <c r="G29" s="31"/>
      <c r="H29" s="123">
        <v>0.452</v>
      </c>
      <c r="I29" s="123">
        <v>0.436</v>
      </c>
      <c r="J29" s="123">
        <v>0.195</v>
      </c>
      <c r="K29" s="32"/>
    </row>
    <row r="30" spans="1:11" s="33" customFormat="1" ht="11.25" customHeight="1">
      <c r="A30" s="35" t="s">
        <v>22</v>
      </c>
      <c r="B30" s="29"/>
      <c r="C30" s="30">
        <v>3883</v>
      </c>
      <c r="D30" s="30">
        <v>3566</v>
      </c>
      <c r="E30" s="30">
        <v>2253</v>
      </c>
      <c r="F30" s="31"/>
      <c r="G30" s="31"/>
      <c r="H30" s="123">
        <v>3.96</v>
      </c>
      <c r="I30" s="123">
        <v>3.564</v>
      </c>
      <c r="J30" s="123">
        <v>2.543</v>
      </c>
      <c r="K30" s="32"/>
    </row>
    <row r="31" spans="1:11" s="42" customFormat="1" ht="11.25" customHeight="1">
      <c r="A31" s="43" t="s">
        <v>23</v>
      </c>
      <c r="B31" s="37"/>
      <c r="C31" s="38">
        <v>13299</v>
      </c>
      <c r="D31" s="38">
        <v>9891</v>
      </c>
      <c r="E31" s="38">
        <v>6521</v>
      </c>
      <c r="F31" s="39">
        <v>65.9286219795774</v>
      </c>
      <c r="G31" s="40"/>
      <c r="H31" s="124">
        <v>26.961000000000002</v>
      </c>
      <c r="I31" s="125">
        <v>17.896</v>
      </c>
      <c r="J31" s="125">
        <v>16.934</v>
      </c>
      <c r="K31" s="41">
        <v>94.62449709432275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1141</v>
      </c>
      <c r="D33" s="30">
        <v>1000</v>
      </c>
      <c r="E33" s="30">
        <v>880</v>
      </c>
      <c r="F33" s="31"/>
      <c r="G33" s="31"/>
      <c r="H33" s="123">
        <v>2.974</v>
      </c>
      <c r="I33" s="123">
        <v>1.85</v>
      </c>
      <c r="J33" s="123">
        <v>2.1</v>
      </c>
      <c r="K33" s="32"/>
    </row>
    <row r="34" spans="1:11" s="33" customFormat="1" ht="11.25" customHeight="1">
      <c r="A34" s="35" t="s">
        <v>25</v>
      </c>
      <c r="B34" s="29"/>
      <c r="C34" s="30">
        <v>360</v>
      </c>
      <c r="D34" s="30">
        <v>360</v>
      </c>
      <c r="E34" s="30">
        <v>286</v>
      </c>
      <c r="F34" s="31"/>
      <c r="G34" s="31"/>
      <c r="H34" s="123">
        <v>0.632</v>
      </c>
      <c r="I34" s="123">
        <v>0.63</v>
      </c>
      <c r="J34" s="123">
        <v>0.48</v>
      </c>
      <c r="K34" s="32"/>
    </row>
    <row r="35" spans="1:11" s="33" customFormat="1" ht="11.25" customHeight="1">
      <c r="A35" s="35" t="s">
        <v>26</v>
      </c>
      <c r="B35" s="29"/>
      <c r="C35" s="30">
        <v>7374</v>
      </c>
      <c r="D35" s="30">
        <v>8000</v>
      </c>
      <c r="E35" s="30">
        <v>8000</v>
      </c>
      <c r="F35" s="31"/>
      <c r="G35" s="31"/>
      <c r="H35" s="123">
        <v>18.806</v>
      </c>
      <c r="I35" s="123">
        <v>20</v>
      </c>
      <c r="J35" s="123">
        <v>17.5</v>
      </c>
      <c r="K35" s="32"/>
    </row>
    <row r="36" spans="1:11" s="33" customFormat="1" ht="11.25" customHeight="1">
      <c r="A36" s="35" t="s">
        <v>27</v>
      </c>
      <c r="B36" s="29"/>
      <c r="C36" s="30">
        <v>877</v>
      </c>
      <c r="D36" s="30">
        <v>877</v>
      </c>
      <c r="E36" s="30">
        <v>790</v>
      </c>
      <c r="F36" s="31"/>
      <c r="G36" s="31"/>
      <c r="H36" s="123">
        <v>0.739</v>
      </c>
      <c r="I36" s="123">
        <v>0.739</v>
      </c>
      <c r="J36" s="123">
        <v>0.85</v>
      </c>
      <c r="K36" s="32"/>
    </row>
    <row r="37" spans="1:11" s="42" customFormat="1" ht="11.25" customHeight="1">
      <c r="A37" s="36" t="s">
        <v>28</v>
      </c>
      <c r="B37" s="37"/>
      <c r="C37" s="38">
        <v>9752</v>
      </c>
      <c r="D37" s="38">
        <v>10237</v>
      </c>
      <c r="E37" s="38">
        <v>9956</v>
      </c>
      <c r="F37" s="39">
        <v>97.25505519195076</v>
      </c>
      <c r="G37" s="40"/>
      <c r="H37" s="124">
        <v>23.151000000000003</v>
      </c>
      <c r="I37" s="125">
        <v>23.219</v>
      </c>
      <c r="J37" s="125">
        <v>20.93</v>
      </c>
      <c r="K37" s="41">
        <v>90.14169430208018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540</v>
      </c>
      <c r="D39" s="38">
        <v>500</v>
      </c>
      <c r="E39" s="38">
        <v>450</v>
      </c>
      <c r="F39" s="39">
        <v>90</v>
      </c>
      <c r="G39" s="40"/>
      <c r="H39" s="124">
        <v>0.583</v>
      </c>
      <c r="I39" s="125">
        <v>0.5</v>
      </c>
      <c r="J39" s="125">
        <v>0.405</v>
      </c>
      <c r="K39" s="41">
        <v>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537</v>
      </c>
      <c r="D41" s="30">
        <v>701</v>
      </c>
      <c r="E41" s="30">
        <v>572</v>
      </c>
      <c r="F41" s="31"/>
      <c r="G41" s="31"/>
      <c r="H41" s="123">
        <v>1.196</v>
      </c>
      <c r="I41" s="123">
        <v>0.487</v>
      </c>
      <c r="J41" s="123">
        <v>1.099</v>
      </c>
      <c r="K41" s="32"/>
    </row>
    <row r="42" spans="1:11" s="33" customFormat="1" ht="11.25" customHeight="1">
      <c r="A42" s="35" t="s">
        <v>31</v>
      </c>
      <c r="B42" s="29"/>
      <c r="C42" s="30">
        <v>4467</v>
      </c>
      <c r="D42" s="30">
        <v>3637</v>
      </c>
      <c r="E42" s="30">
        <v>2160</v>
      </c>
      <c r="F42" s="31"/>
      <c r="G42" s="31"/>
      <c r="H42" s="123">
        <v>8.107</v>
      </c>
      <c r="I42" s="123">
        <v>3.273</v>
      </c>
      <c r="J42" s="123">
        <v>2.521</v>
      </c>
      <c r="K42" s="32"/>
    </row>
    <row r="43" spans="1:11" s="33" customFormat="1" ht="11.25" customHeight="1">
      <c r="A43" s="35" t="s">
        <v>32</v>
      </c>
      <c r="B43" s="29"/>
      <c r="C43" s="30">
        <v>674</v>
      </c>
      <c r="D43" s="30">
        <v>785</v>
      </c>
      <c r="E43" s="30">
        <v>456</v>
      </c>
      <c r="F43" s="31"/>
      <c r="G43" s="31"/>
      <c r="H43" s="123">
        <v>0.834</v>
      </c>
      <c r="I43" s="123">
        <v>0.529</v>
      </c>
      <c r="J43" s="123">
        <v>0.532</v>
      </c>
      <c r="K43" s="32"/>
    </row>
    <row r="44" spans="1:11" s="33" customFormat="1" ht="11.25" customHeight="1">
      <c r="A44" s="35" t="s">
        <v>33</v>
      </c>
      <c r="B44" s="29"/>
      <c r="C44" s="30">
        <v>5826</v>
      </c>
      <c r="D44" s="30">
        <v>6402</v>
      </c>
      <c r="E44" s="30">
        <v>4361</v>
      </c>
      <c r="F44" s="31"/>
      <c r="G44" s="31"/>
      <c r="H44" s="123">
        <v>10.834</v>
      </c>
      <c r="I44" s="123">
        <v>4.048</v>
      </c>
      <c r="J44" s="123">
        <v>9.419</v>
      </c>
      <c r="K44" s="32"/>
    </row>
    <row r="45" spans="1:11" s="33" customFormat="1" ht="11.25" customHeight="1">
      <c r="A45" s="35" t="s">
        <v>34</v>
      </c>
      <c r="B45" s="29"/>
      <c r="C45" s="30">
        <v>1666</v>
      </c>
      <c r="D45" s="30">
        <v>2034</v>
      </c>
      <c r="E45" s="30">
        <v>1848</v>
      </c>
      <c r="F45" s="31"/>
      <c r="G45" s="31"/>
      <c r="H45" s="123">
        <v>2.225</v>
      </c>
      <c r="I45" s="123">
        <v>1.183</v>
      </c>
      <c r="J45" s="123">
        <v>2.354</v>
      </c>
      <c r="K45" s="32"/>
    </row>
    <row r="46" spans="1:11" s="33" customFormat="1" ht="11.25" customHeight="1">
      <c r="A46" s="35" t="s">
        <v>35</v>
      </c>
      <c r="B46" s="29"/>
      <c r="C46" s="30">
        <v>782</v>
      </c>
      <c r="D46" s="30">
        <v>1057</v>
      </c>
      <c r="E46" s="30">
        <v>1011</v>
      </c>
      <c r="F46" s="31"/>
      <c r="G46" s="31"/>
      <c r="H46" s="123">
        <v>0.648</v>
      </c>
      <c r="I46" s="123">
        <v>0.788</v>
      </c>
      <c r="J46" s="123">
        <v>1.04</v>
      </c>
      <c r="K46" s="32"/>
    </row>
    <row r="47" spans="1:11" s="33" customFormat="1" ht="11.25" customHeight="1">
      <c r="A47" s="35" t="s">
        <v>36</v>
      </c>
      <c r="B47" s="29"/>
      <c r="C47" s="30">
        <v>540</v>
      </c>
      <c r="D47" s="30">
        <v>516</v>
      </c>
      <c r="E47" s="30">
        <v>382</v>
      </c>
      <c r="F47" s="31"/>
      <c r="G47" s="31"/>
      <c r="H47" s="123">
        <v>0.455</v>
      </c>
      <c r="I47" s="123">
        <v>0.323</v>
      </c>
      <c r="J47" s="123">
        <v>0.345</v>
      </c>
      <c r="K47" s="32"/>
    </row>
    <row r="48" spans="1:11" s="33" customFormat="1" ht="11.25" customHeight="1">
      <c r="A48" s="35" t="s">
        <v>37</v>
      </c>
      <c r="B48" s="29"/>
      <c r="C48" s="30">
        <v>19990</v>
      </c>
      <c r="D48" s="30">
        <v>21710</v>
      </c>
      <c r="E48" s="30">
        <v>19005</v>
      </c>
      <c r="F48" s="31"/>
      <c r="G48" s="31"/>
      <c r="H48" s="123">
        <v>39.98</v>
      </c>
      <c r="I48" s="123">
        <v>21.71</v>
      </c>
      <c r="J48" s="123">
        <v>42.172</v>
      </c>
      <c r="K48" s="32"/>
    </row>
    <row r="49" spans="1:11" s="33" customFormat="1" ht="11.25" customHeight="1">
      <c r="A49" s="35" t="s">
        <v>38</v>
      </c>
      <c r="B49" s="29"/>
      <c r="C49" s="30">
        <v>7222</v>
      </c>
      <c r="D49" s="30">
        <v>8132</v>
      </c>
      <c r="E49" s="30">
        <v>7844</v>
      </c>
      <c r="F49" s="31"/>
      <c r="G49" s="31"/>
      <c r="H49" s="123">
        <v>12.524</v>
      </c>
      <c r="I49" s="123">
        <v>9.23</v>
      </c>
      <c r="J49" s="123">
        <v>19.312</v>
      </c>
      <c r="K49" s="32"/>
    </row>
    <row r="50" spans="1:11" s="42" customFormat="1" ht="11.25" customHeight="1">
      <c r="A50" s="43" t="s">
        <v>39</v>
      </c>
      <c r="B50" s="37"/>
      <c r="C50" s="38">
        <v>41704</v>
      </c>
      <c r="D50" s="38">
        <v>44974</v>
      </c>
      <c r="E50" s="38">
        <v>37639</v>
      </c>
      <c r="F50" s="39">
        <v>83.69057677769378</v>
      </c>
      <c r="G50" s="40"/>
      <c r="H50" s="124">
        <v>76.803</v>
      </c>
      <c r="I50" s="125">
        <v>41.571</v>
      </c>
      <c r="J50" s="125">
        <v>78.794</v>
      </c>
      <c r="K50" s="41">
        <v>189.54078564383826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4047</v>
      </c>
      <c r="D52" s="38">
        <v>4047</v>
      </c>
      <c r="E52" s="38">
        <v>4047</v>
      </c>
      <c r="F52" s="39">
        <v>100</v>
      </c>
      <c r="G52" s="40"/>
      <c r="H52" s="124">
        <v>5.477</v>
      </c>
      <c r="I52" s="125">
        <v>5.477</v>
      </c>
      <c r="J52" s="125">
        <v>5.477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13068</v>
      </c>
      <c r="D54" s="30">
        <v>12922</v>
      </c>
      <c r="E54" s="30">
        <v>7726</v>
      </c>
      <c r="F54" s="31"/>
      <c r="G54" s="31"/>
      <c r="H54" s="123">
        <v>20.399</v>
      </c>
      <c r="I54" s="123">
        <v>18.277</v>
      </c>
      <c r="J54" s="123">
        <v>16.071</v>
      </c>
      <c r="K54" s="32"/>
    </row>
    <row r="55" spans="1:11" s="33" customFormat="1" ht="11.25" customHeight="1">
      <c r="A55" s="35" t="s">
        <v>42</v>
      </c>
      <c r="B55" s="29"/>
      <c r="C55" s="30">
        <v>15605</v>
      </c>
      <c r="D55" s="30">
        <v>13244</v>
      </c>
      <c r="E55" s="30">
        <v>9650</v>
      </c>
      <c r="F55" s="31"/>
      <c r="G55" s="31"/>
      <c r="H55" s="123">
        <v>26.451</v>
      </c>
      <c r="I55" s="123">
        <v>20.434</v>
      </c>
      <c r="J55" s="123">
        <v>17.37</v>
      </c>
      <c r="K55" s="32"/>
    </row>
    <row r="56" spans="1:11" s="33" customFormat="1" ht="11.25" customHeight="1">
      <c r="A56" s="35" t="s">
        <v>43</v>
      </c>
      <c r="B56" s="29"/>
      <c r="C56" s="30">
        <v>10089</v>
      </c>
      <c r="D56" s="30">
        <v>9444</v>
      </c>
      <c r="E56" s="30">
        <v>6467</v>
      </c>
      <c r="F56" s="31"/>
      <c r="G56" s="31"/>
      <c r="H56" s="123">
        <v>9.589</v>
      </c>
      <c r="I56" s="123">
        <v>8.37</v>
      </c>
      <c r="J56" s="123">
        <v>8.4</v>
      </c>
      <c r="K56" s="32"/>
    </row>
    <row r="57" spans="1:11" s="33" customFormat="1" ht="11.25" customHeight="1">
      <c r="A57" s="35" t="s">
        <v>44</v>
      </c>
      <c r="B57" s="29"/>
      <c r="C57" s="30">
        <v>6399</v>
      </c>
      <c r="D57" s="30">
        <v>7038</v>
      </c>
      <c r="E57" s="30">
        <v>5150</v>
      </c>
      <c r="F57" s="31"/>
      <c r="G57" s="31"/>
      <c r="H57" s="123">
        <v>16.351</v>
      </c>
      <c r="I57" s="123">
        <v>7.523</v>
      </c>
      <c r="J57" s="123">
        <v>9.832</v>
      </c>
      <c r="K57" s="32"/>
    </row>
    <row r="58" spans="1:11" s="33" customFormat="1" ht="11.25" customHeight="1">
      <c r="A58" s="35" t="s">
        <v>45</v>
      </c>
      <c r="B58" s="29"/>
      <c r="C58" s="30">
        <v>8185</v>
      </c>
      <c r="D58" s="30">
        <v>9037</v>
      </c>
      <c r="E58" s="30">
        <v>6455</v>
      </c>
      <c r="F58" s="31"/>
      <c r="G58" s="31"/>
      <c r="H58" s="123">
        <v>15.419</v>
      </c>
      <c r="I58" s="123">
        <v>4.898</v>
      </c>
      <c r="J58" s="123">
        <v>10.047</v>
      </c>
      <c r="K58" s="32"/>
    </row>
    <row r="59" spans="1:11" s="42" customFormat="1" ht="11.25" customHeight="1">
      <c r="A59" s="36" t="s">
        <v>46</v>
      </c>
      <c r="B59" s="37"/>
      <c r="C59" s="38">
        <v>53346</v>
      </c>
      <c r="D59" s="38">
        <v>51685</v>
      </c>
      <c r="E59" s="38">
        <v>35448</v>
      </c>
      <c r="F59" s="39">
        <v>68.58469575311986</v>
      </c>
      <c r="G59" s="40"/>
      <c r="H59" s="124">
        <v>88.20899999999999</v>
      </c>
      <c r="I59" s="125">
        <v>59.501999999999995</v>
      </c>
      <c r="J59" s="125">
        <v>61.72</v>
      </c>
      <c r="K59" s="41">
        <v>103.7276057947632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61</v>
      </c>
      <c r="D61" s="30">
        <v>40</v>
      </c>
      <c r="E61" s="30"/>
      <c r="F61" s="31"/>
      <c r="G61" s="31"/>
      <c r="H61" s="123">
        <v>0.063</v>
      </c>
      <c r="I61" s="123">
        <v>0.04</v>
      </c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127</v>
      </c>
      <c r="D63" s="30">
        <v>127</v>
      </c>
      <c r="E63" s="30">
        <v>392</v>
      </c>
      <c r="F63" s="31"/>
      <c r="G63" s="31"/>
      <c r="H63" s="123">
        <v>0.111</v>
      </c>
      <c r="I63" s="123">
        <v>0.218</v>
      </c>
      <c r="J63" s="123">
        <v>0.729</v>
      </c>
      <c r="K63" s="32"/>
    </row>
    <row r="64" spans="1:11" s="42" customFormat="1" ht="11.25" customHeight="1">
      <c r="A64" s="36" t="s">
        <v>50</v>
      </c>
      <c r="B64" s="37"/>
      <c r="C64" s="38">
        <v>188</v>
      </c>
      <c r="D64" s="38">
        <v>167</v>
      </c>
      <c r="E64" s="38">
        <v>392</v>
      </c>
      <c r="F64" s="39">
        <v>234.7305389221557</v>
      </c>
      <c r="G64" s="40"/>
      <c r="H64" s="124">
        <v>0.174</v>
      </c>
      <c r="I64" s="125">
        <v>0.258</v>
      </c>
      <c r="J64" s="125">
        <v>0.729</v>
      </c>
      <c r="K64" s="41">
        <v>282.5581395348837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73</v>
      </c>
      <c r="D66" s="38">
        <v>58</v>
      </c>
      <c r="E66" s="38">
        <v>18</v>
      </c>
      <c r="F66" s="39">
        <v>31.03448275862069</v>
      </c>
      <c r="G66" s="40"/>
      <c r="H66" s="124">
        <v>0.067</v>
      </c>
      <c r="I66" s="125">
        <v>0.052</v>
      </c>
      <c r="J66" s="125">
        <v>0.048</v>
      </c>
      <c r="K66" s="41">
        <v>92.3076923076923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5917</v>
      </c>
      <c r="D68" s="30">
        <v>6000</v>
      </c>
      <c r="E68" s="30">
        <v>6000</v>
      </c>
      <c r="F68" s="31"/>
      <c r="G68" s="31"/>
      <c r="H68" s="123">
        <v>6.982</v>
      </c>
      <c r="I68" s="123">
        <v>5</v>
      </c>
      <c r="J68" s="123">
        <v>6.5</v>
      </c>
      <c r="K68" s="32"/>
    </row>
    <row r="69" spans="1:11" s="33" customFormat="1" ht="11.25" customHeight="1">
      <c r="A69" s="35" t="s">
        <v>53</v>
      </c>
      <c r="B69" s="29"/>
      <c r="C69" s="30">
        <v>252</v>
      </c>
      <c r="D69" s="30">
        <v>160</v>
      </c>
      <c r="E69" s="30">
        <v>220</v>
      </c>
      <c r="F69" s="31"/>
      <c r="G69" s="31"/>
      <c r="H69" s="123">
        <v>0.239</v>
      </c>
      <c r="I69" s="123">
        <v>0.1</v>
      </c>
      <c r="J69" s="123">
        <v>0.2</v>
      </c>
      <c r="K69" s="32"/>
    </row>
    <row r="70" spans="1:11" s="42" customFormat="1" ht="11.25" customHeight="1">
      <c r="A70" s="36" t="s">
        <v>54</v>
      </c>
      <c r="B70" s="37"/>
      <c r="C70" s="38">
        <v>6169</v>
      </c>
      <c r="D70" s="38">
        <v>6160</v>
      </c>
      <c r="E70" s="38">
        <v>6220</v>
      </c>
      <c r="F70" s="39">
        <v>100.97402597402598</v>
      </c>
      <c r="G70" s="40"/>
      <c r="H70" s="124">
        <v>7.221</v>
      </c>
      <c r="I70" s="125">
        <v>5.1</v>
      </c>
      <c r="J70" s="125">
        <v>6.7</v>
      </c>
      <c r="K70" s="41">
        <v>131.37254901960785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37</v>
      </c>
      <c r="D72" s="30">
        <v>30</v>
      </c>
      <c r="E72" s="30">
        <v>56</v>
      </c>
      <c r="F72" s="31"/>
      <c r="G72" s="31"/>
      <c r="H72" s="123">
        <v>0.024</v>
      </c>
      <c r="I72" s="123">
        <v>0.031</v>
      </c>
      <c r="J72" s="123">
        <v>0.049</v>
      </c>
      <c r="K72" s="32"/>
    </row>
    <row r="73" spans="1:11" s="33" customFormat="1" ht="11.25" customHeight="1">
      <c r="A73" s="35" t="s">
        <v>56</v>
      </c>
      <c r="B73" s="29"/>
      <c r="C73" s="30">
        <v>926</v>
      </c>
      <c r="D73" s="30">
        <v>526</v>
      </c>
      <c r="E73" s="30">
        <v>870</v>
      </c>
      <c r="F73" s="31"/>
      <c r="G73" s="31"/>
      <c r="H73" s="123">
        <v>1.036</v>
      </c>
      <c r="I73" s="123">
        <v>0.589</v>
      </c>
      <c r="J73" s="123">
        <v>0.975</v>
      </c>
      <c r="K73" s="32"/>
    </row>
    <row r="74" spans="1:11" s="33" customFormat="1" ht="11.25" customHeight="1">
      <c r="A74" s="35" t="s">
        <v>57</v>
      </c>
      <c r="B74" s="29"/>
      <c r="C74" s="30">
        <v>7062</v>
      </c>
      <c r="D74" s="30">
        <v>6288</v>
      </c>
      <c r="E74" s="30">
        <v>5850</v>
      </c>
      <c r="F74" s="31"/>
      <c r="G74" s="31"/>
      <c r="H74" s="123">
        <v>14.124</v>
      </c>
      <c r="I74" s="123">
        <v>6.107</v>
      </c>
      <c r="J74" s="123">
        <v>10</v>
      </c>
      <c r="K74" s="32"/>
    </row>
    <row r="75" spans="1:11" s="33" customFormat="1" ht="11.25" customHeight="1">
      <c r="A75" s="35" t="s">
        <v>58</v>
      </c>
      <c r="B75" s="29"/>
      <c r="C75" s="30">
        <v>1724</v>
      </c>
      <c r="D75" s="30">
        <v>1772</v>
      </c>
      <c r="E75" s="30">
        <v>1301</v>
      </c>
      <c r="F75" s="31"/>
      <c r="G75" s="31"/>
      <c r="H75" s="123">
        <v>1.236</v>
      </c>
      <c r="I75" s="123">
        <v>1.262</v>
      </c>
      <c r="J75" s="123">
        <v>0.931</v>
      </c>
      <c r="K75" s="32"/>
    </row>
    <row r="76" spans="1:11" s="33" customFormat="1" ht="11.25" customHeight="1">
      <c r="A76" s="35" t="s">
        <v>59</v>
      </c>
      <c r="B76" s="29"/>
      <c r="C76" s="30">
        <v>104</v>
      </c>
      <c r="D76" s="30">
        <v>175</v>
      </c>
      <c r="E76" s="30">
        <v>225</v>
      </c>
      <c r="F76" s="31"/>
      <c r="G76" s="31"/>
      <c r="H76" s="123">
        <v>0.111</v>
      </c>
      <c r="I76" s="123">
        <v>0.209</v>
      </c>
      <c r="J76" s="123">
        <v>0.269</v>
      </c>
      <c r="K76" s="32"/>
    </row>
    <row r="77" spans="1:11" s="33" customFormat="1" ht="11.25" customHeight="1">
      <c r="A77" s="35" t="s">
        <v>60</v>
      </c>
      <c r="B77" s="29"/>
      <c r="C77" s="30">
        <v>113</v>
      </c>
      <c r="D77" s="30">
        <v>185</v>
      </c>
      <c r="E77" s="30">
        <v>170</v>
      </c>
      <c r="F77" s="31"/>
      <c r="G77" s="31"/>
      <c r="H77" s="123">
        <v>0.083</v>
      </c>
      <c r="I77" s="123">
        <v>0.176</v>
      </c>
      <c r="J77" s="123">
        <v>0.159</v>
      </c>
      <c r="K77" s="32"/>
    </row>
    <row r="78" spans="1:11" s="33" customFormat="1" ht="11.25" customHeight="1">
      <c r="A78" s="35" t="s">
        <v>61</v>
      </c>
      <c r="B78" s="29"/>
      <c r="C78" s="30">
        <v>1471</v>
      </c>
      <c r="D78" s="30">
        <v>1290</v>
      </c>
      <c r="E78" s="30">
        <v>1083</v>
      </c>
      <c r="F78" s="31"/>
      <c r="G78" s="31"/>
      <c r="H78" s="123">
        <v>1.573</v>
      </c>
      <c r="I78" s="123">
        <v>2</v>
      </c>
      <c r="J78" s="123">
        <v>1.083</v>
      </c>
      <c r="K78" s="32"/>
    </row>
    <row r="79" spans="1:11" s="33" customFormat="1" ht="11.25" customHeight="1">
      <c r="A79" s="35" t="s">
        <v>62</v>
      </c>
      <c r="B79" s="29"/>
      <c r="C79" s="30">
        <v>3936</v>
      </c>
      <c r="D79" s="30">
        <v>3361</v>
      </c>
      <c r="E79" s="30">
        <v>5000</v>
      </c>
      <c r="F79" s="31"/>
      <c r="G79" s="31"/>
      <c r="H79" s="123">
        <v>5.788</v>
      </c>
      <c r="I79" s="123">
        <v>3.025</v>
      </c>
      <c r="J79" s="123">
        <v>9</v>
      </c>
      <c r="K79" s="32"/>
    </row>
    <row r="80" spans="1:11" s="42" customFormat="1" ht="11.25" customHeight="1">
      <c r="A80" s="43" t="s">
        <v>63</v>
      </c>
      <c r="B80" s="37"/>
      <c r="C80" s="38">
        <v>15373</v>
      </c>
      <c r="D80" s="38">
        <v>13627</v>
      </c>
      <c r="E80" s="38">
        <v>14555</v>
      </c>
      <c r="F80" s="39">
        <v>106.81000953988405</v>
      </c>
      <c r="G80" s="40"/>
      <c r="H80" s="124">
        <v>23.975</v>
      </c>
      <c r="I80" s="125">
        <v>13.399000000000001</v>
      </c>
      <c r="J80" s="125">
        <v>22.466</v>
      </c>
      <c r="K80" s="41">
        <v>167.66922904694377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24</v>
      </c>
      <c r="F82" s="31"/>
      <c r="G82" s="31"/>
      <c r="H82" s="123">
        <v>0.026</v>
      </c>
      <c r="I82" s="123">
        <v>0.026</v>
      </c>
      <c r="J82" s="123">
        <v>0.024</v>
      </c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/>
      <c r="E83" s="30"/>
      <c r="F83" s="31"/>
      <c r="G83" s="31"/>
      <c r="H83" s="123">
        <v>0.003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29</v>
      </c>
      <c r="D84" s="38">
        <v>24</v>
      </c>
      <c r="E84" s="38">
        <v>24</v>
      </c>
      <c r="F84" s="39">
        <v>100</v>
      </c>
      <c r="G84" s="40"/>
      <c r="H84" s="124">
        <v>0.028999999999999998</v>
      </c>
      <c r="I84" s="125">
        <v>0.026</v>
      </c>
      <c r="J84" s="125">
        <v>0.024</v>
      </c>
      <c r="K84" s="41">
        <v>92.3076923076923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149020</v>
      </c>
      <c r="D87" s="53">
        <v>145050</v>
      </c>
      <c r="E87" s="53">
        <v>117854</v>
      </c>
      <c r="F87" s="54">
        <f>IF(D87&gt;0,100*E87/D87,0)</f>
        <v>81.25060324026198</v>
      </c>
      <c r="G87" s="40"/>
      <c r="H87" s="128">
        <v>262.567</v>
      </c>
      <c r="I87" s="129">
        <v>174.054</v>
      </c>
      <c r="J87" s="129">
        <v>219.97400000000002</v>
      </c>
      <c r="K87" s="54">
        <f>IF(I87&gt;0,100*J87/I87,0)</f>
        <v>126.38261688901146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13</v>
      </c>
      <c r="D19" s="30"/>
      <c r="E19" s="30"/>
      <c r="F19" s="31"/>
      <c r="G19" s="31"/>
      <c r="H19" s="123">
        <v>0.013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13</v>
      </c>
      <c r="D22" s="38"/>
      <c r="E22" s="38"/>
      <c r="F22" s="39"/>
      <c r="G22" s="40"/>
      <c r="H22" s="124">
        <v>0.013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563</v>
      </c>
      <c r="D24" s="38">
        <v>706</v>
      </c>
      <c r="E24" s="38">
        <v>442</v>
      </c>
      <c r="F24" s="39">
        <v>62.60623229461756</v>
      </c>
      <c r="G24" s="40"/>
      <c r="H24" s="124">
        <v>0.391</v>
      </c>
      <c r="I24" s="125">
        <v>0.523</v>
      </c>
      <c r="J24" s="125">
        <v>0.316</v>
      </c>
      <c r="K24" s="41">
        <v>60.4206500956023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320</v>
      </c>
      <c r="D26" s="38">
        <v>350</v>
      </c>
      <c r="E26" s="38">
        <v>400</v>
      </c>
      <c r="F26" s="39">
        <v>114.28571428571429</v>
      </c>
      <c r="G26" s="40"/>
      <c r="H26" s="124">
        <v>0.342</v>
      </c>
      <c r="I26" s="125">
        <v>0.4</v>
      </c>
      <c r="J26" s="125">
        <v>0.45</v>
      </c>
      <c r="K26" s="41">
        <v>112.5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8403</v>
      </c>
      <c r="D28" s="30">
        <v>8878</v>
      </c>
      <c r="E28" s="30">
        <v>9806</v>
      </c>
      <c r="F28" s="31"/>
      <c r="G28" s="31"/>
      <c r="H28" s="123">
        <v>16.122</v>
      </c>
      <c r="I28" s="123">
        <v>12.775</v>
      </c>
      <c r="J28" s="123">
        <v>22.415</v>
      </c>
      <c r="K28" s="32"/>
    </row>
    <row r="29" spans="1:11" s="33" customFormat="1" ht="11.25" customHeight="1">
      <c r="A29" s="35" t="s">
        <v>21</v>
      </c>
      <c r="B29" s="29"/>
      <c r="C29" s="30">
        <v>452</v>
      </c>
      <c r="D29" s="30">
        <v>534</v>
      </c>
      <c r="E29" s="30">
        <v>392</v>
      </c>
      <c r="F29" s="31"/>
      <c r="G29" s="31"/>
      <c r="H29" s="123">
        <v>0.576</v>
      </c>
      <c r="I29" s="123">
        <v>0.378</v>
      </c>
      <c r="J29" s="123">
        <v>0.431</v>
      </c>
      <c r="K29" s="32"/>
    </row>
    <row r="30" spans="1:11" s="33" customFormat="1" ht="11.25" customHeight="1">
      <c r="A30" s="35" t="s">
        <v>22</v>
      </c>
      <c r="B30" s="29"/>
      <c r="C30" s="30">
        <v>3994</v>
      </c>
      <c r="D30" s="30">
        <v>4204</v>
      </c>
      <c r="E30" s="30">
        <v>5125</v>
      </c>
      <c r="F30" s="31"/>
      <c r="G30" s="31"/>
      <c r="H30" s="123">
        <v>3.105</v>
      </c>
      <c r="I30" s="123">
        <v>3.222</v>
      </c>
      <c r="J30" s="123">
        <v>3.856</v>
      </c>
      <c r="K30" s="32"/>
    </row>
    <row r="31" spans="1:11" s="42" customFormat="1" ht="11.25" customHeight="1">
      <c r="A31" s="43" t="s">
        <v>23</v>
      </c>
      <c r="B31" s="37"/>
      <c r="C31" s="38">
        <v>12849</v>
      </c>
      <c r="D31" s="38">
        <v>13616</v>
      </c>
      <c r="E31" s="38">
        <v>15323</v>
      </c>
      <c r="F31" s="39">
        <v>112.5367215041128</v>
      </c>
      <c r="G31" s="40"/>
      <c r="H31" s="124">
        <v>19.803</v>
      </c>
      <c r="I31" s="125">
        <v>16.375</v>
      </c>
      <c r="J31" s="125">
        <v>26.701999999999998</v>
      </c>
      <c r="K31" s="41">
        <v>163.0656488549618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990</v>
      </c>
      <c r="D33" s="30">
        <v>990</v>
      </c>
      <c r="E33" s="30">
        <v>100</v>
      </c>
      <c r="F33" s="31"/>
      <c r="G33" s="31"/>
      <c r="H33" s="123">
        <v>1.266</v>
      </c>
      <c r="I33" s="123">
        <v>0.9</v>
      </c>
      <c r="J33" s="123">
        <v>0.125</v>
      </c>
      <c r="K33" s="32"/>
    </row>
    <row r="34" spans="1:11" s="33" customFormat="1" ht="11.25" customHeight="1">
      <c r="A34" s="35" t="s">
        <v>25</v>
      </c>
      <c r="B34" s="29"/>
      <c r="C34" s="30">
        <v>292</v>
      </c>
      <c r="D34" s="30">
        <v>150</v>
      </c>
      <c r="E34" s="30"/>
      <c r="F34" s="31"/>
      <c r="G34" s="31"/>
      <c r="H34" s="123">
        <v>0.487</v>
      </c>
      <c r="I34" s="123">
        <v>0.25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1811</v>
      </c>
      <c r="D35" s="30">
        <v>1400</v>
      </c>
      <c r="E35" s="30">
        <v>325</v>
      </c>
      <c r="F35" s="31"/>
      <c r="G35" s="31"/>
      <c r="H35" s="123">
        <v>2.714</v>
      </c>
      <c r="I35" s="123">
        <v>1.8</v>
      </c>
      <c r="J35" s="123">
        <v>0.45</v>
      </c>
      <c r="K35" s="32"/>
    </row>
    <row r="36" spans="1:11" s="33" customFormat="1" ht="11.25" customHeight="1">
      <c r="A36" s="35" t="s">
        <v>27</v>
      </c>
      <c r="B36" s="29"/>
      <c r="C36" s="30">
        <v>181</v>
      </c>
      <c r="D36" s="30">
        <v>181</v>
      </c>
      <c r="E36" s="30">
        <v>29</v>
      </c>
      <c r="F36" s="31"/>
      <c r="G36" s="31"/>
      <c r="H36" s="123">
        <v>0.187</v>
      </c>
      <c r="I36" s="123">
        <v>0.187</v>
      </c>
      <c r="J36" s="123">
        <v>0.035</v>
      </c>
      <c r="K36" s="32"/>
    </row>
    <row r="37" spans="1:11" s="42" customFormat="1" ht="11.25" customHeight="1">
      <c r="A37" s="36" t="s">
        <v>28</v>
      </c>
      <c r="B37" s="37"/>
      <c r="C37" s="38">
        <v>3274</v>
      </c>
      <c r="D37" s="38">
        <v>2721</v>
      </c>
      <c r="E37" s="38">
        <v>454</v>
      </c>
      <c r="F37" s="39">
        <v>16.685042263873576</v>
      </c>
      <c r="G37" s="40"/>
      <c r="H37" s="124">
        <v>4.654000000000001</v>
      </c>
      <c r="I37" s="125">
        <v>3.137</v>
      </c>
      <c r="J37" s="125">
        <v>0.61</v>
      </c>
      <c r="K37" s="41">
        <v>19.44532993305706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250</v>
      </c>
      <c r="D41" s="30">
        <v>51</v>
      </c>
      <c r="E41" s="30">
        <v>145</v>
      </c>
      <c r="F41" s="31"/>
      <c r="G41" s="31"/>
      <c r="H41" s="123">
        <v>0.504</v>
      </c>
      <c r="I41" s="123">
        <v>0.015</v>
      </c>
      <c r="J41" s="123">
        <v>0.281</v>
      </c>
      <c r="K41" s="32"/>
    </row>
    <row r="42" spans="1:11" s="33" customFormat="1" ht="11.25" customHeight="1">
      <c r="A42" s="35" t="s">
        <v>31</v>
      </c>
      <c r="B42" s="29"/>
      <c r="C42" s="30">
        <v>8850</v>
      </c>
      <c r="D42" s="30">
        <v>3668</v>
      </c>
      <c r="E42" s="30">
        <v>5593</v>
      </c>
      <c r="F42" s="31"/>
      <c r="G42" s="31"/>
      <c r="H42" s="123">
        <v>12.628</v>
      </c>
      <c r="I42" s="123">
        <v>1.937</v>
      </c>
      <c r="J42" s="123">
        <v>4.753</v>
      </c>
      <c r="K42" s="32"/>
    </row>
    <row r="43" spans="1:11" s="33" customFormat="1" ht="11.25" customHeight="1">
      <c r="A43" s="35" t="s">
        <v>32</v>
      </c>
      <c r="B43" s="29"/>
      <c r="C43" s="30">
        <v>2831</v>
      </c>
      <c r="D43" s="30">
        <v>2101</v>
      </c>
      <c r="E43" s="30">
        <v>1511</v>
      </c>
      <c r="F43" s="31"/>
      <c r="G43" s="31"/>
      <c r="H43" s="123">
        <v>2.322</v>
      </c>
      <c r="I43" s="123">
        <v>0.697</v>
      </c>
      <c r="J43" s="123">
        <v>1.489</v>
      </c>
      <c r="K43" s="32"/>
    </row>
    <row r="44" spans="1:11" s="33" customFormat="1" ht="11.25" customHeight="1">
      <c r="A44" s="35" t="s">
        <v>33</v>
      </c>
      <c r="B44" s="29"/>
      <c r="C44" s="30">
        <v>11565</v>
      </c>
      <c r="D44" s="30">
        <v>6475</v>
      </c>
      <c r="E44" s="30">
        <v>9495</v>
      </c>
      <c r="F44" s="31"/>
      <c r="G44" s="31"/>
      <c r="H44" s="123">
        <v>18.504</v>
      </c>
      <c r="I44" s="123">
        <v>2.523</v>
      </c>
      <c r="J44" s="123">
        <v>16.516</v>
      </c>
      <c r="K44" s="32"/>
    </row>
    <row r="45" spans="1:11" s="33" customFormat="1" ht="11.25" customHeight="1">
      <c r="A45" s="35" t="s">
        <v>34</v>
      </c>
      <c r="B45" s="29"/>
      <c r="C45" s="30">
        <v>1788</v>
      </c>
      <c r="D45" s="30">
        <v>1276</v>
      </c>
      <c r="E45" s="30">
        <v>1281</v>
      </c>
      <c r="F45" s="31"/>
      <c r="G45" s="31"/>
      <c r="H45" s="123">
        <v>1.903</v>
      </c>
      <c r="I45" s="123">
        <v>0.776</v>
      </c>
      <c r="J45" s="123">
        <v>1</v>
      </c>
      <c r="K45" s="32"/>
    </row>
    <row r="46" spans="1:11" s="33" customFormat="1" ht="11.25" customHeight="1">
      <c r="A46" s="35" t="s">
        <v>35</v>
      </c>
      <c r="B46" s="29"/>
      <c r="C46" s="30">
        <v>4473</v>
      </c>
      <c r="D46" s="30">
        <v>4224</v>
      </c>
      <c r="E46" s="30">
        <v>4805</v>
      </c>
      <c r="F46" s="31"/>
      <c r="G46" s="31"/>
      <c r="H46" s="123">
        <v>3.637</v>
      </c>
      <c r="I46" s="123">
        <v>3.056</v>
      </c>
      <c r="J46" s="123">
        <v>4.897</v>
      </c>
      <c r="K46" s="32"/>
    </row>
    <row r="47" spans="1:11" s="33" customFormat="1" ht="11.25" customHeight="1">
      <c r="A47" s="35" t="s">
        <v>36</v>
      </c>
      <c r="B47" s="29"/>
      <c r="C47" s="30">
        <v>1206</v>
      </c>
      <c r="D47" s="30">
        <v>4333</v>
      </c>
      <c r="E47" s="30">
        <v>300</v>
      </c>
      <c r="F47" s="31"/>
      <c r="G47" s="31"/>
      <c r="H47" s="123">
        <v>1.596</v>
      </c>
      <c r="I47" s="123">
        <v>2.368</v>
      </c>
      <c r="J47" s="123">
        <v>0.33</v>
      </c>
      <c r="K47" s="32"/>
    </row>
    <row r="48" spans="1:11" s="33" customFormat="1" ht="11.25" customHeight="1">
      <c r="A48" s="35" t="s">
        <v>37</v>
      </c>
      <c r="B48" s="29"/>
      <c r="C48" s="30">
        <v>13143</v>
      </c>
      <c r="D48" s="30">
        <v>4200</v>
      </c>
      <c r="E48" s="30">
        <v>5000</v>
      </c>
      <c r="F48" s="31"/>
      <c r="G48" s="31"/>
      <c r="H48" s="123">
        <v>17.086</v>
      </c>
      <c r="I48" s="123">
        <v>1.68</v>
      </c>
      <c r="J48" s="123">
        <v>7.5</v>
      </c>
      <c r="K48" s="32"/>
    </row>
    <row r="49" spans="1:11" s="33" customFormat="1" ht="11.25" customHeight="1">
      <c r="A49" s="35" t="s">
        <v>38</v>
      </c>
      <c r="B49" s="29"/>
      <c r="C49" s="30">
        <v>5553</v>
      </c>
      <c r="D49" s="30">
        <v>3880</v>
      </c>
      <c r="E49" s="30">
        <v>3584</v>
      </c>
      <c r="F49" s="31"/>
      <c r="G49" s="31"/>
      <c r="H49" s="123">
        <v>6.952</v>
      </c>
      <c r="I49" s="123">
        <v>1.107</v>
      </c>
      <c r="J49" s="123">
        <v>3.918</v>
      </c>
      <c r="K49" s="32"/>
    </row>
    <row r="50" spans="1:11" s="42" customFormat="1" ht="11.25" customHeight="1">
      <c r="A50" s="43" t="s">
        <v>39</v>
      </c>
      <c r="B50" s="37"/>
      <c r="C50" s="38">
        <v>49659</v>
      </c>
      <c r="D50" s="38">
        <v>30208</v>
      </c>
      <c r="E50" s="38">
        <v>31714</v>
      </c>
      <c r="F50" s="39">
        <v>104.9854343220339</v>
      </c>
      <c r="G50" s="40"/>
      <c r="H50" s="124">
        <v>65.13199999999999</v>
      </c>
      <c r="I50" s="125">
        <v>14.159</v>
      </c>
      <c r="J50" s="125">
        <v>40.684</v>
      </c>
      <c r="K50" s="41">
        <v>287.33667631894906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715</v>
      </c>
      <c r="D52" s="38">
        <v>715</v>
      </c>
      <c r="E52" s="38">
        <v>715</v>
      </c>
      <c r="F52" s="39">
        <v>100</v>
      </c>
      <c r="G52" s="40"/>
      <c r="H52" s="124">
        <v>0.893</v>
      </c>
      <c r="I52" s="125">
        <v>0.893</v>
      </c>
      <c r="J52" s="125">
        <v>0.893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6772</v>
      </c>
      <c r="D54" s="30">
        <v>5760</v>
      </c>
      <c r="E54" s="30">
        <v>5247</v>
      </c>
      <c r="F54" s="31"/>
      <c r="G54" s="31"/>
      <c r="H54" s="123">
        <v>7.028</v>
      </c>
      <c r="I54" s="123">
        <v>5.168</v>
      </c>
      <c r="J54" s="123">
        <v>7.109</v>
      </c>
      <c r="K54" s="32"/>
    </row>
    <row r="55" spans="1:11" s="33" customFormat="1" ht="11.25" customHeight="1">
      <c r="A55" s="35" t="s">
        <v>42</v>
      </c>
      <c r="B55" s="29"/>
      <c r="C55" s="30">
        <v>2928</v>
      </c>
      <c r="D55" s="30">
        <v>2764</v>
      </c>
      <c r="E55" s="30">
        <v>3383</v>
      </c>
      <c r="F55" s="31"/>
      <c r="G55" s="31"/>
      <c r="H55" s="123">
        <v>3.522</v>
      </c>
      <c r="I55" s="123">
        <v>3.202</v>
      </c>
      <c r="J55" s="123">
        <v>4.4</v>
      </c>
      <c r="K55" s="32"/>
    </row>
    <row r="56" spans="1:11" s="33" customFormat="1" ht="11.25" customHeight="1">
      <c r="A56" s="35" t="s">
        <v>43</v>
      </c>
      <c r="B56" s="29"/>
      <c r="C56" s="30">
        <v>7524</v>
      </c>
      <c r="D56" s="30">
        <v>7084</v>
      </c>
      <c r="E56" s="30">
        <v>7513</v>
      </c>
      <c r="F56" s="31"/>
      <c r="G56" s="31"/>
      <c r="H56" s="123">
        <v>8.266</v>
      </c>
      <c r="I56" s="123">
        <v>6.572</v>
      </c>
      <c r="J56" s="123">
        <v>8.6</v>
      </c>
      <c r="K56" s="32"/>
    </row>
    <row r="57" spans="1:11" s="33" customFormat="1" ht="11.25" customHeight="1">
      <c r="A57" s="35" t="s">
        <v>44</v>
      </c>
      <c r="B57" s="29"/>
      <c r="C57" s="30">
        <v>4821</v>
      </c>
      <c r="D57" s="30">
        <v>4176</v>
      </c>
      <c r="E57" s="30">
        <v>3598</v>
      </c>
      <c r="F57" s="31"/>
      <c r="G57" s="31"/>
      <c r="H57" s="123">
        <v>6.823</v>
      </c>
      <c r="I57" s="123">
        <v>2.23</v>
      </c>
      <c r="J57" s="123">
        <v>4.457</v>
      </c>
      <c r="K57" s="32"/>
    </row>
    <row r="58" spans="1:11" s="33" customFormat="1" ht="11.25" customHeight="1">
      <c r="A58" s="35" t="s">
        <v>45</v>
      </c>
      <c r="B58" s="29"/>
      <c r="C58" s="30">
        <v>6063</v>
      </c>
      <c r="D58" s="30">
        <v>5303</v>
      </c>
      <c r="E58" s="30">
        <v>5285</v>
      </c>
      <c r="F58" s="31"/>
      <c r="G58" s="31"/>
      <c r="H58" s="123">
        <v>10.039</v>
      </c>
      <c r="I58" s="123">
        <v>1.622</v>
      </c>
      <c r="J58" s="123">
        <v>5.497</v>
      </c>
      <c r="K58" s="32"/>
    </row>
    <row r="59" spans="1:11" s="42" customFormat="1" ht="11.25" customHeight="1">
      <c r="A59" s="36" t="s">
        <v>46</v>
      </c>
      <c r="B59" s="37"/>
      <c r="C59" s="38">
        <v>28108</v>
      </c>
      <c r="D59" s="38">
        <v>25087</v>
      </c>
      <c r="E59" s="38">
        <v>25026</v>
      </c>
      <c r="F59" s="39">
        <v>99.75684617530992</v>
      </c>
      <c r="G59" s="40"/>
      <c r="H59" s="124">
        <v>35.678</v>
      </c>
      <c r="I59" s="125">
        <v>18.794</v>
      </c>
      <c r="J59" s="125">
        <v>30.063000000000002</v>
      </c>
      <c r="K59" s="41">
        <v>159.9606257316165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182</v>
      </c>
      <c r="D61" s="30">
        <v>190</v>
      </c>
      <c r="E61" s="30">
        <v>115</v>
      </c>
      <c r="F61" s="31"/>
      <c r="G61" s="31"/>
      <c r="H61" s="123">
        <v>0.109</v>
      </c>
      <c r="I61" s="123">
        <v>0.109</v>
      </c>
      <c r="J61" s="123">
        <v>0.12</v>
      </c>
      <c r="K61" s="32"/>
    </row>
    <row r="62" spans="1:11" s="33" customFormat="1" ht="11.25" customHeight="1">
      <c r="A62" s="35" t="s">
        <v>48</v>
      </c>
      <c r="B62" s="29"/>
      <c r="C62" s="30">
        <v>30</v>
      </c>
      <c r="D62" s="30">
        <v>25</v>
      </c>
      <c r="E62" s="30">
        <v>27</v>
      </c>
      <c r="F62" s="31"/>
      <c r="G62" s="31"/>
      <c r="H62" s="123">
        <v>0.013</v>
      </c>
      <c r="I62" s="123">
        <v>0.013</v>
      </c>
      <c r="J62" s="123">
        <v>0.017</v>
      </c>
      <c r="K62" s="32"/>
    </row>
    <row r="63" spans="1:11" s="33" customFormat="1" ht="11.25" customHeight="1">
      <c r="A63" s="35" t="s">
        <v>49</v>
      </c>
      <c r="B63" s="29"/>
      <c r="C63" s="30">
        <v>137</v>
      </c>
      <c r="D63" s="30">
        <v>129</v>
      </c>
      <c r="E63" s="30">
        <v>180</v>
      </c>
      <c r="F63" s="31"/>
      <c r="G63" s="31"/>
      <c r="H63" s="123">
        <v>0.112</v>
      </c>
      <c r="I63" s="123">
        <v>0.223</v>
      </c>
      <c r="J63" s="123">
        <v>0.262</v>
      </c>
      <c r="K63" s="32"/>
    </row>
    <row r="64" spans="1:11" s="42" customFormat="1" ht="11.25" customHeight="1">
      <c r="A64" s="36" t="s">
        <v>50</v>
      </c>
      <c r="B64" s="37"/>
      <c r="C64" s="38">
        <v>349</v>
      </c>
      <c r="D64" s="38">
        <v>344</v>
      </c>
      <c r="E64" s="38">
        <v>322</v>
      </c>
      <c r="F64" s="39">
        <v>93.6046511627907</v>
      </c>
      <c r="G64" s="40"/>
      <c r="H64" s="124">
        <v>0.23399999999999999</v>
      </c>
      <c r="I64" s="125">
        <v>0.345</v>
      </c>
      <c r="J64" s="125">
        <v>0.399</v>
      </c>
      <c r="K64" s="41">
        <v>115.6521739130435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62</v>
      </c>
      <c r="D66" s="38">
        <v>51</v>
      </c>
      <c r="E66" s="38">
        <v>51</v>
      </c>
      <c r="F66" s="39">
        <v>100</v>
      </c>
      <c r="G66" s="40"/>
      <c r="H66" s="124">
        <v>0.077</v>
      </c>
      <c r="I66" s="125">
        <v>0.041</v>
      </c>
      <c r="J66" s="125">
        <v>0.077</v>
      </c>
      <c r="K66" s="41">
        <v>187.8048780487805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299</v>
      </c>
      <c r="D68" s="30">
        <v>300</v>
      </c>
      <c r="E68" s="30">
        <v>300</v>
      </c>
      <c r="F68" s="31"/>
      <c r="G68" s="31"/>
      <c r="H68" s="123">
        <v>0.239</v>
      </c>
      <c r="I68" s="123">
        <v>0.2</v>
      </c>
      <c r="J68" s="123">
        <v>0.23</v>
      </c>
      <c r="K68" s="32"/>
    </row>
    <row r="69" spans="1:11" s="33" customFormat="1" ht="11.25" customHeight="1">
      <c r="A69" s="35" t="s">
        <v>53</v>
      </c>
      <c r="B69" s="29"/>
      <c r="C69" s="30">
        <v>74</v>
      </c>
      <c r="D69" s="30">
        <v>40</v>
      </c>
      <c r="E69" s="30">
        <v>50</v>
      </c>
      <c r="F69" s="31"/>
      <c r="G69" s="31"/>
      <c r="H69" s="123">
        <v>0.056</v>
      </c>
      <c r="I69" s="123">
        <v>0.03</v>
      </c>
      <c r="J69" s="123">
        <v>0.035</v>
      </c>
      <c r="K69" s="32"/>
    </row>
    <row r="70" spans="1:11" s="42" customFormat="1" ht="11.25" customHeight="1">
      <c r="A70" s="36" t="s">
        <v>54</v>
      </c>
      <c r="B70" s="37"/>
      <c r="C70" s="38">
        <v>373</v>
      </c>
      <c r="D70" s="38">
        <v>340</v>
      </c>
      <c r="E70" s="38">
        <v>350</v>
      </c>
      <c r="F70" s="39">
        <v>102.94117647058823</v>
      </c>
      <c r="G70" s="40"/>
      <c r="H70" s="124">
        <v>0.295</v>
      </c>
      <c r="I70" s="125">
        <v>0.23</v>
      </c>
      <c r="J70" s="125">
        <v>0.265</v>
      </c>
      <c r="K70" s="41">
        <v>115.21739130434783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80</v>
      </c>
      <c r="D72" s="30">
        <v>75</v>
      </c>
      <c r="E72" s="30">
        <v>134</v>
      </c>
      <c r="F72" s="31"/>
      <c r="G72" s="31"/>
      <c r="H72" s="123">
        <v>0.046</v>
      </c>
      <c r="I72" s="123">
        <v>0.049</v>
      </c>
      <c r="J72" s="123">
        <v>0.114</v>
      </c>
      <c r="K72" s="32"/>
    </row>
    <row r="73" spans="1:11" s="33" customFormat="1" ht="11.25" customHeight="1">
      <c r="A73" s="35" t="s">
        <v>56</v>
      </c>
      <c r="B73" s="29"/>
      <c r="C73" s="30">
        <v>1191</v>
      </c>
      <c r="D73" s="30">
        <v>1332</v>
      </c>
      <c r="E73" s="30">
        <v>1444</v>
      </c>
      <c r="F73" s="31"/>
      <c r="G73" s="31"/>
      <c r="H73" s="123">
        <v>1.3</v>
      </c>
      <c r="I73" s="123">
        <v>1.45</v>
      </c>
      <c r="J73" s="123">
        <v>1.573</v>
      </c>
      <c r="K73" s="32"/>
    </row>
    <row r="74" spans="1:11" s="33" customFormat="1" ht="11.25" customHeight="1">
      <c r="A74" s="35" t="s">
        <v>57</v>
      </c>
      <c r="B74" s="29"/>
      <c r="C74" s="30">
        <v>361</v>
      </c>
      <c r="D74" s="30">
        <v>180</v>
      </c>
      <c r="E74" s="30">
        <v>240</v>
      </c>
      <c r="F74" s="31"/>
      <c r="G74" s="31"/>
      <c r="H74" s="123">
        <v>0.65</v>
      </c>
      <c r="I74" s="123">
        <v>0.179</v>
      </c>
      <c r="J74" s="123">
        <v>0.48</v>
      </c>
      <c r="K74" s="32"/>
    </row>
    <row r="75" spans="1:11" s="33" customFormat="1" ht="11.25" customHeight="1">
      <c r="A75" s="35" t="s">
        <v>58</v>
      </c>
      <c r="B75" s="29"/>
      <c r="C75" s="30">
        <v>1244</v>
      </c>
      <c r="D75" s="30">
        <v>1679</v>
      </c>
      <c r="E75" s="30">
        <v>1316</v>
      </c>
      <c r="F75" s="31"/>
      <c r="G75" s="31"/>
      <c r="H75" s="123">
        <v>0.922</v>
      </c>
      <c r="I75" s="123">
        <v>1.215</v>
      </c>
      <c r="J75" s="123">
        <v>0.76</v>
      </c>
      <c r="K75" s="32"/>
    </row>
    <row r="76" spans="1:11" s="33" customFormat="1" ht="11.25" customHeight="1">
      <c r="A76" s="35" t="s">
        <v>59</v>
      </c>
      <c r="B76" s="29"/>
      <c r="C76" s="30">
        <v>124</v>
      </c>
      <c r="D76" s="30">
        <v>135</v>
      </c>
      <c r="E76" s="30">
        <v>215</v>
      </c>
      <c r="F76" s="31"/>
      <c r="G76" s="31"/>
      <c r="H76" s="123">
        <v>0.102</v>
      </c>
      <c r="I76" s="123">
        <v>0.122</v>
      </c>
      <c r="J76" s="123">
        <v>0.194</v>
      </c>
      <c r="K76" s="32"/>
    </row>
    <row r="77" spans="1:11" s="33" customFormat="1" ht="11.25" customHeight="1">
      <c r="A77" s="35" t="s">
        <v>60</v>
      </c>
      <c r="B77" s="29"/>
      <c r="C77" s="30">
        <v>56</v>
      </c>
      <c r="D77" s="30">
        <v>294</v>
      </c>
      <c r="E77" s="30">
        <v>149</v>
      </c>
      <c r="F77" s="31"/>
      <c r="G77" s="31"/>
      <c r="H77" s="123">
        <v>0.05</v>
      </c>
      <c r="I77" s="123">
        <v>0.272</v>
      </c>
      <c r="J77" s="123">
        <v>0.159</v>
      </c>
      <c r="K77" s="32"/>
    </row>
    <row r="78" spans="1:11" s="33" customFormat="1" ht="11.25" customHeight="1">
      <c r="A78" s="35" t="s">
        <v>61</v>
      </c>
      <c r="B78" s="29"/>
      <c r="C78" s="30">
        <v>2827</v>
      </c>
      <c r="D78" s="30">
        <v>2570</v>
      </c>
      <c r="E78" s="30">
        <v>2900</v>
      </c>
      <c r="F78" s="31"/>
      <c r="G78" s="31"/>
      <c r="H78" s="123">
        <v>4.195</v>
      </c>
      <c r="I78" s="123">
        <v>3.598</v>
      </c>
      <c r="J78" s="123">
        <v>4.35</v>
      </c>
      <c r="K78" s="32"/>
    </row>
    <row r="79" spans="1:11" s="33" customFormat="1" ht="11.25" customHeight="1">
      <c r="A79" s="35" t="s">
        <v>62</v>
      </c>
      <c r="B79" s="29"/>
      <c r="C79" s="30">
        <v>943</v>
      </c>
      <c r="D79" s="30">
        <v>648</v>
      </c>
      <c r="E79" s="30">
        <v>1250</v>
      </c>
      <c r="F79" s="31"/>
      <c r="G79" s="31"/>
      <c r="H79" s="123">
        <v>0.788</v>
      </c>
      <c r="I79" s="123">
        <v>0.389</v>
      </c>
      <c r="J79" s="123">
        <v>1.5</v>
      </c>
      <c r="K79" s="32"/>
    </row>
    <row r="80" spans="1:11" s="42" customFormat="1" ht="11.25" customHeight="1">
      <c r="A80" s="43" t="s">
        <v>63</v>
      </c>
      <c r="B80" s="37"/>
      <c r="C80" s="38">
        <v>6826</v>
      </c>
      <c r="D80" s="38">
        <v>6913</v>
      </c>
      <c r="E80" s="38">
        <v>7648</v>
      </c>
      <c r="F80" s="39">
        <v>110.63214234051786</v>
      </c>
      <c r="G80" s="40"/>
      <c r="H80" s="124">
        <v>8.053</v>
      </c>
      <c r="I80" s="125">
        <v>7.274</v>
      </c>
      <c r="J80" s="125">
        <v>9.129999999999999</v>
      </c>
      <c r="K80" s="41">
        <v>125.51553478141324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23">
        <v>0.001</v>
      </c>
      <c r="I82" s="123">
        <v>0.001</v>
      </c>
      <c r="J82" s="123">
        <v>0.001</v>
      </c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/>
      <c r="E83" s="30"/>
      <c r="F83" s="31"/>
      <c r="G83" s="31"/>
      <c r="H83" s="123">
        <v>0.003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5</v>
      </c>
      <c r="D84" s="38">
        <v>1</v>
      </c>
      <c r="E84" s="38">
        <v>1</v>
      </c>
      <c r="F84" s="39">
        <v>100</v>
      </c>
      <c r="G84" s="40"/>
      <c r="H84" s="124">
        <v>0.004</v>
      </c>
      <c r="I84" s="125">
        <v>0.001</v>
      </c>
      <c r="J84" s="125">
        <v>0.001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103116</v>
      </c>
      <c r="D87" s="53">
        <v>81052</v>
      </c>
      <c r="E87" s="53">
        <v>82446</v>
      </c>
      <c r="F87" s="54">
        <f>IF(D87&gt;0,100*E87/D87,0)</f>
        <v>101.71988353155999</v>
      </c>
      <c r="G87" s="40"/>
      <c r="H87" s="128">
        <v>135.569</v>
      </c>
      <c r="I87" s="129">
        <v>62.172</v>
      </c>
      <c r="J87" s="129">
        <v>109.59</v>
      </c>
      <c r="K87" s="54">
        <f>IF(I87&gt;0,100*J87/I87,0)</f>
        <v>176.26906002702182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7</v>
      </c>
      <c r="E34" s="30"/>
      <c r="F34" s="31"/>
      <c r="G34" s="31"/>
      <c r="H34" s="123">
        <v>0.005</v>
      </c>
      <c r="I34" s="123">
        <v>0.005</v>
      </c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10</v>
      </c>
      <c r="F36" s="31"/>
      <c r="G36" s="31"/>
      <c r="H36" s="123"/>
      <c r="I36" s="123"/>
      <c r="J36" s="123">
        <v>0.008</v>
      </c>
      <c r="K36" s="32"/>
    </row>
    <row r="37" spans="1:11" s="42" customFormat="1" ht="11.25" customHeight="1">
      <c r="A37" s="36" t="s">
        <v>28</v>
      </c>
      <c r="B37" s="37"/>
      <c r="C37" s="38">
        <v>7</v>
      </c>
      <c r="D37" s="38">
        <v>7</v>
      </c>
      <c r="E37" s="38">
        <v>10</v>
      </c>
      <c r="F37" s="39">
        <v>142.85714285714286</v>
      </c>
      <c r="G37" s="40"/>
      <c r="H37" s="124">
        <v>0.005</v>
      </c>
      <c r="I37" s="125">
        <v>0.005</v>
      </c>
      <c r="J37" s="125">
        <v>0.008</v>
      </c>
      <c r="K37" s="41">
        <v>160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203</v>
      </c>
      <c r="D43" s="30">
        <v>306</v>
      </c>
      <c r="E43" s="30">
        <v>86</v>
      </c>
      <c r="F43" s="31"/>
      <c r="G43" s="31"/>
      <c r="H43" s="123">
        <v>0.214</v>
      </c>
      <c r="I43" s="123">
        <v>0.144</v>
      </c>
      <c r="J43" s="123">
        <v>0.078</v>
      </c>
      <c r="K43" s="32"/>
    </row>
    <row r="44" spans="1:11" s="33" customFormat="1" ht="11.25" customHeight="1">
      <c r="A44" s="35" t="s">
        <v>33</v>
      </c>
      <c r="B44" s="29"/>
      <c r="C44" s="30">
        <v>141</v>
      </c>
      <c r="D44" s="30">
        <v>266</v>
      </c>
      <c r="E44" s="30">
        <v>208</v>
      </c>
      <c r="F44" s="31"/>
      <c r="G44" s="31"/>
      <c r="H44" s="123">
        <v>0.042</v>
      </c>
      <c r="I44" s="123">
        <v>0.08</v>
      </c>
      <c r="J44" s="123">
        <v>0.096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22</v>
      </c>
      <c r="D46" s="30">
        <v>27</v>
      </c>
      <c r="E46" s="30">
        <v>27</v>
      </c>
      <c r="F46" s="31"/>
      <c r="G46" s="31"/>
      <c r="H46" s="123">
        <v>0.018</v>
      </c>
      <c r="I46" s="123">
        <v>0.019</v>
      </c>
      <c r="J46" s="123">
        <v>0.024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/>
      <c r="E48" s="30"/>
      <c r="F48" s="31"/>
      <c r="G48" s="31"/>
      <c r="H48" s="123">
        <v>0.001</v>
      </c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>
        <v>67</v>
      </c>
      <c r="D49" s="30">
        <v>54</v>
      </c>
      <c r="E49" s="30">
        <v>63</v>
      </c>
      <c r="F49" s="31"/>
      <c r="G49" s="31"/>
      <c r="H49" s="123">
        <v>0.048</v>
      </c>
      <c r="I49" s="123">
        <v>0.014</v>
      </c>
      <c r="J49" s="123">
        <v>0.05</v>
      </c>
      <c r="K49" s="32"/>
    </row>
    <row r="50" spans="1:11" s="42" customFormat="1" ht="11.25" customHeight="1">
      <c r="A50" s="43" t="s">
        <v>39</v>
      </c>
      <c r="B50" s="37"/>
      <c r="C50" s="38">
        <v>434</v>
      </c>
      <c r="D50" s="38">
        <v>653</v>
      </c>
      <c r="E50" s="38">
        <v>384</v>
      </c>
      <c r="F50" s="39">
        <v>58.80551301684533</v>
      </c>
      <c r="G50" s="40"/>
      <c r="H50" s="124">
        <v>0.323</v>
      </c>
      <c r="I50" s="125">
        <v>0.25699999999999995</v>
      </c>
      <c r="J50" s="125">
        <v>0.248</v>
      </c>
      <c r="K50" s="41">
        <v>96.4980544747082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27</v>
      </c>
      <c r="D55" s="30">
        <v>7</v>
      </c>
      <c r="E55" s="30">
        <v>14</v>
      </c>
      <c r="F55" s="31"/>
      <c r="G55" s="31"/>
      <c r="H55" s="123">
        <v>0.025</v>
      </c>
      <c r="I55" s="123">
        <v>0.006</v>
      </c>
      <c r="J55" s="123">
        <v>0.015</v>
      </c>
      <c r="K55" s="32"/>
    </row>
    <row r="56" spans="1:11" s="33" customFormat="1" ht="11.25" customHeight="1">
      <c r="A56" s="35" t="s">
        <v>43</v>
      </c>
      <c r="B56" s="29"/>
      <c r="C56" s="30">
        <v>12</v>
      </c>
      <c r="D56" s="30"/>
      <c r="E56" s="30"/>
      <c r="F56" s="31"/>
      <c r="G56" s="31"/>
      <c r="H56" s="123">
        <v>0.011</v>
      </c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>
        <v>5</v>
      </c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273</v>
      </c>
      <c r="D58" s="30">
        <v>131</v>
      </c>
      <c r="E58" s="30">
        <v>63</v>
      </c>
      <c r="F58" s="31"/>
      <c r="G58" s="31"/>
      <c r="H58" s="123">
        <v>0.396</v>
      </c>
      <c r="I58" s="123">
        <v>0.046</v>
      </c>
      <c r="J58" s="123">
        <v>0.05</v>
      </c>
      <c r="K58" s="32"/>
    </row>
    <row r="59" spans="1:11" s="42" customFormat="1" ht="11.25" customHeight="1">
      <c r="A59" s="36" t="s">
        <v>46</v>
      </c>
      <c r="B59" s="37"/>
      <c r="C59" s="38">
        <v>317</v>
      </c>
      <c r="D59" s="38">
        <v>138</v>
      </c>
      <c r="E59" s="38">
        <v>77</v>
      </c>
      <c r="F59" s="39">
        <v>55.79710144927536</v>
      </c>
      <c r="G59" s="40"/>
      <c r="H59" s="124">
        <v>0.43200000000000005</v>
      </c>
      <c r="I59" s="125">
        <v>0.052</v>
      </c>
      <c r="J59" s="125">
        <v>0.065</v>
      </c>
      <c r="K59" s="41">
        <v>125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/>
      <c r="F61" s="31"/>
      <c r="G61" s="31"/>
      <c r="H61" s="123">
        <v>0.001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</v>
      </c>
      <c r="D64" s="38"/>
      <c r="E64" s="38"/>
      <c r="F64" s="39"/>
      <c r="G64" s="40"/>
      <c r="H64" s="124">
        <v>0.001</v>
      </c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544</v>
      </c>
      <c r="D68" s="30">
        <v>400</v>
      </c>
      <c r="E68" s="30">
        <v>570</v>
      </c>
      <c r="F68" s="31"/>
      <c r="G68" s="31"/>
      <c r="H68" s="123">
        <v>0.408</v>
      </c>
      <c r="I68" s="123">
        <v>0.3</v>
      </c>
      <c r="J68" s="123">
        <v>0.4</v>
      </c>
      <c r="K68" s="32"/>
    </row>
    <row r="69" spans="1:11" s="33" customFormat="1" ht="11.25" customHeight="1">
      <c r="A69" s="35" t="s">
        <v>53</v>
      </c>
      <c r="B69" s="29"/>
      <c r="C69" s="30">
        <v>260</v>
      </c>
      <c r="D69" s="30">
        <v>180</v>
      </c>
      <c r="E69" s="30">
        <v>200</v>
      </c>
      <c r="F69" s="31"/>
      <c r="G69" s="31"/>
      <c r="H69" s="123">
        <v>0.195</v>
      </c>
      <c r="I69" s="123">
        <v>0.15</v>
      </c>
      <c r="J69" s="123">
        <v>0.15</v>
      </c>
      <c r="K69" s="32"/>
    </row>
    <row r="70" spans="1:11" s="42" customFormat="1" ht="11.25" customHeight="1">
      <c r="A70" s="36" t="s">
        <v>54</v>
      </c>
      <c r="B70" s="37"/>
      <c r="C70" s="38">
        <v>804</v>
      </c>
      <c r="D70" s="38">
        <v>580</v>
      </c>
      <c r="E70" s="38">
        <v>770</v>
      </c>
      <c r="F70" s="39">
        <v>132.75862068965517</v>
      </c>
      <c r="G70" s="40"/>
      <c r="H70" s="124">
        <v>0.603</v>
      </c>
      <c r="I70" s="125">
        <v>0.44999999999999996</v>
      </c>
      <c r="J70" s="125">
        <v>0.55</v>
      </c>
      <c r="K70" s="41">
        <v>122.22222222222226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78</v>
      </c>
      <c r="D73" s="30">
        <v>78</v>
      </c>
      <c r="E73" s="30">
        <v>78</v>
      </c>
      <c r="F73" s="31"/>
      <c r="G73" s="31"/>
      <c r="H73" s="123">
        <v>0.093</v>
      </c>
      <c r="I73" s="123">
        <v>0.093</v>
      </c>
      <c r="J73" s="123">
        <v>0.093</v>
      </c>
      <c r="K73" s="32"/>
    </row>
    <row r="74" spans="1:11" s="33" customFormat="1" ht="11.25" customHeight="1">
      <c r="A74" s="35" t="s">
        <v>57</v>
      </c>
      <c r="B74" s="29"/>
      <c r="C74" s="30">
        <v>175</v>
      </c>
      <c r="D74" s="30">
        <v>27</v>
      </c>
      <c r="E74" s="30">
        <v>11</v>
      </c>
      <c r="F74" s="31"/>
      <c r="G74" s="31"/>
      <c r="H74" s="123">
        <v>0.21</v>
      </c>
      <c r="I74" s="123">
        <v>0.022</v>
      </c>
      <c r="J74" s="123">
        <v>0.017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>
        <v>293</v>
      </c>
      <c r="D76" s="30">
        <v>315</v>
      </c>
      <c r="E76" s="30">
        <v>332</v>
      </c>
      <c r="F76" s="31"/>
      <c r="G76" s="31"/>
      <c r="H76" s="123">
        <v>0.275</v>
      </c>
      <c r="I76" s="123">
        <v>0.424</v>
      </c>
      <c r="J76" s="123">
        <v>0.432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>
        <v>6</v>
      </c>
      <c r="D78" s="30"/>
      <c r="E78" s="30"/>
      <c r="F78" s="31"/>
      <c r="G78" s="31"/>
      <c r="H78" s="123">
        <v>0.007</v>
      </c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773</v>
      </c>
      <c r="D79" s="30">
        <v>328</v>
      </c>
      <c r="E79" s="30">
        <v>550</v>
      </c>
      <c r="F79" s="31"/>
      <c r="G79" s="31"/>
      <c r="H79" s="123">
        <v>0.756</v>
      </c>
      <c r="I79" s="123">
        <v>0.197</v>
      </c>
      <c r="J79" s="123">
        <v>0.495</v>
      </c>
      <c r="K79" s="32"/>
    </row>
    <row r="80" spans="1:11" s="42" customFormat="1" ht="11.25" customHeight="1">
      <c r="A80" s="43" t="s">
        <v>63</v>
      </c>
      <c r="B80" s="37"/>
      <c r="C80" s="38">
        <v>1325</v>
      </c>
      <c r="D80" s="38">
        <v>748</v>
      </c>
      <c r="E80" s="38">
        <v>971</v>
      </c>
      <c r="F80" s="39">
        <v>129.81283422459893</v>
      </c>
      <c r="G80" s="40"/>
      <c r="H80" s="124">
        <v>1.3410000000000002</v>
      </c>
      <c r="I80" s="125">
        <v>0.736</v>
      </c>
      <c r="J80" s="125">
        <v>1.037</v>
      </c>
      <c r="K80" s="41">
        <v>140.89673913043478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>
        <v>96</v>
      </c>
      <c r="D83" s="30">
        <v>96</v>
      </c>
      <c r="E83" s="30">
        <v>77</v>
      </c>
      <c r="F83" s="31"/>
      <c r="G83" s="31"/>
      <c r="H83" s="123">
        <v>0.081</v>
      </c>
      <c r="I83" s="123">
        <v>0.078</v>
      </c>
      <c r="J83" s="123">
        <v>0.059</v>
      </c>
      <c r="K83" s="32"/>
    </row>
    <row r="84" spans="1:11" s="42" customFormat="1" ht="11.25" customHeight="1">
      <c r="A84" s="36" t="s">
        <v>66</v>
      </c>
      <c r="B84" s="37"/>
      <c r="C84" s="38">
        <v>96</v>
      </c>
      <c r="D84" s="38">
        <v>96</v>
      </c>
      <c r="E84" s="38">
        <v>77</v>
      </c>
      <c r="F84" s="39">
        <v>80.20833333333333</v>
      </c>
      <c r="G84" s="40"/>
      <c r="H84" s="124">
        <v>0.081</v>
      </c>
      <c r="I84" s="125">
        <v>0.078</v>
      </c>
      <c r="J84" s="125">
        <v>0.059</v>
      </c>
      <c r="K84" s="41">
        <v>75.64102564102564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2984</v>
      </c>
      <c r="D87" s="53">
        <v>2222</v>
      </c>
      <c r="E87" s="53">
        <v>2289</v>
      </c>
      <c r="F87" s="54">
        <f>IF(D87&gt;0,100*E87/D87,0)</f>
        <v>103.01530153015301</v>
      </c>
      <c r="G87" s="40"/>
      <c r="H87" s="128">
        <v>2.786</v>
      </c>
      <c r="I87" s="129">
        <v>1.578</v>
      </c>
      <c r="J87" s="129">
        <v>1.9669999999999999</v>
      </c>
      <c r="K87" s="54">
        <f>IF(I87&gt;0,100*J87/I87,0)</f>
        <v>124.65145754119136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>
        <v>10</v>
      </c>
      <c r="E26" s="38"/>
      <c r="F26" s="39"/>
      <c r="G26" s="40"/>
      <c r="H26" s="124"/>
      <c r="I26" s="125">
        <v>0.01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22</v>
      </c>
      <c r="D28" s="30">
        <v>46</v>
      </c>
      <c r="E28" s="30">
        <v>35</v>
      </c>
      <c r="F28" s="31"/>
      <c r="G28" s="31"/>
      <c r="H28" s="123">
        <v>0.026</v>
      </c>
      <c r="I28" s="123">
        <v>0.084</v>
      </c>
      <c r="J28" s="123">
        <v>0.07</v>
      </c>
      <c r="K28" s="32"/>
    </row>
    <row r="29" spans="1:11" s="33" customFormat="1" ht="11.25" customHeight="1">
      <c r="A29" s="35" t="s">
        <v>21</v>
      </c>
      <c r="B29" s="29"/>
      <c r="C29" s="30">
        <v>213</v>
      </c>
      <c r="D29" s="30">
        <v>150</v>
      </c>
      <c r="E29" s="30">
        <v>287</v>
      </c>
      <c r="F29" s="31"/>
      <c r="G29" s="31"/>
      <c r="H29" s="123">
        <v>0.328</v>
      </c>
      <c r="I29" s="123">
        <v>0.127</v>
      </c>
      <c r="J29" s="123">
        <v>0.295</v>
      </c>
      <c r="K29" s="32"/>
    </row>
    <row r="30" spans="1:11" s="33" customFormat="1" ht="11.25" customHeight="1">
      <c r="A30" s="35" t="s">
        <v>22</v>
      </c>
      <c r="B30" s="29"/>
      <c r="C30" s="30">
        <v>413</v>
      </c>
      <c r="D30" s="30">
        <v>729</v>
      </c>
      <c r="E30" s="30">
        <v>622</v>
      </c>
      <c r="F30" s="31"/>
      <c r="G30" s="31"/>
      <c r="H30" s="123">
        <v>0.807</v>
      </c>
      <c r="I30" s="123">
        <v>1.425</v>
      </c>
      <c r="J30" s="123">
        <v>1.214</v>
      </c>
      <c r="K30" s="32"/>
    </row>
    <row r="31" spans="1:11" s="42" customFormat="1" ht="11.25" customHeight="1">
      <c r="A31" s="43" t="s">
        <v>23</v>
      </c>
      <c r="B31" s="37"/>
      <c r="C31" s="38">
        <v>648</v>
      </c>
      <c r="D31" s="38">
        <v>925</v>
      </c>
      <c r="E31" s="38">
        <v>944</v>
      </c>
      <c r="F31" s="39">
        <v>102.05405405405405</v>
      </c>
      <c r="G31" s="40"/>
      <c r="H31" s="124">
        <v>1.161</v>
      </c>
      <c r="I31" s="125">
        <v>1.6360000000000001</v>
      </c>
      <c r="J31" s="125">
        <v>1.579</v>
      </c>
      <c r="K31" s="41">
        <v>96.5158924205379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103</v>
      </c>
      <c r="D33" s="30">
        <v>60</v>
      </c>
      <c r="E33" s="30">
        <v>100</v>
      </c>
      <c r="F33" s="31"/>
      <c r="G33" s="31"/>
      <c r="H33" s="123">
        <v>0.1</v>
      </c>
      <c r="I33" s="123">
        <v>0.04</v>
      </c>
      <c r="J33" s="123">
        <v>0.1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40</v>
      </c>
      <c r="E35" s="30">
        <v>40</v>
      </c>
      <c r="F35" s="31"/>
      <c r="G35" s="31"/>
      <c r="H35" s="123">
        <v>0.048</v>
      </c>
      <c r="I35" s="123">
        <v>0.035</v>
      </c>
      <c r="J35" s="123">
        <v>0.035</v>
      </c>
      <c r="K35" s="32"/>
    </row>
    <row r="36" spans="1:11" s="33" customFormat="1" ht="11.25" customHeight="1">
      <c r="A36" s="35" t="s">
        <v>27</v>
      </c>
      <c r="B36" s="29"/>
      <c r="C36" s="30">
        <v>48</v>
      </c>
      <c r="D36" s="30">
        <v>48</v>
      </c>
      <c r="E36" s="30">
        <v>32</v>
      </c>
      <c r="F36" s="31"/>
      <c r="G36" s="31"/>
      <c r="H36" s="123">
        <v>0.047</v>
      </c>
      <c r="I36" s="123">
        <v>0.047</v>
      </c>
      <c r="J36" s="123">
        <v>0.025</v>
      </c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148</v>
      </c>
      <c r="E37" s="38">
        <v>172</v>
      </c>
      <c r="F37" s="39">
        <v>116.21621621621621</v>
      </c>
      <c r="G37" s="40"/>
      <c r="H37" s="124">
        <v>0.195</v>
      </c>
      <c r="I37" s="125">
        <v>0.12200000000000001</v>
      </c>
      <c r="J37" s="125">
        <v>0.16</v>
      </c>
      <c r="K37" s="41">
        <v>131.14754098360655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75</v>
      </c>
      <c r="D41" s="30">
        <v>126</v>
      </c>
      <c r="E41" s="30">
        <v>61</v>
      </c>
      <c r="F41" s="31"/>
      <c r="G41" s="31"/>
      <c r="H41" s="123">
        <v>0.109</v>
      </c>
      <c r="I41" s="123">
        <v>0.014</v>
      </c>
      <c r="J41" s="123">
        <v>0.076</v>
      </c>
      <c r="K41" s="32"/>
    </row>
    <row r="42" spans="1:11" s="33" customFormat="1" ht="11.25" customHeight="1">
      <c r="A42" s="35" t="s">
        <v>31</v>
      </c>
      <c r="B42" s="29"/>
      <c r="C42" s="30">
        <v>2556</v>
      </c>
      <c r="D42" s="30">
        <v>1884</v>
      </c>
      <c r="E42" s="30">
        <v>1843</v>
      </c>
      <c r="F42" s="31"/>
      <c r="G42" s="31"/>
      <c r="H42" s="123">
        <v>3.578</v>
      </c>
      <c r="I42" s="123">
        <v>0.962</v>
      </c>
      <c r="J42" s="123">
        <v>1.474</v>
      </c>
      <c r="K42" s="32"/>
    </row>
    <row r="43" spans="1:11" s="33" customFormat="1" ht="11.25" customHeight="1">
      <c r="A43" s="35" t="s">
        <v>32</v>
      </c>
      <c r="B43" s="29"/>
      <c r="C43" s="30">
        <v>4</v>
      </c>
      <c r="D43" s="30">
        <v>1</v>
      </c>
      <c r="E43" s="30"/>
      <c r="F43" s="31"/>
      <c r="G43" s="31"/>
      <c r="H43" s="123">
        <v>0.003</v>
      </c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>
        <v>265</v>
      </c>
      <c r="D44" s="30">
        <v>159</v>
      </c>
      <c r="E44" s="30">
        <v>302</v>
      </c>
      <c r="F44" s="31"/>
      <c r="G44" s="31"/>
      <c r="H44" s="123">
        <v>0.355</v>
      </c>
      <c r="I44" s="123">
        <v>0.08</v>
      </c>
      <c r="J44" s="123">
        <v>0.443</v>
      </c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25</v>
      </c>
      <c r="E45" s="30">
        <v>13</v>
      </c>
      <c r="F45" s="31"/>
      <c r="G45" s="31"/>
      <c r="H45" s="123">
        <v>0.007</v>
      </c>
      <c r="I45" s="123">
        <v>0.015</v>
      </c>
      <c r="J45" s="123">
        <v>0.01</v>
      </c>
      <c r="K45" s="32"/>
    </row>
    <row r="46" spans="1:11" s="33" customFormat="1" ht="11.25" customHeight="1">
      <c r="A46" s="35" t="s">
        <v>35</v>
      </c>
      <c r="B46" s="29"/>
      <c r="C46" s="30">
        <v>339</v>
      </c>
      <c r="D46" s="30">
        <v>127</v>
      </c>
      <c r="E46" s="30">
        <v>139</v>
      </c>
      <c r="F46" s="31"/>
      <c r="G46" s="31"/>
      <c r="H46" s="123">
        <v>0.271</v>
      </c>
      <c r="I46" s="123">
        <v>0.089</v>
      </c>
      <c r="J46" s="123">
        <v>0.132</v>
      </c>
      <c r="K46" s="32"/>
    </row>
    <row r="47" spans="1:11" s="33" customFormat="1" ht="11.25" customHeight="1">
      <c r="A47" s="35" t="s">
        <v>36</v>
      </c>
      <c r="B47" s="29"/>
      <c r="C47" s="30">
        <v>3733</v>
      </c>
      <c r="D47" s="30">
        <v>3642</v>
      </c>
      <c r="E47" s="30">
        <v>3444</v>
      </c>
      <c r="F47" s="31"/>
      <c r="G47" s="31"/>
      <c r="H47" s="123">
        <v>5.257</v>
      </c>
      <c r="I47" s="123">
        <v>2.929</v>
      </c>
      <c r="J47" s="123">
        <v>5.2</v>
      </c>
      <c r="K47" s="32"/>
    </row>
    <row r="48" spans="1:11" s="33" customFormat="1" ht="11.25" customHeight="1">
      <c r="A48" s="35" t="s">
        <v>37</v>
      </c>
      <c r="B48" s="29"/>
      <c r="C48" s="30">
        <v>3445</v>
      </c>
      <c r="D48" s="30">
        <v>2353</v>
      </c>
      <c r="E48" s="30">
        <v>1802</v>
      </c>
      <c r="F48" s="31"/>
      <c r="G48" s="31"/>
      <c r="H48" s="123">
        <v>3.101</v>
      </c>
      <c r="I48" s="123">
        <v>0.941</v>
      </c>
      <c r="J48" s="123">
        <v>2.883</v>
      </c>
      <c r="K48" s="32"/>
    </row>
    <row r="49" spans="1:11" s="33" customFormat="1" ht="11.25" customHeight="1">
      <c r="A49" s="35" t="s">
        <v>38</v>
      </c>
      <c r="B49" s="29"/>
      <c r="C49" s="30">
        <v>358</v>
      </c>
      <c r="D49" s="30">
        <v>70</v>
      </c>
      <c r="E49" s="30">
        <v>138</v>
      </c>
      <c r="F49" s="31"/>
      <c r="G49" s="31"/>
      <c r="H49" s="123">
        <v>0.361</v>
      </c>
      <c r="I49" s="123">
        <v>0.014</v>
      </c>
      <c r="J49" s="123">
        <v>0.12</v>
      </c>
      <c r="K49" s="32"/>
    </row>
    <row r="50" spans="1:11" s="42" customFormat="1" ht="11.25" customHeight="1">
      <c r="A50" s="43" t="s">
        <v>39</v>
      </c>
      <c r="B50" s="37"/>
      <c r="C50" s="38">
        <v>10785</v>
      </c>
      <c r="D50" s="38">
        <v>8387</v>
      </c>
      <c r="E50" s="38">
        <v>7742</v>
      </c>
      <c r="F50" s="39">
        <v>92.3095266483844</v>
      </c>
      <c r="G50" s="40"/>
      <c r="H50" s="124">
        <v>13.041999999999998</v>
      </c>
      <c r="I50" s="125">
        <v>5.044</v>
      </c>
      <c r="J50" s="125">
        <v>10.338</v>
      </c>
      <c r="K50" s="41">
        <v>204.95638382236322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1263</v>
      </c>
      <c r="D52" s="38">
        <v>1263</v>
      </c>
      <c r="E52" s="38">
        <v>1263</v>
      </c>
      <c r="F52" s="39">
        <v>100</v>
      </c>
      <c r="G52" s="40"/>
      <c r="H52" s="124">
        <v>1.428</v>
      </c>
      <c r="I52" s="125">
        <v>1.428</v>
      </c>
      <c r="J52" s="125">
        <v>1.428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8837</v>
      </c>
      <c r="D54" s="30">
        <v>7412</v>
      </c>
      <c r="E54" s="30">
        <v>7381</v>
      </c>
      <c r="F54" s="31"/>
      <c r="G54" s="31"/>
      <c r="H54" s="123">
        <v>9.155</v>
      </c>
      <c r="I54" s="123">
        <v>5.883</v>
      </c>
      <c r="J54" s="123">
        <v>8.335</v>
      </c>
      <c r="K54" s="32"/>
    </row>
    <row r="55" spans="1:11" s="33" customFormat="1" ht="11.25" customHeight="1">
      <c r="A55" s="35" t="s">
        <v>42</v>
      </c>
      <c r="B55" s="29"/>
      <c r="C55" s="30">
        <v>3181</v>
      </c>
      <c r="D55" s="30">
        <v>3395</v>
      </c>
      <c r="E55" s="30">
        <v>3124</v>
      </c>
      <c r="F55" s="31"/>
      <c r="G55" s="31"/>
      <c r="H55" s="123">
        <v>3.503</v>
      </c>
      <c r="I55" s="123">
        <v>3.55</v>
      </c>
      <c r="J55" s="123">
        <v>3.75</v>
      </c>
      <c r="K55" s="32"/>
    </row>
    <row r="56" spans="1:11" s="33" customFormat="1" ht="11.25" customHeight="1">
      <c r="A56" s="35" t="s">
        <v>43</v>
      </c>
      <c r="B56" s="29"/>
      <c r="C56" s="30">
        <v>15752</v>
      </c>
      <c r="D56" s="30">
        <v>10791</v>
      </c>
      <c r="E56" s="30">
        <v>12600</v>
      </c>
      <c r="F56" s="31"/>
      <c r="G56" s="31"/>
      <c r="H56" s="123">
        <v>15.734</v>
      </c>
      <c r="I56" s="123">
        <v>9.47</v>
      </c>
      <c r="J56" s="123">
        <v>19.19</v>
      </c>
      <c r="K56" s="32"/>
    </row>
    <row r="57" spans="1:11" s="33" customFormat="1" ht="11.25" customHeight="1">
      <c r="A57" s="35" t="s">
        <v>44</v>
      </c>
      <c r="B57" s="29"/>
      <c r="C57" s="30">
        <v>6328</v>
      </c>
      <c r="D57" s="30">
        <v>4574</v>
      </c>
      <c r="E57" s="30">
        <v>4569</v>
      </c>
      <c r="F57" s="31"/>
      <c r="G57" s="31"/>
      <c r="H57" s="123">
        <v>8.89</v>
      </c>
      <c r="I57" s="123">
        <v>2.761</v>
      </c>
      <c r="J57" s="123">
        <v>5.512</v>
      </c>
      <c r="K57" s="32"/>
    </row>
    <row r="58" spans="1:11" s="33" customFormat="1" ht="11.25" customHeight="1">
      <c r="A58" s="35" t="s">
        <v>45</v>
      </c>
      <c r="B58" s="29"/>
      <c r="C58" s="30">
        <v>6060</v>
      </c>
      <c r="D58" s="30">
        <v>5239</v>
      </c>
      <c r="E58" s="30">
        <v>4565</v>
      </c>
      <c r="F58" s="31"/>
      <c r="G58" s="31"/>
      <c r="H58" s="123">
        <v>8.6</v>
      </c>
      <c r="I58" s="123">
        <v>1.607</v>
      </c>
      <c r="J58" s="123">
        <v>4.144</v>
      </c>
      <c r="K58" s="32"/>
    </row>
    <row r="59" spans="1:11" s="42" customFormat="1" ht="11.25" customHeight="1">
      <c r="A59" s="36" t="s">
        <v>46</v>
      </c>
      <c r="B59" s="37"/>
      <c r="C59" s="38">
        <v>40158</v>
      </c>
      <c r="D59" s="38">
        <v>31411</v>
      </c>
      <c r="E59" s="38">
        <v>32239</v>
      </c>
      <c r="F59" s="39">
        <v>102.63601922893254</v>
      </c>
      <c r="G59" s="40"/>
      <c r="H59" s="124">
        <v>45.882</v>
      </c>
      <c r="I59" s="125">
        <v>23.270999999999997</v>
      </c>
      <c r="J59" s="125">
        <v>40.931</v>
      </c>
      <c r="K59" s="41">
        <v>175.8884448455159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80</v>
      </c>
      <c r="D61" s="30">
        <v>82</v>
      </c>
      <c r="E61" s="30">
        <v>195</v>
      </c>
      <c r="F61" s="31"/>
      <c r="G61" s="31"/>
      <c r="H61" s="123">
        <v>0.043</v>
      </c>
      <c r="I61" s="123">
        <v>0.049</v>
      </c>
      <c r="J61" s="123">
        <v>0.154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302</v>
      </c>
      <c r="D63" s="30">
        <v>306</v>
      </c>
      <c r="E63" s="30">
        <v>240</v>
      </c>
      <c r="F63" s="31"/>
      <c r="G63" s="31"/>
      <c r="H63" s="123">
        <v>0.243</v>
      </c>
      <c r="I63" s="123">
        <v>0.293</v>
      </c>
      <c r="J63" s="123">
        <v>0.303</v>
      </c>
      <c r="K63" s="32"/>
    </row>
    <row r="64" spans="1:11" s="42" customFormat="1" ht="11.25" customHeight="1">
      <c r="A64" s="36" t="s">
        <v>50</v>
      </c>
      <c r="B64" s="37"/>
      <c r="C64" s="38">
        <v>382</v>
      </c>
      <c r="D64" s="38">
        <v>388</v>
      </c>
      <c r="E64" s="38">
        <v>435</v>
      </c>
      <c r="F64" s="39">
        <v>112.11340206185567</v>
      </c>
      <c r="G64" s="40"/>
      <c r="H64" s="124">
        <v>0.286</v>
      </c>
      <c r="I64" s="125">
        <v>0.34199999999999997</v>
      </c>
      <c r="J64" s="125">
        <v>0.45699999999999996</v>
      </c>
      <c r="K64" s="41">
        <v>133.62573099415204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88</v>
      </c>
      <c r="D66" s="38">
        <v>84</v>
      </c>
      <c r="E66" s="38">
        <v>84</v>
      </c>
      <c r="F66" s="39">
        <v>100</v>
      </c>
      <c r="G66" s="40"/>
      <c r="H66" s="124">
        <v>0.095</v>
      </c>
      <c r="I66" s="125">
        <v>0.055</v>
      </c>
      <c r="J66" s="125">
        <v>0.079</v>
      </c>
      <c r="K66" s="41">
        <v>143.63636363636365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13</v>
      </c>
      <c r="D68" s="30"/>
      <c r="E68" s="30"/>
      <c r="F68" s="31"/>
      <c r="G68" s="31"/>
      <c r="H68" s="123">
        <v>0.009</v>
      </c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13</v>
      </c>
      <c r="D70" s="38"/>
      <c r="E70" s="38"/>
      <c r="F70" s="39"/>
      <c r="G70" s="40"/>
      <c r="H70" s="124">
        <v>0.009</v>
      </c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117</v>
      </c>
      <c r="D72" s="30">
        <v>103</v>
      </c>
      <c r="E72" s="30">
        <v>170</v>
      </c>
      <c r="F72" s="31"/>
      <c r="G72" s="31"/>
      <c r="H72" s="123">
        <v>0.106</v>
      </c>
      <c r="I72" s="123">
        <v>0.107</v>
      </c>
      <c r="J72" s="123">
        <v>0.18</v>
      </c>
      <c r="K72" s="32"/>
    </row>
    <row r="73" spans="1:11" s="33" customFormat="1" ht="11.25" customHeight="1">
      <c r="A73" s="35" t="s">
        <v>56</v>
      </c>
      <c r="B73" s="29"/>
      <c r="C73" s="30">
        <v>109</v>
      </c>
      <c r="D73" s="30">
        <v>35</v>
      </c>
      <c r="E73" s="30">
        <v>35</v>
      </c>
      <c r="F73" s="31"/>
      <c r="G73" s="31"/>
      <c r="H73" s="123">
        <v>0.109</v>
      </c>
      <c r="I73" s="123">
        <v>0.035</v>
      </c>
      <c r="J73" s="123">
        <v>0.035</v>
      </c>
      <c r="K73" s="32"/>
    </row>
    <row r="74" spans="1:11" s="33" customFormat="1" ht="11.25" customHeight="1">
      <c r="A74" s="35" t="s">
        <v>57</v>
      </c>
      <c r="B74" s="29"/>
      <c r="C74" s="30">
        <v>36</v>
      </c>
      <c r="D74" s="30">
        <v>3</v>
      </c>
      <c r="E74" s="30">
        <v>40</v>
      </c>
      <c r="F74" s="31"/>
      <c r="G74" s="31"/>
      <c r="H74" s="123">
        <v>0.043</v>
      </c>
      <c r="I74" s="123">
        <v>0.003</v>
      </c>
      <c r="J74" s="123">
        <v>0.06</v>
      </c>
      <c r="K74" s="32"/>
    </row>
    <row r="75" spans="1:11" s="33" customFormat="1" ht="11.25" customHeight="1">
      <c r="A75" s="35" t="s">
        <v>58</v>
      </c>
      <c r="B75" s="29"/>
      <c r="C75" s="30">
        <v>860</v>
      </c>
      <c r="D75" s="30">
        <v>455</v>
      </c>
      <c r="E75" s="30">
        <v>321</v>
      </c>
      <c r="F75" s="31"/>
      <c r="G75" s="31"/>
      <c r="H75" s="123">
        <v>0.508</v>
      </c>
      <c r="I75" s="123">
        <v>0.267</v>
      </c>
      <c r="J75" s="123">
        <v>0.239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87</v>
      </c>
      <c r="D77" s="30">
        <v>161</v>
      </c>
      <c r="E77" s="30">
        <v>50</v>
      </c>
      <c r="F77" s="31"/>
      <c r="G77" s="31"/>
      <c r="H77" s="123">
        <v>0.039</v>
      </c>
      <c r="I77" s="123">
        <v>0.082</v>
      </c>
      <c r="J77" s="123">
        <v>0.025</v>
      </c>
      <c r="K77" s="32"/>
    </row>
    <row r="78" spans="1:11" s="33" customFormat="1" ht="11.25" customHeight="1">
      <c r="A78" s="35" t="s">
        <v>61</v>
      </c>
      <c r="B78" s="29"/>
      <c r="C78" s="30">
        <v>106</v>
      </c>
      <c r="D78" s="30">
        <v>24</v>
      </c>
      <c r="E78" s="30">
        <v>60</v>
      </c>
      <c r="F78" s="31"/>
      <c r="G78" s="31"/>
      <c r="H78" s="123">
        <v>0.13</v>
      </c>
      <c r="I78" s="123">
        <v>0.029</v>
      </c>
      <c r="J78" s="123">
        <v>0.096</v>
      </c>
      <c r="K78" s="32"/>
    </row>
    <row r="79" spans="1:11" s="33" customFormat="1" ht="11.25" customHeight="1">
      <c r="A79" s="35" t="s">
        <v>62</v>
      </c>
      <c r="B79" s="29"/>
      <c r="C79" s="30">
        <v>25</v>
      </c>
      <c r="D79" s="30"/>
      <c r="E79" s="30">
        <v>5</v>
      </c>
      <c r="F79" s="31"/>
      <c r="G79" s="31"/>
      <c r="H79" s="123">
        <v>0.022</v>
      </c>
      <c r="I79" s="123"/>
      <c r="J79" s="123">
        <v>0.004</v>
      </c>
      <c r="K79" s="32"/>
    </row>
    <row r="80" spans="1:11" s="42" customFormat="1" ht="11.25" customHeight="1">
      <c r="A80" s="43" t="s">
        <v>63</v>
      </c>
      <c r="B80" s="37"/>
      <c r="C80" s="38">
        <v>1340</v>
      </c>
      <c r="D80" s="38">
        <v>781</v>
      </c>
      <c r="E80" s="38">
        <v>681</v>
      </c>
      <c r="F80" s="39">
        <v>87.19590268886043</v>
      </c>
      <c r="G80" s="40"/>
      <c r="H80" s="124">
        <v>0.9570000000000001</v>
      </c>
      <c r="I80" s="125">
        <v>0.523</v>
      </c>
      <c r="J80" s="125">
        <v>0.639</v>
      </c>
      <c r="K80" s="41">
        <v>122.17973231357551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54885</v>
      </c>
      <c r="D87" s="53">
        <v>43397</v>
      </c>
      <c r="E87" s="53">
        <v>43560</v>
      </c>
      <c r="F87" s="54">
        <f>IF(D87&gt;0,100*E87/D87,0)</f>
        <v>100.37560200013826</v>
      </c>
      <c r="G87" s="40"/>
      <c r="H87" s="128">
        <v>63.055</v>
      </c>
      <c r="I87" s="129">
        <v>32.431</v>
      </c>
      <c r="J87" s="129">
        <v>55.611</v>
      </c>
      <c r="K87" s="54">
        <f>IF(I87&gt;0,100*J87/I87,0)</f>
        <v>171.47482347136997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4" zoomScaleSheetLayoutView="94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467</v>
      </c>
      <c r="D9" s="30">
        <v>505</v>
      </c>
      <c r="E9" s="30">
        <v>530</v>
      </c>
      <c r="F9" s="31"/>
      <c r="G9" s="31"/>
      <c r="H9" s="123">
        <v>6.632</v>
      </c>
      <c r="I9" s="123">
        <v>7.575</v>
      </c>
      <c r="J9" s="123">
        <v>7.95</v>
      </c>
      <c r="K9" s="32"/>
    </row>
    <row r="10" spans="1:11" s="33" customFormat="1" ht="11.25" customHeight="1">
      <c r="A10" s="35" t="s">
        <v>8</v>
      </c>
      <c r="B10" s="29"/>
      <c r="C10" s="30">
        <v>79</v>
      </c>
      <c r="D10" s="30">
        <v>90</v>
      </c>
      <c r="E10" s="30">
        <v>95</v>
      </c>
      <c r="F10" s="31"/>
      <c r="G10" s="31"/>
      <c r="H10" s="123">
        <v>1.177</v>
      </c>
      <c r="I10" s="123">
        <v>1.597</v>
      </c>
      <c r="J10" s="123">
        <v>1.71</v>
      </c>
      <c r="K10" s="32"/>
    </row>
    <row r="11" spans="1:11" s="33" customFormat="1" ht="11.25" customHeight="1">
      <c r="A11" s="28" t="s">
        <v>9</v>
      </c>
      <c r="B11" s="29"/>
      <c r="C11" s="30">
        <v>90</v>
      </c>
      <c r="D11" s="30">
        <v>90</v>
      </c>
      <c r="E11" s="30">
        <v>90</v>
      </c>
      <c r="F11" s="31"/>
      <c r="G11" s="31"/>
      <c r="H11" s="123">
        <v>1.503</v>
      </c>
      <c r="I11" s="123">
        <v>1.305</v>
      </c>
      <c r="J11" s="123">
        <v>1.26</v>
      </c>
      <c r="K11" s="32"/>
    </row>
    <row r="12" spans="1:11" s="33" customFormat="1" ht="11.25" customHeight="1">
      <c r="A12" s="35" t="s">
        <v>10</v>
      </c>
      <c r="B12" s="29"/>
      <c r="C12" s="30">
        <v>667</v>
      </c>
      <c r="D12" s="30">
        <v>702</v>
      </c>
      <c r="E12" s="30">
        <v>702</v>
      </c>
      <c r="F12" s="31"/>
      <c r="G12" s="31"/>
      <c r="H12" s="123">
        <v>12.38</v>
      </c>
      <c r="I12" s="123">
        <v>12.958</v>
      </c>
      <c r="J12" s="123">
        <v>12.636</v>
      </c>
      <c r="K12" s="32"/>
    </row>
    <row r="13" spans="1:11" s="42" customFormat="1" ht="11.25" customHeight="1">
      <c r="A13" s="36" t="s">
        <v>11</v>
      </c>
      <c r="B13" s="37"/>
      <c r="C13" s="38">
        <v>1303</v>
      </c>
      <c r="D13" s="38">
        <v>1387</v>
      </c>
      <c r="E13" s="38">
        <v>1417</v>
      </c>
      <c r="F13" s="39">
        <v>102.16294160057679</v>
      </c>
      <c r="G13" s="40"/>
      <c r="H13" s="124">
        <v>21.692</v>
      </c>
      <c r="I13" s="125">
        <v>23.435000000000002</v>
      </c>
      <c r="J13" s="125">
        <v>23.555999999999997</v>
      </c>
      <c r="K13" s="41">
        <v>100.51632174098569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>
        <v>25</v>
      </c>
      <c r="F20" s="31"/>
      <c r="G20" s="31"/>
      <c r="H20" s="123">
        <v>0.494</v>
      </c>
      <c r="I20" s="123">
        <v>0.55</v>
      </c>
      <c r="J20" s="123">
        <v>0.575</v>
      </c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23">
        <v>1.68</v>
      </c>
      <c r="I21" s="123">
        <v>1.84</v>
      </c>
      <c r="J21" s="123">
        <v>1.76</v>
      </c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24">
        <v>2.174</v>
      </c>
      <c r="I22" s="125">
        <v>2.39</v>
      </c>
      <c r="J22" s="125">
        <v>2.335</v>
      </c>
      <c r="K22" s="41">
        <v>97.69874476987447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23"/>
      <c r="I28" s="123">
        <v>0.045</v>
      </c>
      <c r="J28" s="123">
        <v>0.032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>
        <v>1</v>
      </c>
      <c r="F31" s="39">
        <f>IF(D31&gt;0,100*E31/D31,0)</f>
        <v>100</v>
      </c>
      <c r="G31" s="40"/>
      <c r="H31" s="124"/>
      <c r="I31" s="125">
        <v>0.045</v>
      </c>
      <c r="J31" s="125">
        <v>0.032</v>
      </c>
      <c r="K31" s="41">
        <f>IF(I31&gt;0,100*J31/I31,0)</f>
        <v>71.11111111111111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99</v>
      </c>
      <c r="D33" s="30">
        <v>100</v>
      </c>
      <c r="E33" s="30">
        <v>60</v>
      </c>
      <c r="F33" s="31"/>
      <c r="G33" s="31"/>
      <c r="H33" s="123">
        <v>2.396</v>
      </c>
      <c r="I33" s="123">
        <v>2.4</v>
      </c>
      <c r="J33" s="123">
        <v>1.14</v>
      </c>
      <c r="K33" s="32"/>
    </row>
    <row r="34" spans="1:11" s="33" customFormat="1" ht="11.25" customHeight="1">
      <c r="A34" s="35" t="s">
        <v>25</v>
      </c>
      <c r="B34" s="29"/>
      <c r="C34" s="30">
        <v>11</v>
      </c>
      <c r="D34" s="30">
        <v>11</v>
      </c>
      <c r="E34" s="30">
        <v>10</v>
      </c>
      <c r="F34" s="31"/>
      <c r="G34" s="31"/>
      <c r="H34" s="123">
        <v>0.264</v>
      </c>
      <c r="I34" s="123">
        <v>0.264</v>
      </c>
      <c r="J34" s="123">
        <v>0.24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23"/>
      <c r="I35" s="123">
        <v>0.09</v>
      </c>
      <c r="J35" s="123">
        <v>0.09</v>
      </c>
      <c r="K35" s="32"/>
    </row>
    <row r="36" spans="1:11" s="33" customFormat="1" ht="11.25" customHeight="1">
      <c r="A36" s="35" t="s">
        <v>27</v>
      </c>
      <c r="B36" s="29"/>
      <c r="C36" s="30">
        <v>16</v>
      </c>
      <c r="D36" s="30">
        <v>16</v>
      </c>
      <c r="E36" s="30">
        <v>7</v>
      </c>
      <c r="F36" s="31"/>
      <c r="G36" s="31"/>
      <c r="H36" s="123">
        <v>0.4</v>
      </c>
      <c r="I36" s="123">
        <v>0.4</v>
      </c>
      <c r="J36" s="123">
        <v>0.16</v>
      </c>
      <c r="K36" s="32"/>
    </row>
    <row r="37" spans="1:11" s="42" customFormat="1" ht="11.25" customHeight="1">
      <c r="A37" s="36" t="s">
        <v>28</v>
      </c>
      <c r="B37" s="37"/>
      <c r="C37" s="38">
        <v>126</v>
      </c>
      <c r="D37" s="38">
        <v>132</v>
      </c>
      <c r="E37" s="38">
        <v>82</v>
      </c>
      <c r="F37" s="39">
        <v>62.121212121212125</v>
      </c>
      <c r="G37" s="40"/>
      <c r="H37" s="124">
        <v>3.06</v>
      </c>
      <c r="I37" s="125">
        <v>3.1539999999999995</v>
      </c>
      <c r="J37" s="125">
        <v>1.63</v>
      </c>
      <c r="K37" s="41">
        <v>51.68040583386177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1189</v>
      </c>
      <c r="D39" s="38">
        <v>1180</v>
      </c>
      <c r="E39" s="38">
        <v>1000</v>
      </c>
      <c r="F39" s="39">
        <v>84.7457627118644</v>
      </c>
      <c r="G39" s="40"/>
      <c r="H39" s="124">
        <v>38.268</v>
      </c>
      <c r="I39" s="125">
        <v>38.4</v>
      </c>
      <c r="J39" s="125">
        <v>33.2</v>
      </c>
      <c r="K39" s="41">
        <v>86.45833333333334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6</v>
      </c>
      <c r="D41" s="30">
        <v>5</v>
      </c>
      <c r="E41" s="30"/>
      <c r="F41" s="31"/>
      <c r="G41" s="31"/>
      <c r="H41" s="123">
        <v>0.185</v>
      </c>
      <c r="I41" s="123">
        <v>0.151</v>
      </c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6</v>
      </c>
      <c r="D50" s="38">
        <v>5</v>
      </c>
      <c r="E50" s="38"/>
      <c r="F50" s="39"/>
      <c r="G50" s="40"/>
      <c r="H50" s="124">
        <v>0.185</v>
      </c>
      <c r="I50" s="125">
        <v>0.151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8</v>
      </c>
      <c r="D55" s="30">
        <v>10</v>
      </c>
      <c r="E55" s="30">
        <v>9</v>
      </c>
      <c r="F55" s="31"/>
      <c r="G55" s="31"/>
      <c r="H55" s="123">
        <v>0.24</v>
      </c>
      <c r="I55" s="123">
        <v>0.3</v>
      </c>
      <c r="J55" s="123">
        <v>0.27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>
        <v>91</v>
      </c>
      <c r="E58" s="30">
        <v>92</v>
      </c>
      <c r="F58" s="31"/>
      <c r="G58" s="31"/>
      <c r="H58" s="123"/>
      <c r="I58" s="123">
        <v>3.458</v>
      </c>
      <c r="J58" s="123">
        <v>3.404</v>
      </c>
      <c r="K58" s="32"/>
    </row>
    <row r="59" spans="1:11" s="42" customFormat="1" ht="11.25" customHeight="1">
      <c r="A59" s="36" t="s">
        <v>46</v>
      </c>
      <c r="B59" s="37"/>
      <c r="C59" s="38">
        <v>8</v>
      </c>
      <c r="D59" s="38">
        <v>101</v>
      </c>
      <c r="E59" s="38">
        <v>101</v>
      </c>
      <c r="F59" s="39">
        <v>100</v>
      </c>
      <c r="G59" s="40"/>
      <c r="H59" s="124">
        <v>0.24</v>
      </c>
      <c r="I59" s="125">
        <v>3.758</v>
      </c>
      <c r="J59" s="125">
        <v>3.674</v>
      </c>
      <c r="K59" s="41">
        <v>97.76476849387971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198</v>
      </c>
      <c r="D61" s="30">
        <v>250</v>
      </c>
      <c r="E61" s="30">
        <v>250</v>
      </c>
      <c r="F61" s="31"/>
      <c r="G61" s="31"/>
      <c r="H61" s="123">
        <v>4.554</v>
      </c>
      <c r="I61" s="123">
        <v>7.5</v>
      </c>
      <c r="J61" s="123">
        <v>6.375</v>
      </c>
      <c r="K61" s="32"/>
    </row>
    <row r="62" spans="1:11" s="33" customFormat="1" ht="11.25" customHeight="1">
      <c r="A62" s="35" t="s">
        <v>48</v>
      </c>
      <c r="B62" s="29"/>
      <c r="C62" s="30">
        <v>221</v>
      </c>
      <c r="D62" s="30">
        <v>228</v>
      </c>
      <c r="E62" s="30">
        <v>228</v>
      </c>
      <c r="F62" s="31"/>
      <c r="G62" s="31"/>
      <c r="H62" s="123">
        <v>7.072</v>
      </c>
      <c r="I62" s="123">
        <v>8.026</v>
      </c>
      <c r="J62" s="123">
        <v>8.026</v>
      </c>
      <c r="K62" s="32"/>
    </row>
    <row r="63" spans="1:11" s="33" customFormat="1" ht="11.25" customHeight="1">
      <c r="A63" s="35" t="s">
        <v>49</v>
      </c>
      <c r="B63" s="29"/>
      <c r="C63" s="30">
        <v>918</v>
      </c>
      <c r="D63" s="30">
        <v>918</v>
      </c>
      <c r="E63" s="30">
        <v>899</v>
      </c>
      <c r="F63" s="31"/>
      <c r="G63" s="31"/>
      <c r="H63" s="123">
        <v>33.966</v>
      </c>
      <c r="I63" s="123">
        <v>39.151</v>
      </c>
      <c r="J63" s="123">
        <v>22.684</v>
      </c>
      <c r="K63" s="32"/>
    </row>
    <row r="64" spans="1:11" s="42" customFormat="1" ht="11.25" customHeight="1">
      <c r="A64" s="36" t="s">
        <v>50</v>
      </c>
      <c r="B64" s="37"/>
      <c r="C64" s="38">
        <v>1337</v>
      </c>
      <c r="D64" s="38">
        <v>1396</v>
      </c>
      <c r="E64" s="38">
        <v>1377</v>
      </c>
      <c r="F64" s="39">
        <v>98.63896848137536</v>
      </c>
      <c r="G64" s="40"/>
      <c r="H64" s="124">
        <v>45.592</v>
      </c>
      <c r="I64" s="125">
        <v>54.67700000000001</v>
      </c>
      <c r="J64" s="125">
        <v>37.085</v>
      </c>
      <c r="K64" s="41">
        <v>67.8255939426084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2323</v>
      </c>
      <c r="D66" s="38">
        <v>3120</v>
      </c>
      <c r="E66" s="38">
        <v>2650</v>
      </c>
      <c r="F66" s="39">
        <v>84.93589743589743</v>
      </c>
      <c r="G66" s="40"/>
      <c r="H66" s="124">
        <v>78.982</v>
      </c>
      <c r="I66" s="125">
        <v>117.375</v>
      </c>
      <c r="J66" s="125">
        <v>103.5</v>
      </c>
      <c r="K66" s="41">
        <v>88.17891373801918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283</v>
      </c>
      <c r="D72" s="30">
        <v>236</v>
      </c>
      <c r="E72" s="30">
        <v>189</v>
      </c>
      <c r="F72" s="31"/>
      <c r="G72" s="31"/>
      <c r="H72" s="123">
        <v>7.465</v>
      </c>
      <c r="I72" s="123">
        <v>7.368</v>
      </c>
      <c r="J72" s="123">
        <v>5.238</v>
      </c>
      <c r="K72" s="32"/>
    </row>
    <row r="73" spans="1:11" s="33" customFormat="1" ht="11.25" customHeight="1">
      <c r="A73" s="35" t="s">
        <v>56</v>
      </c>
      <c r="B73" s="29"/>
      <c r="C73" s="30">
        <v>1100</v>
      </c>
      <c r="D73" s="30">
        <v>1100</v>
      </c>
      <c r="E73" s="30">
        <v>969</v>
      </c>
      <c r="F73" s="31"/>
      <c r="G73" s="31"/>
      <c r="H73" s="123">
        <v>22.035</v>
      </c>
      <c r="I73" s="123">
        <v>38.5</v>
      </c>
      <c r="J73" s="123">
        <v>33.915</v>
      </c>
      <c r="K73" s="32"/>
    </row>
    <row r="74" spans="1:11" s="33" customFormat="1" ht="11.25" customHeight="1">
      <c r="A74" s="35" t="s">
        <v>57</v>
      </c>
      <c r="B74" s="29"/>
      <c r="C74" s="30">
        <v>89</v>
      </c>
      <c r="D74" s="30">
        <v>119</v>
      </c>
      <c r="E74" s="30">
        <v>130</v>
      </c>
      <c r="F74" s="31"/>
      <c r="G74" s="31"/>
      <c r="H74" s="123">
        <v>3.115</v>
      </c>
      <c r="I74" s="123">
        <v>3.532</v>
      </c>
      <c r="J74" s="123">
        <v>3.64</v>
      </c>
      <c r="K74" s="32"/>
    </row>
    <row r="75" spans="1:11" s="33" customFormat="1" ht="11.25" customHeight="1">
      <c r="A75" s="35" t="s">
        <v>58</v>
      </c>
      <c r="B75" s="29"/>
      <c r="C75" s="30">
        <v>47</v>
      </c>
      <c r="D75" s="30">
        <v>47</v>
      </c>
      <c r="E75" s="30">
        <v>40</v>
      </c>
      <c r="F75" s="31"/>
      <c r="G75" s="31"/>
      <c r="H75" s="123">
        <v>0.799</v>
      </c>
      <c r="I75" s="123">
        <v>0.799</v>
      </c>
      <c r="J75" s="123">
        <v>1.583</v>
      </c>
      <c r="K75" s="32"/>
    </row>
    <row r="76" spans="1:11" s="33" customFormat="1" ht="11.25" customHeight="1">
      <c r="A76" s="35" t="s">
        <v>59</v>
      </c>
      <c r="B76" s="29"/>
      <c r="C76" s="30">
        <v>237</v>
      </c>
      <c r="D76" s="30">
        <v>230</v>
      </c>
      <c r="E76" s="30">
        <v>230</v>
      </c>
      <c r="F76" s="31"/>
      <c r="G76" s="31"/>
      <c r="H76" s="123">
        <v>6.764</v>
      </c>
      <c r="I76" s="123">
        <v>6.5</v>
      </c>
      <c r="J76" s="123">
        <v>6.9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23">
        <v>0.02</v>
      </c>
      <c r="I77" s="123">
        <v>0.02</v>
      </c>
      <c r="J77" s="123">
        <v>0.025</v>
      </c>
      <c r="K77" s="32"/>
    </row>
    <row r="78" spans="1:11" s="33" customFormat="1" ht="11.25" customHeight="1">
      <c r="A78" s="35" t="s">
        <v>61</v>
      </c>
      <c r="B78" s="29"/>
      <c r="C78" s="30">
        <v>155</v>
      </c>
      <c r="D78" s="30">
        <v>75</v>
      </c>
      <c r="E78" s="30">
        <v>80</v>
      </c>
      <c r="F78" s="31"/>
      <c r="G78" s="31"/>
      <c r="H78" s="123">
        <v>4.185</v>
      </c>
      <c r="I78" s="123">
        <v>2.1</v>
      </c>
      <c r="J78" s="123">
        <v>2.32</v>
      </c>
      <c r="K78" s="32"/>
    </row>
    <row r="79" spans="1:11" s="33" customFormat="1" ht="11.25" customHeight="1">
      <c r="A79" s="35" t="s">
        <v>62</v>
      </c>
      <c r="B79" s="29"/>
      <c r="C79" s="30">
        <v>3738</v>
      </c>
      <c r="D79" s="30">
        <v>3215</v>
      </c>
      <c r="E79" s="30">
        <v>3800</v>
      </c>
      <c r="F79" s="31"/>
      <c r="G79" s="31"/>
      <c r="H79" s="123">
        <v>112.14</v>
      </c>
      <c r="I79" s="123">
        <v>112.525</v>
      </c>
      <c r="J79" s="123">
        <v>144.4</v>
      </c>
      <c r="K79" s="32"/>
    </row>
    <row r="80" spans="1:11" s="42" customFormat="1" ht="11.25" customHeight="1">
      <c r="A80" s="43" t="s">
        <v>63</v>
      </c>
      <c r="B80" s="37"/>
      <c r="C80" s="38">
        <v>5650</v>
      </c>
      <c r="D80" s="38">
        <v>5023</v>
      </c>
      <c r="E80" s="38">
        <v>5439</v>
      </c>
      <c r="F80" s="39">
        <v>108.28190324507267</v>
      </c>
      <c r="G80" s="40"/>
      <c r="H80" s="124">
        <v>156.52300000000002</v>
      </c>
      <c r="I80" s="125">
        <v>171.34400000000002</v>
      </c>
      <c r="J80" s="125">
        <v>198.02100000000002</v>
      </c>
      <c r="K80" s="41">
        <v>115.56926417032402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680</v>
      </c>
      <c r="D82" s="30">
        <v>680</v>
      </c>
      <c r="E82" s="30">
        <v>517</v>
      </c>
      <c r="F82" s="31"/>
      <c r="G82" s="31"/>
      <c r="H82" s="123">
        <v>16.145</v>
      </c>
      <c r="I82" s="123">
        <v>16.145</v>
      </c>
      <c r="J82" s="123">
        <v>11.97</v>
      </c>
      <c r="K82" s="32"/>
    </row>
    <row r="83" spans="1:11" s="33" customFormat="1" ht="11.25" customHeight="1">
      <c r="A83" s="35" t="s">
        <v>65</v>
      </c>
      <c r="B83" s="29"/>
      <c r="C83" s="30">
        <v>1659</v>
      </c>
      <c r="D83" s="30">
        <v>1650</v>
      </c>
      <c r="E83" s="30">
        <v>1550</v>
      </c>
      <c r="F83" s="31"/>
      <c r="G83" s="31"/>
      <c r="H83" s="123">
        <v>29.814</v>
      </c>
      <c r="I83" s="123">
        <v>30.2</v>
      </c>
      <c r="J83" s="123">
        <v>28.4</v>
      </c>
      <c r="K83" s="32"/>
    </row>
    <row r="84" spans="1:11" s="42" customFormat="1" ht="11.25" customHeight="1">
      <c r="A84" s="36" t="s">
        <v>66</v>
      </c>
      <c r="B84" s="37"/>
      <c r="C84" s="38">
        <v>2339</v>
      </c>
      <c r="D84" s="38">
        <v>2330</v>
      </c>
      <c r="E84" s="38">
        <v>2067</v>
      </c>
      <c r="F84" s="39">
        <v>88.71244635193133</v>
      </c>
      <c r="G84" s="40"/>
      <c r="H84" s="124">
        <v>45.959</v>
      </c>
      <c r="I84" s="125">
        <v>46.345</v>
      </c>
      <c r="J84" s="125">
        <v>40.37</v>
      </c>
      <c r="K84" s="41">
        <v>87.10756284388822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14386</v>
      </c>
      <c r="D87" s="53">
        <v>14780</v>
      </c>
      <c r="E87" s="53">
        <v>14239</v>
      </c>
      <c r="F87" s="54">
        <f>IF(D87&gt;0,100*E87/D87,0)</f>
        <v>96.33964817320704</v>
      </c>
      <c r="G87" s="40"/>
      <c r="H87" s="128">
        <v>392.675</v>
      </c>
      <c r="I87" s="129">
        <v>461.07400000000007</v>
      </c>
      <c r="J87" s="129">
        <v>443.403</v>
      </c>
      <c r="K87" s="54">
        <f>IF(I87&gt;0,100*J87/I87,0)</f>
        <v>96.1674264868546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4110</v>
      </c>
      <c r="D9" s="30">
        <v>4151</v>
      </c>
      <c r="E9" s="30">
        <v>4566</v>
      </c>
      <c r="F9" s="31"/>
      <c r="G9" s="31"/>
      <c r="H9" s="123">
        <v>64.059</v>
      </c>
      <c r="I9" s="123">
        <v>95.473</v>
      </c>
      <c r="J9" s="123">
        <v>105.018</v>
      </c>
      <c r="K9" s="32"/>
    </row>
    <row r="10" spans="1:11" s="33" customFormat="1" ht="11.25" customHeight="1">
      <c r="A10" s="35" t="s">
        <v>8</v>
      </c>
      <c r="B10" s="29"/>
      <c r="C10" s="30">
        <v>2981</v>
      </c>
      <c r="D10" s="30">
        <v>3507</v>
      </c>
      <c r="E10" s="30">
        <v>3857</v>
      </c>
      <c r="F10" s="31"/>
      <c r="G10" s="31"/>
      <c r="H10" s="123">
        <v>44.775</v>
      </c>
      <c r="I10" s="123">
        <v>52.675</v>
      </c>
      <c r="J10" s="123">
        <v>57.855</v>
      </c>
      <c r="K10" s="32"/>
    </row>
    <row r="11" spans="1:11" s="33" customFormat="1" ht="11.25" customHeight="1">
      <c r="A11" s="28" t="s">
        <v>9</v>
      </c>
      <c r="B11" s="29"/>
      <c r="C11" s="30">
        <v>5469</v>
      </c>
      <c r="D11" s="30">
        <v>5900</v>
      </c>
      <c r="E11" s="30">
        <v>5900</v>
      </c>
      <c r="F11" s="31"/>
      <c r="G11" s="31"/>
      <c r="H11" s="123">
        <v>133.944</v>
      </c>
      <c r="I11" s="123">
        <v>147.5</v>
      </c>
      <c r="J11" s="123">
        <v>147.5</v>
      </c>
      <c r="K11" s="32"/>
    </row>
    <row r="12" spans="1:11" s="33" customFormat="1" ht="11.25" customHeight="1">
      <c r="A12" s="35" t="s">
        <v>10</v>
      </c>
      <c r="B12" s="29"/>
      <c r="C12" s="30">
        <v>1959</v>
      </c>
      <c r="D12" s="30">
        <v>1979</v>
      </c>
      <c r="E12" s="30">
        <v>2170</v>
      </c>
      <c r="F12" s="31"/>
      <c r="G12" s="31"/>
      <c r="H12" s="123">
        <v>35.321</v>
      </c>
      <c r="I12" s="123">
        <v>35.982</v>
      </c>
      <c r="J12" s="123">
        <v>39.06</v>
      </c>
      <c r="K12" s="32"/>
    </row>
    <row r="13" spans="1:11" s="42" customFormat="1" ht="11.25" customHeight="1">
      <c r="A13" s="36" t="s">
        <v>11</v>
      </c>
      <c r="B13" s="37"/>
      <c r="C13" s="38">
        <v>14519</v>
      </c>
      <c r="D13" s="38">
        <v>15537</v>
      </c>
      <c r="E13" s="38">
        <v>16493</v>
      </c>
      <c r="F13" s="39">
        <v>106.15305400012872</v>
      </c>
      <c r="G13" s="40"/>
      <c r="H13" s="124">
        <v>278.099</v>
      </c>
      <c r="I13" s="125">
        <v>331.63</v>
      </c>
      <c r="J13" s="125">
        <v>349.433</v>
      </c>
      <c r="K13" s="41">
        <v>105.36833217742667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402</v>
      </c>
      <c r="D15" s="38">
        <v>402</v>
      </c>
      <c r="E15" s="38">
        <v>420</v>
      </c>
      <c r="F15" s="39">
        <v>104.4776119402985</v>
      </c>
      <c r="G15" s="40"/>
      <c r="H15" s="124">
        <v>6.894</v>
      </c>
      <c r="I15" s="125">
        <v>7.035</v>
      </c>
      <c r="J15" s="125">
        <v>7.77</v>
      </c>
      <c r="K15" s="41">
        <v>110.44776119402985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357</v>
      </c>
      <c r="D19" s="30">
        <v>321</v>
      </c>
      <c r="E19" s="30">
        <v>347</v>
      </c>
      <c r="F19" s="31"/>
      <c r="G19" s="31"/>
      <c r="H19" s="123">
        <v>16.718</v>
      </c>
      <c r="I19" s="123">
        <v>12.519</v>
      </c>
      <c r="J19" s="123">
        <v>12.84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135</v>
      </c>
      <c r="F20" s="31"/>
      <c r="G20" s="31"/>
      <c r="H20" s="123">
        <v>3.15</v>
      </c>
      <c r="I20" s="123">
        <v>3.24</v>
      </c>
      <c r="J20" s="123">
        <v>2.97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115</v>
      </c>
      <c r="F21" s="31"/>
      <c r="G21" s="31"/>
      <c r="H21" s="123">
        <v>3.06</v>
      </c>
      <c r="I21" s="123">
        <v>3.24</v>
      </c>
      <c r="J21" s="123">
        <v>2.645</v>
      </c>
      <c r="K21" s="32"/>
    </row>
    <row r="22" spans="1:11" s="42" customFormat="1" ht="11.25" customHeight="1">
      <c r="A22" s="36" t="s">
        <v>17</v>
      </c>
      <c r="B22" s="37"/>
      <c r="C22" s="38">
        <v>617</v>
      </c>
      <c r="D22" s="38">
        <v>581</v>
      </c>
      <c r="E22" s="38">
        <v>597</v>
      </c>
      <c r="F22" s="39">
        <v>102.7538726333907</v>
      </c>
      <c r="G22" s="40"/>
      <c r="H22" s="124">
        <v>22.927999999999997</v>
      </c>
      <c r="I22" s="125">
        <v>18.999000000000002</v>
      </c>
      <c r="J22" s="125">
        <v>18.455000000000002</v>
      </c>
      <c r="K22" s="41">
        <v>97.13669140481078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184</v>
      </c>
      <c r="D24" s="38">
        <v>202</v>
      </c>
      <c r="E24" s="38">
        <v>167</v>
      </c>
      <c r="F24" s="39">
        <v>82.67326732673267</v>
      </c>
      <c r="G24" s="40"/>
      <c r="H24" s="124">
        <v>6.66</v>
      </c>
      <c r="I24" s="125">
        <v>7.21</v>
      </c>
      <c r="J24" s="125">
        <v>6.631</v>
      </c>
      <c r="K24" s="41">
        <v>91.96948682385576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691</v>
      </c>
      <c r="D26" s="38">
        <v>650</v>
      </c>
      <c r="E26" s="38">
        <v>510</v>
      </c>
      <c r="F26" s="39">
        <v>78.46153846153847</v>
      </c>
      <c r="G26" s="40"/>
      <c r="H26" s="124">
        <v>24.102</v>
      </c>
      <c r="I26" s="125">
        <v>29</v>
      </c>
      <c r="J26" s="125">
        <v>25</v>
      </c>
      <c r="K26" s="41">
        <v>86.20689655172414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39</v>
      </c>
      <c r="D28" s="30">
        <v>58</v>
      </c>
      <c r="E28" s="30">
        <v>29</v>
      </c>
      <c r="F28" s="31"/>
      <c r="G28" s="31"/>
      <c r="H28" s="123">
        <v>1.092</v>
      </c>
      <c r="I28" s="123">
        <v>1.767</v>
      </c>
      <c r="J28" s="123">
        <v>0.975</v>
      </c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/>
      <c r="F29" s="31"/>
      <c r="G29" s="31"/>
      <c r="H29" s="123">
        <v>0.084</v>
      </c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181</v>
      </c>
      <c r="D30" s="30">
        <v>195</v>
      </c>
      <c r="E30" s="30">
        <v>197</v>
      </c>
      <c r="F30" s="31"/>
      <c r="G30" s="31"/>
      <c r="H30" s="123">
        <v>6.31</v>
      </c>
      <c r="I30" s="123">
        <v>6.825</v>
      </c>
      <c r="J30" s="123">
        <v>6.86</v>
      </c>
      <c r="K30" s="32"/>
    </row>
    <row r="31" spans="1:11" s="42" customFormat="1" ht="11.25" customHeight="1">
      <c r="A31" s="43" t="s">
        <v>23</v>
      </c>
      <c r="B31" s="37"/>
      <c r="C31" s="38">
        <v>223</v>
      </c>
      <c r="D31" s="38">
        <v>253</v>
      </c>
      <c r="E31" s="38">
        <v>226</v>
      </c>
      <c r="F31" s="39">
        <f>IF(D31&gt;0,100*E31/D31,0)</f>
        <v>89.32806324110672</v>
      </c>
      <c r="G31" s="40"/>
      <c r="H31" s="124">
        <v>7.486</v>
      </c>
      <c r="I31" s="125">
        <v>8.592</v>
      </c>
      <c r="J31" s="125">
        <v>7.835</v>
      </c>
      <c r="K31" s="39">
        <f>IF(I31&gt;0,100*J31/I31,0)</f>
        <v>91.18947858472997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155</v>
      </c>
      <c r="D33" s="30">
        <v>150</v>
      </c>
      <c r="E33" s="30">
        <v>195</v>
      </c>
      <c r="F33" s="31"/>
      <c r="G33" s="31"/>
      <c r="H33" s="123">
        <v>3.522</v>
      </c>
      <c r="I33" s="123">
        <v>3.4</v>
      </c>
      <c r="J33" s="123">
        <v>4.35</v>
      </c>
      <c r="K33" s="32"/>
    </row>
    <row r="34" spans="1:11" s="33" customFormat="1" ht="11.25" customHeight="1">
      <c r="A34" s="35" t="s">
        <v>25</v>
      </c>
      <c r="B34" s="29"/>
      <c r="C34" s="30">
        <v>170</v>
      </c>
      <c r="D34" s="30">
        <v>170</v>
      </c>
      <c r="E34" s="30">
        <v>208</v>
      </c>
      <c r="F34" s="31"/>
      <c r="G34" s="31"/>
      <c r="H34" s="123">
        <v>4.354</v>
      </c>
      <c r="I34" s="123">
        <v>4.35</v>
      </c>
      <c r="J34" s="123">
        <v>4.959</v>
      </c>
      <c r="K34" s="32"/>
    </row>
    <row r="35" spans="1:11" s="33" customFormat="1" ht="11.25" customHeight="1">
      <c r="A35" s="35" t="s">
        <v>26</v>
      </c>
      <c r="B35" s="29"/>
      <c r="C35" s="30">
        <v>229</v>
      </c>
      <c r="D35" s="30">
        <v>240</v>
      </c>
      <c r="E35" s="30">
        <v>230</v>
      </c>
      <c r="F35" s="31"/>
      <c r="G35" s="31"/>
      <c r="H35" s="123">
        <v>4.858</v>
      </c>
      <c r="I35" s="123">
        <v>4.5</v>
      </c>
      <c r="J35" s="123">
        <v>4.5</v>
      </c>
      <c r="K35" s="32"/>
    </row>
    <row r="36" spans="1:11" s="33" customFormat="1" ht="11.25" customHeight="1">
      <c r="A36" s="35" t="s">
        <v>27</v>
      </c>
      <c r="B36" s="29"/>
      <c r="C36" s="30">
        <v>85</v>
      </c>
      <c r="D36" s="30">
        <v>85</v>
      </c>
      <c r="E36" s="30">
        <v>174</v>
      </c>
      <c r="F36" s="31"/>
      <c r="G36" s="31"/>
      <c r="H36" s="123">
        <v>2.291</v>
      </c>
      <c r="I36" s="123">
        <v>2.291</v>
      </c>
      <c r="J36" s="123">
        <v>4.4</v>
      </c>
      <c r="K36" s="32"/>
    </row>
    <row r="37" spans="1:11" s="42" customFormat="1" ht="11.25" customHeight="1">
      <c r="A37" s="36" t="s">
        <v>28</v>
      </c>
      <c r="B37" s="37"/>
      <c r="C37" s="38">
        <v>639</v>
      </c>
      <c r="D37" s="38">
        <v>645</v>
      </c>
      <c r="E37" s="38">
        <v>807</v>
      </c>
      <c r="F37" s="39">
        <v>125.11627906976744</v>
      </c>
      <c r="G37" s="40"/>
      <c r="H37" s="124">
        <v>15.024999999999999</v>
      </c>
      <c r="I37" s="125">
        <v>14.541</v>
      </c>
      <c r="J37" s="125">
        <v>18.209</v>
      </c>
      <c r="K37" s="41">
        <v>125.22522522522522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356</v>
      </c>
      <c r="D41" s="30">
        <v>371</v>
      </c>
      <c r="E41" s="30">
        <v>347</v>
      </c>
      <c r="F41" s="31"/>
      <c r="G41" s="31"/>
      <c r="H41" s="123">
        <v>15.36</v>
      </c>
      <c r="I41" s="123">
        <v>17.14</v>
      </c>
      <c r="J41" s="123">
        <v>16.031</v>
      </c>
      <c r="K41" s="32"/>
    </row>
    <row r="42" spans="1:11" s="33" customFormat="1" ht="11.25" customHeight="1">
      <c r="A42" s="35" t="s">
        <v>31</v>
      </c>
      <c r="B42" s="29"/>
      <c r="C42" s="30">
        <v>795</v>
      </c>
      <c r="D42" s="30">
        <v>735</v>
      </c>
      <c r="E42" s="30">
        <v>768</v>
      </c>
      <c r="F42" s="31"/>
      <c r="G42" s="31"/>
      <c r="H42" s="123">
        <v>30.608</v>
      </c>
      <c r="I42" s="123">
        <v>29.4</v>
      </c>
      <c r="J42" s="123">
        <v>29.952</v>
      </c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35</v>
      </c>
      <c r="E43" s="30">
        <v>28</v>
      </c>
      <c r="F43" s="31"/>
      <c r="G43" s="31"/>
      <c r="H43" s="123">
        <v>0.8</v>
      </c>
      <c r="I43" s="123">
        <v>1.12</v>
      </c>
      <c r="J43" s="123">
        <v>0.868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2037</v>
      </c>
      <c r="D45" s="30">
        <v>1600</v>
      </c>
      <c r="E45" s="30">
        <v>1500</v>
      </c>
      <c r="F45" s="31"/>
      <c r="G45" s="31"/>
      <c r="H45" s="123">
        <v>81.48</v>
      </c>
      <c r="I45" s="123">
        <v>76.8</v>
      </c>
      <c r="J45" s="123">
        <v>60</v>
      </c>
      <c r="K45" s="32"/>
    </row>
    <row r="46" spans="1:11" s="33" customFormat="1" ht="11.25" customHeight="1">
      <c r="A46" s="35" t="s">
        <v>35</v>
      </c>
      <c r="B46" s="29"/>
      <c r="C46" s="30">
        <v>400</v>
      </c>
      <c r="D46" s="30">
        <v>400</v>
      </c>
      <c r="E46" s="30">
        <v>400</v>
      </c>
      <c r="F46" s="31"/>
      <c r="G46" s="31"/>
      <c r="H46" s="123">
        <v>18</v>
      </c>
      <c r="I46" s="123">
        <v>18</v>
      </c>
      <c r="J46" s="123">
        <v>20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2596</v>
      </c>
      <c r="D48" s="30">
        <v>2547</v>
      </c>
      <c r="E48" s="30">
        <v>2455</v>
      </c>
      <c r="F48" s="31"/>
      <c r="G48" s="31"/>
      <c r="H48" s="123">
        <v>103.84</v>
      </c>
      <c r="I48" s="123">
        <v>127.35</v>
      </c>
      <c r="J48" s="123">
        <v>122.75</v>
      </c>
      <c r="K48" s="32"/>
    </row>
    <row r="49" spans="1:11" s="33" customFormat="1" ht="11.25" customHeight="1">
      <c r="A49" s="35" t="s">
        <v>38</v>
      </c>
      <c r="B49" s="29"/>
      <c r="C49" s="30">
        <v>380</v>
      </c>
      <c r="D49" s="30">
        <v>384</v>
      </c>
      <c r="E49" s="30">
        <v>510</v>
      </c>
      <c r="F49" s="31"/>
      <c r="G49" s="31"/>
      <c r="H49" s="123">
        <v>15.96</v>
      </c>
      <c r="I49" s="123">
        <v>18.432</v>
      </c>
      <c r="J49" s="123">
        <v>19.71</v>
      </c>
      <c r="K49" s="32"/>
    </row>
    <row r="50" spans="1:11" s="42" customFormat="1" ht="11.25" customHeight="1">
      <c r="A50" s="43" t="s">
        <v>39</v>
      </c>
      <c r="B50" s="37"/>
      <c r="C50" s="38">
        <v>6589</v>
      </c>
      <c r="D50" s="38">
        <v>6072</v>
      </c>
      <c r="E50" s="38">
        <v>6008</v>
      </c>
      <c r="F50" s="39">
        <v>98.9459815546772</v>
      </c>
      <c r="G50" s="40"/>
      <c r="H50" s="124">
        <v>266.048</v>
      </c>
      <c r="I50" s="125">
        <v>288.24199999999996</v>
      </c>
      <c r="J50" s="125">
        <v>269.311</v>
      </c>
      <c r="K50" s="41">
        <v>93.43225484141799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186</v>
      </c>
      <c r="D52" s="38">
        <v>186</v>
      </c>
      <c r="E52" s="38">
        <v>186</v>
      </c>
      <c r="F52" s="39">
        <v>100</v>
      </c>
      <c r="G52" s="40"/>
      <c r="H52" s="124">
        <v>7.515</v>
      </c>
      <c r="I52" s="125">
        <v>7.515</v>
      </c>
      <c r="J52" s="125">
        <v>7.515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1100</v>
      </c>
      <c r="D54" s="30">
        <v>1000</v>
      </c>
      <c r="E54" s="30">
        <v>850</v>
      </c>
      <c r="F54" s="31"/>
      <c r="G54" s="31"/>
      <c r="H54" s="123">
        <v>35.75</v>
      </c>
      <c r="I54" s="123">
        <v>32</v>
      </c>
      <c r="J54" s="123">
        <v>27.03</v>
      </c>
      <c r="K54" s="32"/>
    </row>
    <row r="55" spans="1:11" s="33" customFormat="1" ht="11.25" customHeight="1">
      <c r="A55" s="35" t="s">
        <v>42</v>
      </c>
      <c r="B55" s="29"/>
      <c r="C55" s="30">
        <v>115</v>
      </c>
      <c r="D55" s="30">
        <v>120</v>
      </c>
      <c r="E55" s="30">
        <v>112</v>
      </c>
      <c r="F55" s="31"/>
      <c r="G55" s="31"/>
      <c r="H55" s="123">
        <v>3.45</v>
      </c>
      <c r="I55" s="123">
        <v>3.6</v>
      </c>
      <c r="J55" s="123">
        <v>3.36</v>
      </c>
      <c r="K55" s="32"/>
    </row>
    <row r="56" spans="1:11" s="33" customFormat="1" ht="11.25" customHeight="1">
      <c r="A56" s="35" t="s">
        <v>43</v>
      </c>
      <c r="B56" s="29"/>
      <c r="C56" s="30">
        <v>79</v>
      </c>
      <c r="D56" s="30">
        <v>100</v>
      </c>
      <c r="E56" s="30">
        <v>84</v>
      </c>
      <c r="F56" s="31"/>
      <c r="G56" s="31"/>
      <c r="H56" s="123">
        <v>1.083</v>
      </c>
      <c r="I56" s="123">
        <v>1.024</v>
      </c>
      <c r="J56" s="123">
        <v>1.07</v>
      </c>
      <c r="K56" s="32"/>
    </row>
    <row r="57" spans="1:11" s="33" customFormat="1" ht="11.25" customHeight="1">
      <c r="A57" s="35" t="s">
        <v>44</v>
      </c>
      <c r="B57" s="29"/>
      <c r="C57" s="30">
        <v>38</v>
      </c>
      <c r="D57" s="30">
        <v>58</v>
      </c>
      <c r="E57" s="30">
        <v>53</v>
      </c>
      <c r="F57" s="31"/>
      <c r="G57" s="31"/>
      <c r="H57" s="123">
        <v>0.831</v>
      </c>
      <c r="I57" s="123">
        <v>1.392</v>
      </c>
      <c r="J57" s="123">
        <v>1.272</v>
      </c>
      <c r="K57" s="32"/>
    </row>
    <row r="58" spans="1:11" s="33" customFormat="1" ht="11.25" customHeight="1">
      <c r="A58" s="35" t="s">
        <v>45</v>
      </c>
      <c r="B58" s="29"/>
      <c r="C58" s="30">
        <v>203</v>
      </c>
      <c r="D58" s="30">
        <v>138</v>
      </c>
      <c r="E58" s="30">
        <v>154</v>
      </c>
      <c r="F58" s="31"/>
      <c r="G58" s="31"/>
      <c r="H58" s="123">
        <v>7.917</v>
      </c>
      <c r="I58" s="123">
        <v>5.106</v>
      </c>
      <c r="J58" s="123">
        <v>5.689</v>
      </c>
      <c r="K58" s="32"/>
    </row>
    <row r="59" spans="1:11" s="42" customFormat="1" ht="11.25" customHeight="1">
      <c r="A59" s="36" t="s">
        <v>46</v>
      </c>
      <c r="B59" s="37"/>
      <c r="C59" s="38">
        <v>1535</v>
      </c>
      <c r="D59" s="38">
        <v>1416</v>
      </c>
      <c r="E59" s="38">
        <v>1253</v>
      </c>
      <c r="F59" s="39">
        <v>88.48870056497175</v>
      </c>
      <c r="G59" s="40"/>
      <c r="H59" s="124">
        <v>49.031000000000006</v>
      </c>
      <c r="I59" s="125">
        <v>43.12200000000001</v>
      </c>
      <c r="J59" s="125">
        <v>38.421</v>
      </c>
      <c r="K59" s="41">
        <v>89.09837206066507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399</v>
      </c>
      <c r="D61" s="30">
        <v>310</v>
      </c>
      <c r="E61" s="30">
        <v>350</v>
      </c>
      <c r="F61" s="31"/>
      <c r="G61" s="31"/>
      <c r="H61" s="123">
        <v>9.576</v>
      </c>
      <c r="I61" s="123">
        <v>9.3</v>
      </c>
      <c r="J61" s="123">
        <v>8.75</v>
      </c>
      <c r="K61" s="32"/>
    </row>
    <row r="62" spans="1:11" s="33" customFormat="1" ht="11.25" customHeight="1">
      <c r="A62" s="35" t="s">
        <v>48</v>
      </c>
      <c r="B62" s="29"/>
      <c r="C62" s="30">
        <v>109</v>
      </c>
      <c r="D62" s="30">
        <v>109</v>
      </c>
      <c r="E62" s="30">
        <v>109</v>
      </c>
      <c r="F62" s="31"/>
      <c r="G62" s="31"/>
      <c r="H62" s="123">
        <v>2.306</v>
      </c>
      <c r="I62" s="123">
        <v>2.43</v>
      </c>
      <c r="J62" s="123">
        <v>2.43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508</v>
      </c>
      <c r="D64" s="38">
        <v>419</v>
      </c>
      <c r="E64" s="38">
        <v>459</v>
      </c>
      <c r="F64" s="39">
        <v>109.54653937947494</v>
      </c>
      <c r="G64" s="40"/>
      <c r="H64" s="124">
        <v>11.882000000000001</v>
      </c>
      <c r="I64" s="125">
        <v>11.73</v>
      </c>
      <c r="J64" s="125">
        <v>11.18</v>
      </c>
      <c r="K64" s="41">
        <v>95.31116794543904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1055</v>
      </c>
      <c r="D66" s="38">
        <v>940</v>
      </c>
      <c r="E66" s="38">
        <v>500</v>
      </c>
      <c r="F66" s="39">
        <v>53.191489361702125</v>
      </c>
      <c r="G66" s="40"/>
      <c r="H66" s="124">
        <v>31.756</v>
      </c>
      <c r="I66" s="125">
        <v>28.2</v>
      </c>
      <c r="J66" s="125">
        <v>15</v>
      </c>
      <c r="K66" s="41">
        <v>53.19148936170213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399</v>
      </c>
      <c r="D68" s="30">
        <v>525</v>
      </c>
      <c r="E68" s="30">
        <v>600</v>
      </c>
      <c r="F68" s="31"/>
      <c r="G68" s="31"/>
      <c r="H68" s="123">
        <v>16.259</v>
      </c>
      <c r="I68" s="123">
        <v>20</v>
      </c>
      <c r="J68" s="123">
        <v>24</v>
      </c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170</v>
      </c>
      <c r="E69" s="30">
        <v>200</v>
      </c>
      <c r="F69" s="31"/>
      <c r="G69" s="31"/>
      <c r="H69" s="123">
        <v>5.945</v>
      </c>
      <c r="I69" s="123">
        <v>6.1</v>
      </c>
      <c r="J69" s="123">
        <v>7.5</v>
      </c>
      <c r="K69" s="32"/>
    </row>
    <row r="70" spans="1:11" s="42" customFormat="1" ht="11.25" customHeight="1">
      <c r="A70" s="36" t="s">
        <v>54</v>
      </c>
      <c r="B70" s="37"/>
      <c r="C70" s="38">
        <v>549</v>
      </c>
      <c r="D70" s="38">
        <v>695</v>
      </c>
      <c r="E70" s="38">
        <v>800</v>
      </c>
      <c r="F70" s="39">
        <v>115.10791366906474</v>
      </c>
      <c r="G70" s="40"/>
      <c r="H70" s="124">
        <v>22.204</v>
      </c>
      <c r="I70" s="125">
        <v>26.1</v>
      </c>
      <c r="J70" s="125">
        <v>31.5</v>
      </c>
      <c r="K70" s="41">
        <v>120.6896551724138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167</v>
      </c>
      <c r="D72" s="30">
        <v>145</v>
      </c>
      <c r="E72" s="30">
        <v>145</v>
      </c>
      <c r="F72" s="31"/>
      <c r="G72" s="31"/>
      <c r="H72" s="123">
        <v>3.828</v>
      </c>
      <c r="I72" s="123">
        <v>3.3</v>
      </c>
      <c r="J72" s="123">
        <v>4.527</v>
      </c>
      <c r="K72" s="32"/>
    </row>
    <row r="73" spans="1:11" s="33" customFormat="1" ht="11.25" customHeight="1">
      <c r="A73" s="35" t="s">
        <v>56</v>
      </c>
      <c r="B73" s="29"/>
      <c r="C73" s="30">
        <v>120</v>
      </c>
      <c r="D73" s="30">
        <v>120</v>
      </c>
      <c r="E73" s="30">
        <v>101</v>
      </c>
      <c r="F73" s="31"/>
      <c r="G73" s="31"/>
      <c r="H73" s="123">
        <v>4.763</v>
      </c>
      <c r="I73" s="123">
        <v>4.763</v>
      </c>
      <c r="J73" s="123">
        <v>4.01</v>
      </c>
      <c r="K73" s="32"/>
    </row>
    <row r="74" spans="1:11" s="33" customFormat="1" ht="11.25" customHeight="1">
      <c r="A74" s="35" t="s">
        <v>57</v>
      </c>
      <c r="B74" s="29"/>
      <c r="C74" s="30">
        <v>353</v>
      </c>
      <c r="D74" s="30">
        <v>405</v>
      </c>
      <c r="E74" s="30">
        <v>532</v>
      </c>
      <c r="F74" s="31"/>
      <c r="G74" s="31"/>
      <c r="H74" s="123">
        <v>14.12</v>
      </c>
      <c r="I74" s="123">
        <v>13.967</v>
      </c>
      <c r="J74" s="123">
        <v>18.62</v>
      </c>
      <c r="K74" s="32"/>
    </row>
    <row r="75" spans="1:11" s="33" customFormat="1" ht="11.25" customHeight="1">
      <c r="A75" s="35" t="s">
        <v>58</v>
      </c>
      <c r="B75" s="29"/>
      <c r="C75" s="30">
        <v>597</v>
      </c>
      <c r="D75" s="30">
        <v>484</v>
      </c>
      <c r="E75" s="30">
        <v>450</v>
      </c>
      <c r="F75" s="31"/>
      <c r="G75" s="31"/>
      <c r="H75" s="123">
        <v>16.531</v>
      </c>
      <c r="I75" s="123">
        <v>12.297</v>
      </c>
      <c r="J75" s="123">
        <v>17.809</v>
      </c>
      <c r="K75" s="32"/>
    </row>
    <row r="76" spans="1:11" s="33" customFormat="1" ht="11.25" customHeight="1">
      <c r="A76" s="35" t="s">
        <v>59</v>
      </c>
      <c r="B76" s="29"/>
      <c r="C76" s="30">
        <v>121</v>
      </c>
      <c r="D76" s="30">
        <v>120</v>
      </c>
      <c r="E76" s="30">
        <v>120</v>
      </c>
      <c r="F76" s="31"/>
      <c r="G76" s="31"/>
      <c r="H76" s="123">
        <v>4.03</v>
      </c>
      <c r="I76" s="123">
        <v>3.36</v>
      </c>
      <c r="J76" s="123">
        <v>3.36</v>
      </c>
      <c r="K76" s="32"/>
    </row>
    <row r="77" spans="1:11" s="33" customFormat="1" ht="11.25" customHeight="1">
      <c r="A77" s="35" t="s">
        <v>60</v>
      </c>
      <c r="B77" s="29"/>
      <c r="C77" s="30">
        <v>66</v>
      </c>
      <c r="D77" s="30">
        <v>50</v>
      </c>
      <c r="E77" s="30">
        <v>79</v>
      </c>
      <c r="F77" s="31"/>
      <c r="G77" s="31"/>
      <c r="H77" s="123">
        <v>1.488</v>
      </c>
      <c r="I77" s="123">
        <v>1.2</v>
      </c>
      <c r="J77" s="123">
        <v>2.37</v>
      </c>
      <c r="K77" s="32"/>
    </row>
    <row r="78" spans="1:11" s="33" customFormat="1" ht="11.25" customHeight="1">
      <c r="A78" s="35" t="s">
        <v>61</v>
      </c>
      <c r="B78" s="29"/>
      <c r="C78" s="30">
        <v>470</v>
      </c>
      <c r="D78" s="30">
        <v>380</v>
      </c>
      <c r="E78" s="30">
        <v>385</v>
      </c>
      <c r="F78" s="31"/>
      <c r="G78" s="31"/>
      <c r="H78" s="123">
        <v>14.989</v>
      </c>
      <c r="I78" s="123">
        <v>12.54</v>
      </c>
      <c r="J78" s="123">
        <v>13.09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643</v>
      </c>
      <c r="E79" s="30">
        <v>500</v>
      </c>
      <c r="F79" s="31"/>
      <c r="G79" s="31"/>
      <c r="H79" s="123">
        <v>6.3</v>
      </c>
      <c r="I79" s="123">
        <v>25.72</v>
      </c>
      <c r="J79" s="123">
        <v>22.5</v>
      </c>
      <c r="K79" s="32"/>
    </row>
    <row r="80" spans="1:11" s="42" customFormat="1" ht="11.25" customHeight="1">
      <c r="A80" s="43" t="s">
        <v>63</v>
      </c>
      <c r="B80" s="37"/>
      <c r="C80" s="38">
        <v>2074</v>
      </c>
      <c r="D80" s="38">
        <v>2347</v>
      </c>
      <c r="E80" s="38">
        <v>2312</v>
      </c>
      <c r="F80" s="39">
        <v>98.50873455475075</v>
      </c>
      <c r="G80" s="40"/>
      <c r="H80" s="124">
        <v>66.04899999999999</v>
      </c>
      <c r="I80" s="125">
        <v>77.14699999999999</v>
      </c>
      <c r="J80" s="125">
        <v>86.286</v>
      </c>
      <c r="K80" s="41">
        <v>111.84621566619572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69</v>
      </c>
      <c r="D82" s="30">
        <v>69</v>
      </c>
      <c r="E82" s="30">
        <v>58</v>
      </c>
      <c r="F82" s="31"/>
      <c r="G82" s="31"/>
      <c r="H82" s="123">
        <v>1.468</v>
      </c>
      <c r="I82" s="123">
        <v>1.468</v>
      </c>
      <c r="J82" s="123">
        <v>1.397</v>
      </c>
      <c r="K82" s="32"/>
    </row>
    <row r="83" spans="1:11" s="33" customFormat="1" ht="11.25" customHeight="1">
      <c r="A83" s="35" t="s">
        <v>65</v>
      </c>
      <c r="B83" s="29"/>
      <c r="C83" s="30">
        <v>59</v>
      </c>
      <c r="D83" s="30">
        <v>60</v>
      </c>
      <c r="E83" s="30">
        <v>60</v>
      </c>
      <c r="F83" s="31"/>
      <c r="G83" s="31"/>
      <c r="H83" s="123">
        <v>1.206</v>
      </c>
      <c r="I83" s="123">
        <v>0.94</v>
      </c>
      <c r="J83" s="123">
        <v>1.1</v>
      </c>
      <c r="K83" s="32"/>
    </row>
    <row r="84" spans="1:11" s="42" customFormat="1" ht="11.25" customHeight="1">
      <c r="A84" s="36" t="s">
        <v>66</v>
      </c>
      <c r="B84" s="37"/>
      <c r="C84" s="38">
        <v>128</v>
      </c>
      <c r="D84" s="38">
        <v>129</v>
      </c>
      <c r="E84" s="38">
        <v>118</v>
      </c>
      <c r="F84" s="39">
        <v>91.47286821705427</v>
      </c>
      <c r="G84" s="40"/>
      <c r="H84" s="124">
        <v>2.674</v>
      </c>
      <c r="I84" s="125">
        <v>2.408</v>
      </c>
      <c r="J84" s="125">
        <v>2.497</v>
      </c>
      <c r="K84" s="41">
        <v>103.69601328903654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29899</v>
      </c>
      <c r="D87" s="53">
        <v>30474</v>
      </c>
      <c r="E87" s="53">
        <v>30856</v>
      </c>
      <c r="F87" s="54">
        <f>IF(D87&gt;0,100*E87/D87,0)</f>
        <v>101.25352759729606</v>
      </c>
      <c r="G87" s="40"/>
      <c r="H87" s="128">
        <v>818.3529999999998</v>
      </c>
      <c r="I87" s="129">
        <v>901.4710000000001</v>
      </c>
      <c r="J87" s="129">
        <v>895.043</v>
      </c>
      <c r="K87" s="54">
        <f>IF(I87&gt;0,100*J87/I87,0)</f>
        <v>99.28694322945496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42</v>
      </c>
      <c r="D9" s="30">
        <v>42</v>
      </c>
      <c r="E9" s="30">
        <v>46</v>
      </c>
      <c r="F9" s="31"/>
      <c r="G9" s="31"/>
      <c r="H9" s="123">
        <v>0.554</v>
      </c>
      <c r="I9" s="123">
        <v>0.556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526</v>
      </c>
      <c r="D10" s="30">
        <v>526</v>
      </c>
      <c r="E10" s="30">
        <v>570</v>
      </c>
      <c r="F10" s="31"/>
      <c r="G10" s="31"/>
      <c r="H10" s="123">
        <v>6.117</v>
      </c>
      <c r="I10" s="123">
        <v>6.118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608</v>
      </c>
      <c r="D11" s="30">
        <v>608</v>
      </c>
      <c r="E11" s="30">
        <v>608</v>
      </c>
      <c r="F11" s="31"/>
      <c r="G11" s="31"/>
      <c r="H11" s="123">
        <v>9.637</v>
      </c>
      <c r="I11" s="123">
        <v>9.59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20</v>
      </c>
      <c r="D12" s="30">
        <v>20</v>
      </c>
      <c r="E12" s="30">
        <v>20</v>
      </c>
      <c r="F12" s="31"/>
      <c r="G12" s="31"/>
      <c r="H12" s="123">
        <v>0.252</v>
      </c>
      <c r="I12" s="123">
        <v>0.251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1196</v>
      </c>
      <c r="D13" s="38">
        <v>1196</v>
      </c>
      <c r="E13" s="38">
        <v>1244</v>
      </c>
      <c r="F13" s="39">
        <v>104.0133779264214</v>
      </c>
      <c r="G13" s="40"/>
      <c r="H13" s="124">
        <v>16.56</v>
      </c>
      <c r="I13" s="125">
        <v>16.515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224</v>
      </c>
      <c r="D17" s="38">
        <v>136</v>
      </c>
      <c r="E17" s="38">
        <v>128</v>
      </c>
      <c r="F17" s="39">
        <v>94.11764705882354</v>
      </c>
      <c r="G17" s="40"/>
      <c r="H17" s="124">
        <v>9.478</v>
      </c>
      <c r="I17" s="125">
        <v>5.18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853</v>
      </c>
      <c r="D19" s="30">
        <v>817</v>
      </c>
      <c r="E19" s="30">
        <v>817</v>
      </c>
      <c r="F19" s="31"/>
      <c r="G19" s="31"/>
      <c r="H19" s="123">
        <v>38.498</v>
      </c>
      <c r="I19" s="123">
        <v>28.595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23">
        <v>0.24</v>
      </c>
      <c r="I21" s="123">
        <v>0.25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863</v>
      </c>
      <c r="D22" s="38">
        <v>827</v>
      </c>
      <c r="E22" s="38">
        <v>827</v>
      </c>
      <c r="F22" s="39">
        <v>100</v>
      </c>
      <c r="G22" s="40"/>
      <c r="H22" s="124">
        <v>38.738</v>
      </c>
      <c r="I22" s="125">
        <v>28.845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169</v>
      </c>
      <c r="E24" s="38">
        <v>176</v>
      </c>
      <c r="F24" s="39">
        <v>104.14201183431953</v>
      </c>
      <c r="G24" s="40"/>
      <c r="H24" s="124">
        <v>3.542</v>
      </c>
      <c r="I24" s="125">
        <v>3.507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349</v>
      </c>
      <c r="D26" s="38">
        <v>325</v>
      </c>
      <c r="E26" s="38">
        <v>310</v>
      </c>
      <c r="F26" s="39">
        <v>95.38461538461539</v>
      </c>
      <c r="G26" s="40"/>
      <c r="H26" s="124">
        <v>14.463</v>
      </c>
      <c r="I26" s="125">
        <v>17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20</v>
      </c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>
        <v>212</v>
      </c>
      <c r="D29" s="30">
        <v>185</v>
      </c>
      <c r="E29" s="30">
        <v>189</v>
      </c>
      <c r="F29" s="31"/>
      <c r="G29" s="31"/>
      <c r="H29" s="123">
        <v>4.69</v>
      </c>
      <c r="I29" s="123">
        <v>3.824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69</v>
      </c>
      <c r="D30" s="30">
        <v>73</v>
      </c>
      <c r="E30" s="30">
        <v>59</v>
      </c>
      <c r="F30" s="31"/>
      <c r="G30" s="31"/>
      <c r="H30" s="123">
        <v>2.205</v>
      </c>
      <c r="I30" s="123">
        <v>2.45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281</v>
      </c>
      <c r="D31" s="38">
        <v>258</v>
      </c>
      <c r="E31" s="38">
        <v>268</v>
      </c>
      <c r="F31" s="39">
        <f>IF(D31&gt;0,100*E31/D31,0)</f>
        <v>103.87596899224806</v>
      </c>
      <c r="G31" s="40"/>
      <c r="H31" s="124">
        <v>6.8950000000000005</v>
      </c>
      <c r="I31" s="125">
        <v>6.274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35</v>
      </c>
      <c r="D33" s="30">
        <v>35</v>
      </c>
      <c r="E33" s="30">
        <v>15</v>
      </c>
      <c r="F33" s="31"/>
      <c r="G33" s="31"/>
      <c r="H33" s="123">
        <v>0.97</v>
      </c>
      <c r="I33" s="123">
        <v>0.95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16</v>
      </c>
      <c r="E34" s="30"/>
      <c r="F34" s="31"/>
      <c r="G34" s="31"/>
      <c r="H34" s="123">
        <v>0.252</v>
      </c>
      <c r="I34" s="123">
        <v>0.25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12</v>
      </c>
      <c r="D35" s="30">
        <v>10</v>
      </c>
      <c r="E35" s="30"/>
      <c r="F35" s="31"/>
      <c r="G35" s="31"/>
      <c r="H35" s="123">
        <v>0.243</v>
      </c>
      <c r="I35" s="123">
        <v>0.19</v>
      </c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63</v>
      </c>
      <c r="D37" s="38">
        <v>61</v>
      </c>
      <c r="E37" s="38">
        <v>15</v>
      </c>
      <c r="F37" s="39">
        <f>IF(D37&gt;0,100*E37/D37,0)</f>
        <v>24.59016393442623</v>
      </c>
      <c r="G37" s="40"/>
      <c r="H37" s="124">
        <v>1.4649999999999999</v>
      </c>
      <c r="I37" s="125">
        <v>1.39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275</v>
      </c>
      <c r="D39" s="38">
        <v>275</v>
      </c>
      <c r="E39" s="38">
        <v>250</v>
      </c>
      <c r="F39" s="39">
        <v>90.9090909090909</v>
      </c>
      <c r="G39" s="40"/>
      <c r="H39" s="124">
        <v>8.015</v>
      </c>
      <c r="I39" s="125">
        <v>8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1117</v>
      </c>
      <c r="D41" s="30">
        <v>950</v>
      </c>
      <c r="E41" s="30">
        <v>1159</v>
      </c>
      <c r="F41" s="31"/>
      <c r="G41" s="31"/>
      <c r="H41" s="123">
        <v>57.316</v>
      </c>
      <c r="I41" s="123">
        <v>49.422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1594</v>
      </c>
      <c r="D42" s="30">
        <v>1624</v>
      </c>
      <c r="E42" s="30">
        <v>1509</v>
      </c>
      <c r="F42" s="31"/>
      <c r="G42" s="31"/>
      <c r="H42" s="123">
        <v>61.177</v>
      </c>
      <c r="I42" s="123">
        <v>72.93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1435</v>
      </c>
      <c r="D43" s="30">
        <v>1479</v>
      </c>
      <c r="E43" s="30">
        <v>1457</v>
      </c>
      <c r="F43" s="31"/>
      <c r="G43" s="31"/>
      <c r="H43" s="123">
        <v>57.4</v>
      </c>
      <c r="I43" s="123">
        <v>69.513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836</v>
      </c>
      <c r="D44" s="30">
        <v>868</v>
      </c>
      <c r="E44" s="30">
        <v>764</v>
      </c>
      <c r="F44" s="31"/>
      <c r="G44" s="31"/>
      <c r="H44" s="123">
        <v>27.328</v>
      </c>
      <c r="I44" s="123">
        <v>35.992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2501</v>
      </c>
      <c r="D45" s="30">
        <v>2843</v>
      </c>
      <c r="E45" s="30">
        <v>2706</v>
      </c>
      <c r="F45" s="31"/>
      <c r="G45" s="31"/>
      <c r="H45" s="123">
        <v>112.545</v>
      </c>
      <c r="I45" s="123">
        <v>149.258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1684</v>
      </c>
      <c r="D46" s="30">
        <v>1667</v>
      </c>
      <c r="E46" s="30">
        <v>1493</v>
      </c>
      <c r="F46" s="31"/>
      <c r="G46" s="31"/>
      <c r="H46" s="123">
        <v>67.36</v>
      </c>
      <c r="I46" s="123">
        <v>83.35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477</v>
      </c>
      <c r="D47" s="30">
        <v>437</v>
      </c>
      <c r="E47" s="30">
        <v>406</v>
      </c>
      <c r="F47" s="31"/>
      <c r="G47" s="31"/>
      <c r="H47" s="123">
        <v>19.08</v>
      </c>
      <c r="I47" s="123">
        <v>20.976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2540</v>
      </c>
      <c r="D48" s="30">
        <v>2644</v>
      </c>
      <c r="E48" s="30">
        <v>2500</v>
      </c>
      <c r="F48" s="31"/>
      <c r="G48" s="31"/>
      <c r="H48" s="123">
        <v>114.3</v>
      </c>
      <c r="I48" s="123">
        <v>132.2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572</v>
      </c>
      <c r="D49" s="30">
        <v>575</v>
      </c>
      <c r="E49" s="30">
        <v>399</v>
      </c>
      <c r="F49" s="31"/>
      <c r="G49" s="31"/>
      <c r="H49" s="123">
        <v>27.456</v>
      </c>
      <c r="I49" s="123">
        <v>31.05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12756</v>
      </c>
      <c r="D50" s="38">
        <v>13087</v>
      </c>
      <c r="E50" s="38">
        <v>12393</v>
      </c>
      <c r="F50" s="39">
        <v>94.69702758462597</v>
      </c>
      <c r="G50" s="40"/>
      <c r="H50" s="124">
        <v>543.962</v>
      </c>
      <c r="I50" s="125">
        <v>644.691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79</v>
      </c>
      <c r="D52" s="38">
        <v>79</v>
      </c>
      <c r="E52" s="38">
        <v>79</v>
      </c>
      <c r="F52" s="39">
        <v>100</v>
      </c>
      <c r="G52" s="40"/>
      <c r="H52" s="124">
        <v>2.945</v>
      </c>
      <c r="I52" s="125">
        <v>2.945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358</v>
      </c>
      <c r="D54" s="30">
        <v>410</v>
      </c>
      <c r="E54" s="30">
        <v>350</v>
      </c>
      <c r="F54" s="31"/>
      <c r="G54" s="31"/>
      <c r="H54" s="123">
        <v>11.098</v>
      </c>
      <c r="I54" s="123">
        <v>12.3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225</v>
      </c>
      <c r="D55" s="30">
        <v>172</v>
      </c>
      <c r="E55" s="30">
        <v>164</v>
      </c>
      <c r="F55" s="31"/>
      <c r="G55" s="31"/>
      <c r="H55" s="123">
        <v>6.75</v>
      </c>
      <c r="I55" s="123">
        <v>5.16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102</v>
      </c>
      <c r="D58" s="30">
        <v>78</v>
      </c>
      <c r="E58" s="30">
        <v>88</v>
      </c>
      <c r="F58" s="31"/>
      <c r="G58" s="31"/>
      <c r="H58" s="123">
        <v>3.876</v>
      </c>
      <c r="I58" s="123">
        <v>2.73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685</v>
      </c>
      <c r="D59" s="38">
        <v>660</v>
      </c>
      <c r="E59" s="38">
        <v>602</v>
      </c>
      <c r="F59" s="39">
        <v>91.21212121212122</v>
      </c>
      <c r="G59" s="40"/>
      <c r="H59" s="124">
        <v>21.724</v>
      </c>
      <c r="I59" s="125">
        <v>20.19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201</v>
      </c>
      <c r="D61" s="30">
        <v>170</v>
      </c>
      <c r="E61" s="30">
        <v>200</v>
      </c>
      <c r="F61" s="31"/>
      <c r="G61" s="31"/>
      <c r="H61" s="123">
        <v>5.025</v>
      </c>
      <c r="I61" s="123">
        <v>4.25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107</v>
      </c>
      <c r="D62" s="30">
        <v>107</v>
      </c>
      <c r="E62" s="30">
        <v>107</v>
      </c>
      <c r="F62" s="31"/>
      <c r="G62" s="31"/>
      <c r="H62" s="123">
        <v>1.31</v>
      </c>
      <c r="I62" s="123">
        <v>1.524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78</v>
      </c>
      <c r="D63" s="30">
        <v>78</v>
      </c>
      <c r="E63" s="30"/>
      <c r="F63" s="31"/>
      <c r="G63" s="31"/>
      <c r="H63" s="123">
        <v>1.482</v>
      </c>
      <c r="I63" s="123">
        <v>1.482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386</v>
      </c>
      <c r="D64" s="38">
        <v>355</v>
      </c>
      <c r="E64" s="38">
        <v>307</v>
      </c>
      <c r="F64" s="39">
        <v>86.47887323943662</v>
      </c>
      <c r="G64" s="40"/>
      <c r="H64" s="124">
        <v>7.817000000000001</v>
      </c>
      <c r="I64" s="125">
        <v>7.256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305</v>
      </c>
      <c r="D66" s="38">
        <v>325</v>
      </c>
      <c r="E66" s="38">
        <v>290</v>
      </c>
      <c r="F66" s="39">
        <v>89.23076923076923</v>
      </c>
      <c r="G66" s="40"/>
      <c r="H66" s="124">
        <v>11.255</v>
      </c>
      <c r="I66" s="125">
        <v>16.245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109</v>
      </c>
      <c r="E72" s="30">
        <v>109</v>
      </c>
      <c r="F72" s="31"/>
      <c r="G72" s="31"/>
      <c r="H72" s="123">
        <v>2.556</v>
      </c>
      <c r="I72" s="123">
        <v>2.536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305</v>
      </c>
      <c r="F73" s="31"/>
      <c r="G73" s="31"/>
      <c r="H73" s="123">
        <v>5.856</v>
      </c>
      <c r="I73" s="123">
        <v>5.856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74</v>
      </c>
      <c r="D74" s="30">
        <v>60</v>
      </c>
      <c r="E74" s="30">
        <v>108</v>
      </c>
      <c r="F74" s="31"/>
      <c r="G74" s="31"/>
      <c r="H74" s="123">
        <v>2.59</v>
      </c>
      <c r="I74" s="123">
        <v>1.866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27</v>
      </c>
      <c r="D75" s="30">
        <v>27</v>
      </c>
      <c r="E75" s="30">
        <v>25</v>
      </c>
      <c r="F75" s="31"/>
      <c r="G75" s="31"/>
      <c r="H75" s="123">
        <v>0.72</v>
      </c>
      <c r="I75" s="123">
        <v>0.72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71</v>
      </c>
      <c r="D76" s="30">
        <v>70</v>
      </c>
      <c r="E76" s="30">
        <v>70</v>
      </c>
      <c r="F76" s="31"/>
      <c r="G76" s="31"/>
      <c r="H76" s="123">
        <v>1.061</v>
      </c>
      <c r="I76" s="123">
        <v>2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17</v>
      </c>
      <c r="D77" s="30">
        <v>12</v>
      </c>
      <c r="E77" s="30">
        <v>20</v>
      </c>
      <c r="F77" s="31"/>
      <c r="G77" s="31"/>
      <c r="H77" s="123">
        <v>0.366</v>
      </c>
      <c r="I77" s="123">
        <v>0.264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255</v>
      </c>
      <c r="D78" s="30">
        <v>200</v>
      </c>
      <c r="E78" s="30">
        <v>200</v>
      </c>
      <c r="F78" s="31"/>
      <c r="G78" s="31"/>
      <c r="H78" s="123">
        <v>5.115</v>
      </c>
      <c r="I78" s="123">
        <v>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360</v>
      </c>
      <c r="D79" s="30">
        <v>300</v>
      </c>
      <c r="E79" s="30">
        <v>350</v>
      </c>
      <c r="F79" s="31"/>
      <c r="G79" s="31"/>
      <c r="H79" s="123">
        <v>5.4</v>
      </c>
      <c r="I79" s="123">
        <v>9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1212</v>
      </c>
      <c r="D80" s="38">
        <v>1078</v>
      </c>
      <c r="E80" s="38">
        <v>1187</v>
      </c>
      <c r="F80" s="39">
        <v>110.1113172541744</v>
      </c>
      <c r="G80" s="40"/>
      <c r="H80" s="124">
        <v>23.664</v>
      </c>
      <c r="I80" s="125">
        <v>27.241999999999997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243</v>
      </c>
      <c r="D82" s="30">
        <v>243</v>
      </c>
      <c r="E82" s="30">
        <v>176</v>
      </c>
      <c r="F82" s="31"/>
      <c r="G82" s="31"/>
      <c r="H82" s="123">
        <v>4.82</v>
      </c>
      <c r="I82" s="123">
        <v>4.82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470</v>
      </c>
      <c r="D83" s="30">
        <v>470</v>
      </c>
      <c r="E83" s="30">
        <v>390</v>
      </c>
      <c r="F83" s="31"/>
      <c r="G83" s="31"/>
      <c r="H83" s="123">
        <v>8.528</v>
      </c>
      <c r="I83" s="123">
        <v>7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713</v>
      </c>
      <c r="D84" s="38">
        <v>713</v>
      </c>
      <c r="E84" s="38">
        <v>566</v>
      </c>
      <c r="F84" s="39">
        <v>79.38288920056101</v>
      </c>
      <c r="G84" s="40"/>
      <c r="H84" s="124">
        <v>13.348</v>
      </c>
      <c r="I84" s="125">
        <v>11.82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19556</v>
      </c>
      <c r="D87" s="53">
        <v>19544</v>
      </c>
      <c r="E87" s="53">
        <v>18642</v>
      </c>
      <c r="F87" s="54">
        <f>IF(D87&gt;0,100*E87/D87,0)</f>
        <v>95.3847728203029</v>
      </c>
      <c r="G87" s="40"/>
      <c r="H87" s="128">
        <v>723.871</v>
      </c>
      <c r="I87" s="129">
        <v>817.1000000000001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>
        <v>1</v>
      </c>
      <c r="E66" s="38"/>
      <c r="F66" s="39"/>
      <c r="G66" s="40"/>
      <c r="H66" s="124"/>
      <c r="I66" s="125">
        <v>0.02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2162</v>
      </c>
      <c r="D73" s="30">
        <v>2451</v>
      </c>
      <c r="E73" s="30">
        <v>2335</v>
      </c>
      <c r="F73" s="31"/>
      <c r="G73" s="31"/>
      <c r="H73" s="123">
        <v>186.801</v>
      </c>
      <c r="I73" s="123">
        <v>211.711</v>
      </c>
      <c r="J73" s="123">
        <v>201.691</v>
      </c>
      <c r="K73" s="32"/>
    </row>
    <row r="74" spans="1:11" s="33" customFormat="1" ht="11.25" customHeight="1">
      <c r="A74" s="35" t="s">
        <v>57</v>
      </c>
      <c r="B74" s="29"/>
      <c r="C74" s="30">
        <v>3</v>
      </c>
      <c r="D74" s="30">
        <v>20</v>
      </c>
      <c r="E74" s="30">
        <v>22</v>
      </c>
      <c r="F74" s="31"/>
      <c r="G74" s="31"/>
      <c r="H74" s="123">
        <v>0.18</v>
      </c>
      <c r="I74" s="123">
        <v>1.2</v>
      </c>
      <c r="J74" s="123">
        <v>1.32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>
        <v>1</v>
      </c>
      <c r="D76" s="30"/>
      <c r="E76" s="30">
        <v>2</v>
      </c>
      <c r="F76" s="31"/>
      <c r="G76" s="31"/>
      <c r="H76" s="123">
        <v>0.09</v>
      </c>
      <c r="I76" s="123"/>
      <c r="J76" s="123">
        <v>0.16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5470</v>
      </c>
      <c r="D79" s="30">
        <v>4055</v>
      </c>
      <c r="E79" s="30">
        <v>4400</v>
      </c>
      <c r="F79" s="31"/>
      <c r="G79" s="31"/>
      <c r="H79" s="123">
        <v>512.27</v>
      </c>
      <c r="I79" s="123">
        <v>332.51</v>
      </c>
      <c r="J79" s="123">
        <v>396</v>
      </c>
      <c r="K79" s="32"/>
    </row>
    <row r="80" spans="1:11" s="42" customFormat="1" ht="11.25" customHeight="1">
      <c r="A80" s="43" t="s">
        <v>63</v>
      </c>
      <c r="B80" s="37"/>
      <c r="C80" s="38">
        <v>7636</v>
      </c>
      <c r="D80" s="38">
        <v>6526</v>
      </c>
      <c r="E80" s="38">
        <v>6759</v>
      </c>
      <c r="F80" s="39">
        <v>103.5703340484217</v>
      </c>
      <c r="G80" s="40"/>
      <c r="H80" s="124">
        <v>699.341</v>
      </c>
      <c r="I80" s="125">
        <v>545.421</v>
      </c>
      <c r="J80" s="125">
        <v>599.171</v>
      </c>
      <c r="K80" s="41">
        <v>109.85477273518988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7636</v>
      </c>
      <c r="D87" s="53">
        <v>6527</v>
      </c>
      <c r="E87" s="53">
        <v>6759</v>
      </c>
      <c r="F87" s="54">
        <f>IF(D87&gt;0,100*E87/D87,0)</f>
        <v>103.55446606404168</v>
      </c>
      <c r="G87" s="40"/>
      <c r="H87" s="128">
        <v>699.341</v>
      </c>
      <c r="I87" s="129">
        <v>545.441</v>
      </c>
      <c r="J87" s="129">
        <v>599.171</v>
      </c>
      <c r="K87" s="54">
        <f>IF(I87&gt;0,100*J87/I87,0)</f>
        <v>109.8507446268249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89" zoomScaleSheetLayoutView="8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1600</v>
      </c>
      <c r="D19" s="30">
        <v>1407</v>
      </c>
      <c r="E19" s="30">
        <v>1125</v>
      </c>
      <c r="F19" s="31"/>
      <c r="G19" s="31"/>
      <c r="H19" s="123">
        <v>111.273</v>
      </c>
      <c r="I19" s="123">
        <v>101.25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1600</v>
      </c>
      <c r="D22" s="38">
        <v>1407</v>
      </c>
      <c r="E22" s="38">
        <v>1125</v>
      </c>
      <c r="F22" s="39">
        <v>79.95735607675905</v>
      </c>
      <c r="G22" s="40"/>
      <c r="H22" s="124">
        <v>111.273</v>
      </c>
      <c r="I22" s="125">
        <v>101.25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500</v>
      </c>
      <c r="D24" s="38">
        <v>360</v>
      </c>
      <c r="E24" s="38">
        <v>207</v>
      </c>
      <c r="F24" s="39">
        <v>57.5</v>
      </c>
      <c r="G24" s="40"/>
      <c r="H24" s="124">
        <v>39.866</v>
      </c>
      <c r="I24" s="125">
        <v>27.346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1345</v>
      </c>
      <c r="D26" s="38">
        <v>935</v>
      </c>
      <c r="E26" s="38">
        <v>665</v>
      </c>
      <c r="F26" s="39">
        <v>71.12299465240642</v>
      </c>
      <c r="G26" s="40"/>
      <c r="H26" s="124">
        <v>111.662</v>
      </c>
      <c r="I26" s="125">
        <v>89.475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1907</v>
      </c>
      <c r="D41" s="30">
        <v>1840</v>
      </c>
      <c r="E41" s="30">
        <v>1584</v>
      </c>
      <c r="F41" s="31"/>
      <c r="G41" s="31"/>
      <c r="H41" s="123">
        <v>160.199</v>
      </c>
      <c r="I41" s="123">
        <v>190.17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1881</v>
      </c>
      <c r="D42" s="30">
        <v>1583</v>
      </c>
      <c r="E42" s="30">
        <v>1386</v>
      </c>
      <c r="F42" s="31"/>
      <c r="G42" s="31"/>
      <c r="H42" s="123">
        <v>149.935</v>
      </c>
      <c r="I42" s="123">
        <v>150.853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5711</v>
      </c>
      <c r="D43" s="30">
        <v>4415</v>
      </c>
      <c r="E43" s="30">
        <v>3850</v>
      </c>
      <c r="F43" s="31"/>
      <c r="G43" s="31"/>
      <c r="H43" s="123">
        <v>372.38</v>
      </c>
      <c r="I43" s="123">
        <v>370.619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1836</v>
      </c>
      <c r="D44" s="30">
        <v>1818</v>
      </c>
      <c r="E44" s="30">
        <v>1616</v>
      </c>
      <c r="F44" s="31"/>
      <c r="G44" s="31"/>
      <c r="H44" s="123">
        <v>142.867</v>
      </c>
      <c r="I44" s="123">
        <v>161.684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1856</v>
      </c>
      <c r="D45" s="30">
        <v>1426</v>
      </c>
      <c r="E45" s="30">
        <v>1310</v>
      </c>
      <c r="F45" s="31"/>
      <c r="G45" s="31"/>
      <c r="H45" s="123">
        <v>151.318</v>
      </c>
      <c r="I45" s="123">
        <v>145.345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1264</v>
      </c>
      <c r="D46" s="30">
        <v>1236</v>
      </c>
      <c r="E46" s="30">
        <v>869</v>
      </c>
      <c r="F46" s="31"/>
      <c r="G46" s="31"/>
      <c r="H46" s="123">
        <v>99.939</v>
      </c>
      <c r="I46" s="123">
        <v>112.229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243</v>
      </c>
      <c r="D47" s="30">
        <v>230</v>
      </c>
      <c r="E47" s="30">
        <v>200</v>
      </c>
      <c r="F47" s="31"/>
      <c r="G47" s="31"/>
      <c r="H47" s="123">
        <v>20.164</v>
      </c>
      <c r="I47" s="123">
        <v>19.94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7284</v>
      </c>
      <c r="D48" s="30">
        <v>6772</v>
      </c>
      <c r="E48" s="30">
        <v>5782</v>
      </c>
      <c r="F48" s="31"/>
      <c r="G48" s="31"/>
      <c r="H48" s="123">
        <v>620.604</v>
      </c>
      <c r="I48" s="123">
        <v>665.518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2227</v>
      </c>
      <c r="D49" s="30">
        <v>1859</v>
      </c>
      <c r="E49" s="30">
        <v>1521</v>
      </c>
      <c r="F49" s="31"/>
      <c r="G49" s="31"/>
      <c r="H49" s="123">
        <v>190.729</v>
      </c>
      <c r="I49" s="123">
        <v>194.021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24209</v>
      </c>
      <c r="D50" s="38">
        <v>21179</v>
      </c>
      <c r="E50" s="38">
        <v>18118</v>
      </c>
      <c r="F50" s="39">
        <v>85.54700410784267</v>
      </c>
      <c r="G50" s="40"/>
      <c r="H50" s="124">
        <v>1908.135</v>
      </c>
      <c r="I50" s="125">
        <v>2010.3790000000001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>
        <v>10</v>
      </c>
      <c r="E55" s="30">
        <v>10</v>
      </c>
      <c r="F55" s="31"/>
      <c r="G55" s="31"/>
      <c r="H55" s="123"/>
      <c r="I55" s="123">
        <v>0.9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>
        <v>10</v>
      </c>
      <c r="E59" s="38">
        <v>10</v>
      </c>
      <c r="F59" s="39">
        <v>100</v>
      </c>
      <c r="G59" s="40"/>
      <c r="H59" s="124"/>
      <c r="I59" s="125">
        <v>0.9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/>
      <c r="I80" s="125"/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27654</v>
      </c>
      <c r="D87" s="53">
        <v>23891</v>
      </c>
      <c r="E87" s="53">
        <v>20125</v>
      </c>
      <c r="F87" s="54">
        <f>IF(D87&gt;0,100*E87/D87,0)</f>
        <v>84.23674186932318</v>
      </c>
      <c r="G87" s="40"/>
      <c r="H87" s="128">
        <v>2170.936</v>
      </c>
      <c r="I87" s="129">
        <v>2229.3500000000004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50</v>
      </c>
      <c r="D66" s="38">
        <v>40</v>
      </c>
      <c r="E66" s="38">
        <v>40</v>
      </c>
      <c r="F66" s="39">
        <v>100</v>
      </c>
      <c r="G66" s="40"/>
      <c r="H66" s="124">
        <v>0.105</v>
      </c>
      <c r="I66" s="125">
        <v>0.088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13775</v>
      </c>
      <c r="D73" s="30">
        <v>14264</v>
      </c>
      <c r="E73" s="30">
        <v>13350</v>
      </c>
      <c r="F73" s="31"/>
      <c r="G73" s="31"/>
      <c r="H73" s="123">
        <v>35.664</v>
      </c>
      <c r="I73" s="123">
        <v>42.246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4652</v>
      </c>
      <c r="D74" s="30">
        <v>4577</v>
      </c>
      <c r="E74" s="30">
        <v>4250</v>
      </c>
      <c r="F74" s="31"/>
      <c r="G74" s="31"/>
      <c r="H74" s="123">
        <v>15.352</v>
      </c>
      <c r="I74" s="123">
        <v>14.323</v>
      </c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>
        <v>393</v>
      </c>
      <c r="D76" s="30">
        <v>439</v>
      </c>
      <c r="E76" s="30">
        <v>401</v>
      </c>
      <c r="F76" s="31"/>
      <c r="G76" s="31"/>
      <c r="H76" s="123">
        <v>0.792</v>
      </c>
      <c r="I76" s="123">
        <v>0.904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4592</v>
      </c>
      <c r="D77" s="30">
        <v>4704</v>
      </c>
      <c r="E77" s="30">
        <v>4324</v>
      </c>
      <c r="F77" s="31"/>
      <c r="G77" s="31"/>
      <c r="H77" s="123">
        <v>13.689</v>
      </c>
      <c r="I77" s="123">
        <v>14.536</v>
      </c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41659</v>
      </c>
      <c r="D79" s="30">
        <v>41930</v>
      </c>
      <c r="E79" s="30">
        <v>39950</v>
      </c>
      <c r="F79" s="31"/>
      <c r="G79" s="31"/>
      <c r="H79" s="123">
        <v>128.86</v>
      </c>
      <c r="I79" s="123">
        <v>137.325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65071</v>
      </c>
      <c r="D80" s="38">
        <v>65914</v>
      </c>
      <c r="E80" s="38">
        <v>62275</v>
      </c>
      <c r="F80" s="39">
        <v>94.47916982735079</v>
      </c>
      <c r="G80" s="40"/>
      <c r="H80" s="124">
        <v>194.35700000000003</v>
      </c>
      <c r="I80" s="125">
        <v>209.334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65121</v>
      </c>
      <c r="D87" s="53">
        <v>65954</v>
      </c>
      <c r="E87" s="53">
        <v>62315</v>
      </c>
      <c r="F87" s="54">
        <f>IF(D87&gt;0,100*E87/D87,0)</f>
        <v>94.48251811868879</v>
      </c>
      <c r="G87" s="40"/>
      <c r="H87" s="128">
        <v>194.46200000000002</v>
      </c>
      <c r="I87" s="129">
        <v>209.422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61"/>
  <sheetViews>
    <sheetView showZeros="0" tabSelected="1" view="pageBreakPreview" zoomScale="91" zoomScaleSheetLayoutView="91" zoomScalePageLayoutView="0" workbookViewId="0" topLeftCell="A16">
      <selection activeCell="M22" sqref="M22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133</v>
      </c>
      <c r="B2" s="67"/>
      <c r="C2" s="67"/>
      <c r="D2" s="67"/>
      <c r="E2" s="67"/>
      <c r="F2" s="67"/>
      <c r="G2" s="67"/>
      <c r="H2" s="67"/>
      <c r="J2" s="68" t="s">
        <v>134</v>
      </c>
      <c r="M2" s="68" t="s">
        <v>140</v>
      </c>
      <c r="O2" s="66" t="s">
        <v>133</v>
      </c>
      <c r="P2" s="67"/>
      <c r="Q2" s="67"/>
      <c r="R2" s="67"/>
      <c r="S2" s="67"/>
      <c r="T2" s="67"/>
      <c r="U2" s="67"/>
      <c r="V2" s="67"/>
      <c r="X2" s="68" t="s">
        <v>134</v>
      </c>
      <c r="AA2" s="68" t="s">
        <v>140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5" t="s">
        <v>135</v>
      </c>
      <c r="E4" s="186"/>
      <c r="F4" s="186"/>
      <c r="G4" s="186"/>
      <c r="H4" s="187"/>
      <c r="J4" s="185" t="s">
        <v>136</v>
      </c>
      <c r="K4" s="186"/>
      <c r="L4" s="186"/>
      <c r="M4" s="186"/>
      <c r="N4" s="187"/>
      <c r="O4" s="69"/>
      <c r="P4" s="70"/>
      <c r="Q4" s="71"/>
      <c r="R4" s="185" t="s">
        <v>135</v>
      </c>
      <c r="S4" s="186"/>
      <c r="T4" s="186"/>
      <c r="U4" s="186"/>
      <c r="V4" s="187"/>
      <c r="X4" s="185" t="s">
        <v>136</v>
      </c>
      <c r="Y4" s="186"/>
      <c r="Z4" s="186"/>
      <c r="AA4" s="186"/>
      <c r="AB4" s="187"/>
    </row>
    <row r="5" spans="1:28" s="68" customFormat="1" ht="9.75">
      <c r="A5" s="72" t="s">
        <v>137</v>
      </c>
      <c r="B5" s="73"/>
      <c r="C5" s="71"/>
      <c r="D5" s="69"/>
      <c r="E5" s="74" t="s">
        <v>356</v>
      </c>
      <c r="F5" s="74" t="s">
        <v>138</v>
      </c>
      <c r="G5" s="74" t="s">
        <v>139</v>
      </c>
      <c r="H5" s="75">
        <f>G6</f>
        <v>2020</v>
      </c>
      <c r="J5" s="69"/>
      <c r="K5" s="74" t="s">
        <v>356</v>
      </c>
      <c r="L5" s="74" t="s">
        <v>138</v>
      </c>
      <c r="M5" s="74" t="s">
        <v>139</v>
      </c>
      <c r="N5" s="75">
        <f>M6</f>
        <v>2020</v>
      </c>
      <c r="O5" s="72" t="s">
        <v>137</v>
      </c>
      <c r="P5" s="73"/>
      <c r="Q5" s="71"/>
      <c r="R5" s="69"/>
      <c r="S5" s="74" t="s">
        <v>356</v>
      </c>
      <c r="T5" s="74" t="s">
        <v>138</v>
      </c>
      <c r="U5" s="74" t="s">
        <v>139</v>
      </c>
      <c r="V5" s="75">
        <f>U6</f>
        <v>2020</v>
      </c>
      <c r="X5" s="69"/>
      <c r="Y5" s="74" t="s">
        <v>356</v>
      </c>
      <c r="Z5" s="74" t="s">
        <v>138</v>
      </c>
      <c r="AA5" s="74" t="s">
        <v>139</v>
      </c>
      <c r="AB5" s="75">
        <f>AA6</f>
        <v>2020</v>
      </c>
    </row>
    <row r="6" spans="1:28" s="68" customFormat="1" ht="23.25" customHeight="1" thickBot="1">
      <c r="A6" s="76"/>
      <c r="B6" s="77"/>
      <c r="C6" s="78"/>
      <c r="D6" s="79" t="s">
        <v>355</v>
      </c>
      <c r="E6" s="80">
        <f>G6-2</f>
        <v>2018</v>
      </c>
      <c r="F6" s="80">
        <f>G6-1</f>
        <v>2019</v>
      </c>
      <c r="G6" s="80">
        <v>2020</v>
      </c>
      <c r="H6" s="81" t="str">
        <f>CONCATENATE(F6,"=100")</f>
        <v>2019=100</v>
      </c>
      <c r="I6" s="82"/>
      <c r="J6" s="79" t="s">
        <v>355</v>
      </c>
      <c r="K6" s="80">
        <f>M6-2</f>
        <v>2018</v>
      </c>
      <c r="L6" s="80">
        <f>M6-1</f>
        <v>2019</v>
      </c>
      <c r="M6" s="80">
        <v>2020</v>
      </c>
      <c r="N6" s="81" t="str">
        <f>CONCATENATE(L6,"=100")</f>
        <v>2019=100</v>
      </c>
      <c r="O6" s="76"/>
      <c r="P6" s="77"/>
      <c r="Q6" s="78"/>
      <c r="R6" s="79" t="s">
        <v>355</v>
      </c>
      <c r="S6" s="80">
        <f>U6-2</f>
        <v>2018</v>
      </c>
      <c r="T6" s="80">
        <f>U6-1</f>
        <v>2019</v>
      </c>
      <c r="U6" s="80">
        <v>2020</v>
      </c>
      <c r="V6" s="81" t="str">
        <f>CONCATENATE(T6,"=100")</f>
        <v>2019=100</v>
      </c>
      <c r="W6" s="82"/>
      <c r="X6" s="79" t="s">
        <v>355</v>
      </c>
      <c r="Y6" s="80">
        <f>AA6-2</f>
        <v>2018</v>
      </c>
      <c r="Z6" s="80">
        <f>AA6-1</f>
        <v>2019</v>
      </c>
      <c r="AA6" s="80">
        <v>2020</v>
      </c>
      <c r="AB6" s="81" t="str">
        <f>CONCATENATE(Z6,"=100")</f>
        <v>2019=100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143</v>
      </c>
      <c r="B9" s="83"/>
      <c r="C9" s="83"/>
      <c r="D9" s="101"/>
      <c r="E9" s="85"/>
      <c r="F9" s="85"/>
      <c r="G9" s="85"/>
      <c r="H9" s="85">
        <f aca="true" t="shared" si="0" ref="H9:H22">IF(AND(F9&gt;0,G9&gt;0),G9*100/F9,"")</f>
      </c>
      <c r="I9" s="86"/>
      <c r="J9" s="102"/>
      <c r="K9" s="87"/>
      <c r="L9" s="87"/>
      <c r="M9" s="87"/>
      <c r="N9" s="87">
        <f aca="true" t="shared" si="1" ref="N9:N22">IF(AND(L9&gt;0,M9&gt;0),M9*100/L9,"")</f>
      </c>
      <c r="O9" s="83" t="s">
        <v>141</v>
      </c>
      <c r="P9" s="83"/>
      <c r="Q9" s="83"/>
      <c r="R9" s="101"/>
      <c r="S9" s="85"/>
      <c r="T9" s="85"/>
      <c r="U9" s="85"/>
      <c r="V9" s="85">
        <f aca="true" t="shared" si="2" ref="V9:V18">IF(AND(T9&gt;0,U9&gt;0),U9*100/T9,"")</f>
      </c>
      <c r="W9" s="86"/>
      <c r="X9" s="102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144</v>
      </c>
      <c r="B10" s="85"/>
      <c r="C10" s="85"/>
      <c r="D10" s="101">
        <v>3</v>
      </c>
      <c r="E10" s="91">
        <v>1686.9</v>
      </c>
      <c r="F10" s="91">
        <v>1652.924</v>
      </c>
      <c r="G10" s="91">
        <v>1651.111</v>
      </c>
      <c r="H10" s="91">
        <f t="shared" si="0"/>
        <v>99.89031558619756</v>
      </c>
      <c r="I10" s="87"/>
      <c r="J10" s="102">
        <v>6</v>
      </c>
      <c r="K10" s="88">
        <v>6703.231000000001</v>
      </c>
      <c r="L10" s="88">
        <v>5107.658</v>
      </c>
      <c r="M10" s="88">
        <v>7068.221</v>
      </c>
      <c r="N10" s="87">
        <f t="shared" si="1"/>
        <v>138.3847743917075</v>
      </c>
      <c r="O10" s="83" t="s">
        <v>341</v>
      </c>
      <c r="P10" s="85"/>
      <c r="Q10" s="85"/>
      <c r="R10" s="101">
        <v>6</v>
      </c>
      <c r="S10" s="91">
        <v>5.976</v>
      </c>
      <c r="T10" s="91">
        <v>6.393</v>
      </c>
      <c r="U10" s="91">
        <v>6.22</v>
      </c>
      <c r="V10" s="91">
        <f t="shared" si="2"/>
        <v>97.29391521977163</v>
      </c>
      <c r="W10" s="87"/>
      <c r="X10" s="102">
        <v>6</v>
      </c>
      <c r="Y10" s="88">
        <v>50.9</v>
      </c>
      <c r="Z10" s="88">
        <v>55.31200000000001</v>
      </c>
      <c r="AA10" s="88">
        <v>54.627</v>
      </c>
      <c r="AB10" s="88">
        <f t="shared" si="3"/>
        <v>98.76157072606304</v>
      </c>
    </row>
    <row r="11" spans="1:30" s="89" customFormat="1" ht="11.25" customHeight="1">
      <c r="A11" s="83" t="s">
        <v>145</v>
      </c>
      <c r="B11" s="85"/>
      <c r="C11" s="85"/>
      <c r="D11" s="101">
        <v>3</v>
      </c>
      <c r="E11" s="91">
        <v>374.608</v>
      </c>
      <c r="F11" s="91">
        <v>265.569</v>
      </c>
      <c r="G11" s="91">
        <v>254.159</v>
      </c>
      <c r="H11" s="91">
        <f t="shared" si="0"/>
        <v>95.70356479860223</v>
      </c>
      <c r="I11" s="87"/>
      <c r="J11" s="102">
        <v>6</v>
      </c>
      <c r="K11" s="88">
        <v>1282.494</v>
      </c>
      <c r="L11" s="88">
        <v>733.662</v>
      </c>
      <c r="M11" s="88">
        <v>830.577</v>
      </c>
      <c r="N11" s="87">
        <f t="shared" si="1"/>
        <v>113.20976144328041</v>
      </c>
      <c r="O11" s="83" t="s">
        <v>342</v>
      </c>
      <c r="P11" s="85"/>
      <c r="Q11" s="85"/>
      <c r="R11" s="101">
        <v>6</v>
      </c>
      <c r="S11" s="87">
        <v>24.099999999999998</v>
      </c>
      <c r="T11" s="87">
        <v>28.799999999999997</v>
      </c>
      <c r="U11" s="87">
        <v>32.1</v>
      </c>
      <c r="V11" s="91">
        <f t="shared" si="2"/>
        <v>111.45833333333334</v>
      </c>
      <c r="W11" s="87"/>
      <c r="X11" s="102">
        <v>12</v>
      </c>
      <c r="Y11" s="88">
        <v>5.664999999999999</v>
      </c>
      <c r="Z11" s="88">
        <v>6.987</v>
      </c>
      <c r="AA11" s="88">
        <v>0</v>
      </c>
      <c r="AB11" s="88">
        <f t="shared" si="3"/>
      </c>
      <c r="AD11" s="86"/>
    </row>
    <row r="12" spans="1:28" ht="11.25">
      <c r="A12" s="83" t="s">
        <v>146</v>
      </c>
      <c r="B12" s="85"/>
      <c r="C12" s="85"/>
      <c r="D12" s="101">
        <v>3</v>
      </c>
      <c r="E12" s="91">
        <v>2061.508</v>
      </c>
      <c r="F12" s="91">
        <v>1918.493</v>
      </c>
      <c r="G12" s="91">
        <v>1905.27</v>
      </c>
      <c r="H12" s="91">
        <f t="shared" si="0"/>
        <v>99.3107611025946</v>
      </c>
      <c r="I12" s="87"/>
      <c r="J12" s="102">
        <v>6</v>
      </c>
      <c r="K12" s="88">
        <v>7985.724999999999</v>
      </c>
      <c r="L12" s="88">
        <v>5841.319999999999</v>
      </c>
      <c r="M12" s="88">
        <v>7898.798000000001</v>
      </c>
      <c r="N12" s="87">
        <f t="shared" si="1"/>
        <v>135.22282634746944</v>
      </c>
      <c r="O12" s="83" t="s">
        <v>142</v>
      </c>
      <c r="P12" s="85"/>
      <c r="Q12" s="85"/>
      <c r="R12" s="101">
        <v>10</v>
      </c>
      <c r="S12" s="91">
        <v>2.518</v>
      </c>
      <c r="T12" s="91">
        <v>2.325</v>
      </c>
      <c r="U12" s="91">
        <v>2.351</v>
      </c>
      <c r="V12" s="91">
        <f t="shared" si="2"/>
        <v>101.11827956989247</v>
      </c>
      <c r="W12" s="87"/>
      <c r="X12" s="102">
        <v>3</v>
      </c>
      <c r="Y12" s="88">
        <v>70.347</v>
      </c>
      <c r="Z12" s="88">
        <v>66.987</v>
      </c>
      <c r="AA12" s="88">
        <v>66.12299999999999</v>
      </c>
      <c r="AB12" s="88">
        <f t="shared" si="3"/>
        <v>98.71019750100766</v>
      </c>
    </row>
    <row r="13" spans="1:28" s="68" customFormat="1" ht="11.25">
      <c r="A13" s="83" t="s">
        <v>147</v>
      </c>
      <c r="B13" s="85"/>
      <c r="C13" s="85"/>
      <c r="D13" s="101">
        <v>3</v>
      </c>
      <c r="E13" s="91">
        <v>336.68</v>
      </c>
      <c r="F13" s="91">
        <v>267.91554</v>
      </c>
      <c r="G13" s="91">
        <v>306.392</v>
      </c>
      <c r="H13" s="91">
        <f t="shared" si="0"/>
        <v>114.36141404862144</v>
      </c>
      <c r="I13" s="87"/>
      <c r="J13" s="102">
        <v>6</v>
      </c>
      <c r="K13" s="88">
        <v>1020.669</v>
      </c>
      <c r="L13" s="88">
        <v>619.494</v>
      </c>
      <c r="M13" s="88">
        <v>949.642</v>
      </c>
      <c r="N13" s="87">
        <f t="shared" si="1"/>
        <v>153.29317152385659</v>
      </c>
      <c r="O13" s="83" t="s">
        <v>196</v>
      </c>
      <c r="P13" s="85"/>
      <c r="Q13" s="85"/>
      <c r="R13" s="101">
        <v>3</v>
      </c>
      <c r="S13" s="91">
        <v>4.501</v>
      </c>
      <c r="T13" s="91">
        <v>5.328</v>
      </c>
      <c r="U13" s="91">
        <v>3.842</v>
      </c>
      <c r="V13" s="91">
        <f t="shared" si="2"/>
        <v>72.1096096096096</v>
      </c>
      <c r="W13" s="87"/>
      <c r="X13" s="102">
        <v>6</v>
      </c>
      <c r="Y13" s="88">
        <v>81.53</v>
      </c>
      <c r="Z13" s="88">
        <v>77.184</v>
      </c>
      <c r="AA13" s="88">
        <v>65.372</v>
      </c>
      <c r="AB13" s="88">
        <f t="shared" si="3"/>
        <v>84.69631011608624</v>
      </c>
    </row>
    <row r="14" spans="1:28" s="68" customFormat="1" ht="12" customHeight="1">
      <c r="A14" s="83" t="s">
        <v>148</v>
      </c>
      <c r="B14" s="85"/>
      <c r="C14" s="85"/>
      <c r="D14" s="101">
        <v>4</v>
      </c>
      <c r="E14" s="91">
        <v>2232.782</v>
      </c>
      <c r="F14" s="91">
        <v>2416.3754599999997</v>
      </c>
      <c r="G14" s="91">
        <v>2429.658</v>
      </c>
      <c r="H14" s="91">
        <f t="shared" si="0"/>
        <v>100.54968858192262</v>
      </c>
      <c r="I14" s="87"/>
      <c r="J14" s="102">
        <v>6</v>
      </c>
      <c r="K14" s="88">
        <v>8108.866</v>
      </c>
      <c r="L14" s="88">
        <v>6777.411</v>
      </c>
      <c r="M14" s="88">
        <v>9953.269</v>
      </c>
      <c r="N14" s="87">
        <f t="shared" si="1"/>
        <v>146.85945709947353</v>
      </c>
      <c r="O14" s="83" t="s">
        <v>343</v>
      </c>
      <c r="P14" s="85"/>
      <c r="Q14" s="85"/>
      <c r="R14" s="101">
        <v>5</v>
      </c>
      <c r="S14" s="87">
        <v>45.565</v>
      </c>
      <c r="T14" s="87">
        <v>43.166999999999994</v>
      </c>
      <c r="U14" s="87">
        <v>43.5</v>
      </c>
      <c r="V14" s="91">
        <f t="shared" si="2"/>
        <v>100.7714226144972</v>
      </c>
      <c r="W14" s="87"/>
      <c r="X14" s="102">
        <v>6</v>
      </c>
      <c r="Y14" s="88">
        <v>149.80000000000004</v>
      </c>
      <c r="Z14" s="88">
        <v>145.9912</v>
      </c>
      <c r="AA14" s="88">
        <v>148.432</v>
      </c>
      <c r="AB14" s="88">
        <f t="shared" si="3"/>
        <v>101.67188159286313</v>
      </c>
    </row>
    <row r="15" spans="1:28" s="68" customFormat="1" ht="11.25">
      <c r="A15" s="83" t="s">
        <v>149</v>
      </c>
      <c r="B15" s="85"/>
      <c r="C15" s="85"/>
      <c r="D15" s="101">
        <v>4</v>
      </c>
      <c r="E15" s="91">
        <v>2569.462</v>
      </c>
      <c r="F15" s="91">
        <v>2684.291</v>
      </c>
      <c r="G15" s="91">
        <v>2736.05</v>
      </c>
      <c r="H15" s="91">
        <f t="shared" si="0"/>
        <v>101.92821866183658</v>
      </c>
      <c r="I15" s="87"/>
      <c r="J15" s="102">
        <v>6</v>
      </c>
      <c r="K15" s="88">
        <v>9129.535000000002</v>
      </c>
      <c r="L15" s="88">
        <v>7396.905000000001</v>
      </c>
      <c r="M15" s="88">
        <v>10902.911</v>
      </c>
      <c r="N15" s="87">
        <f t="shared" si="1"/>
        <v>147.39828347126263</v>
      </c>
      <c r="O15" s="83" t="s">
        <v>344</v>
      </c>
      <c r="P15" s="85"/>
      <c r="Q15" s="85"/>
      <c r="R15" s="101">
        <v>5</v>
      </c>
      <c r="S15" s="87">
        <v>9.426000000000002</v>
      </c>
      <c r="T15" s="87">
        <v>9.152000000000001</v>
      </c>
      <c r="U15" s="87">
        <v>9.3</v>
      </c>
      <c r="V15" s="91">
        <f t="shared" si="2"/>
        <v>101.61713286713287</v>
      </c>
      <c r="W15" s="87"/>
      <c r="X15" s="102">
        <v>6</v>
      </c>
      <c r="Y15" s="88">
        <v>16.450000000000003</v>
      </c>
      <c r="Z15" s="88">
        <v>16.006</v>
      </c>
      <c r="AA15" s="88">
        <v>16.927</v>
      </c>
      <c r="AB15" s="88">
        <f t="shared" si="3"/>
        <v>105.75409221541922</v>
      </c>
    </row>
    <row r="16" spans="1:28" s="68" customFormat="1" ht="11.25">
      <c r="A16" s="83" t="s">
        <v>150</v>
      </c>
      <c r="B16" s="85"/>
      <c r="C16" s="85"/>
      <c r="D16" s="101">
        <v>3</v>
      </c>
      <c r="E16" s="91">
        <v>556.5</v>
      </c>
      <c r="F16" s="91">
        <v>463.245</v>
      </c>
      <c r="G16" s="91">
        <v>498.518</v>
      </c>
      <c r="H16" s="91">
        <f t="shared" si="0"/>
        <v>107.61432935055963</v>
      </c>
      <c r="I16" s="87"/>
      <c r="J16" s="102">
        <v>6</v>
      </c>
      <c r="K16" s="88">
        <v>1486.9479999999999</v>
      </c>
      <c r="L16" s="88">
        <v>811.15</v>
      </c>
      <c r="M16" s="88">
        <v>1228.2160000000001</v>
      </c>
      <c r="N16" s="87">
        <f t="shared" si="1"/>
        <v>151.41663070948655</v>
      </c>
      <c r="O16" s="83" t="s">
        <v>197</v>
      </c>
      <c r="P16" s="85"/>
      <c r="Q16" s="85"/>
      <c r="R16" s="101">
        <v>2</v>
      </c>
      <c r="S16" s="91">
        <v>33.528</v>
      </c>
      <c r="T16" s="91">
        <v>31.333</v>
      </c>
      <c r="U16" s="91">
        <v>0</v>
      </c>
      <c r="V16" s="91">
        <f t="shared" si="2"/>
      </c>
      <c r="W16" s="87"/>
      <c r="X16" s="102">
        <v>5</v>
      </c>
      <c r="Y16" s="88">
        <v>543.0889999999999</v>
      </c>
      <c r="Z16" s="88">
        <v>531.889</v>
      </c>
      <c r="AA16" s="88">
        <v>0</v>
      </c>
      <c r="AB16" s="88">
        <f t="shared" si="3"/>
      </c>
    </row>
    <row r="17" spans="1:28" s="68" customFormat="1" ht="12" customHeight="1">
      <c r="A17" s="83" t="s">
        <v>151</v>
      </c>
      <c r="B17" s="85"/>
      <c r="C17" s="85"/>
      <c r="D17" s="101">
        <v>3</v>
      </c>
      <c r="E17" s="91">
        <v>136.251</v>
      </c>
      <c r="F17" s="91">
        <v>135.926</v>
      </c>
      <c r="G17" s="91">
        <v>134.269</v>
      </c>
      <c r="H17" s="91">
        <f t="shared" si="0"/>
        <v>98.7809543428042</v>
      </c>
      <c r="I17" s="87"/>
      <c r="J17" s="102">
        <v>6</v>
      </c>
      <c r="K17" s="88">
        <v>388.467</v>
      </c>
      <c r="L17" s="88">
        <v>246.74800000000005</v>
      </c>
      <c r="M17" s="88">
        <v>394.845</v>
      </c>
      <c r="N17" s="87">
        <f t="shared" si="1"/>
        <v>160.01953409956715</v>
      </c>
      <c r="O17" s="83" t="s">
        <v>198</v>
      </c>
      <c r="P17" s="85"/>
      <c r="Q17" s="85"/>
      <c r="R17" s="101">
        <v>5</v>
      </c>
      <c r="S17" s="91">
        <v>1.88</v>
      </c>
      <c r="T17" s="91">
        <v>1.879</v>
      </c>
      <c r="U17" s="91">
        <v>1.86</v>
      </c>
      <c r="V17" s="91">
        <f t="shared" si="2"/>
        <v>98.9888238424694</v>
      </c>
      <c r="W17" s="87"/>
      <c r="X17" s="102">
        <v>5</v>
      </c>
      <c r="Y17" s="88">
        <v>94.696</v>
      </c>
      <c r="Z17" s="88">
        <v>97.233</v>
      </c>
      <c r="AA17" s="88">
        <v>107.942</v>
      </c>
      <c r="AB17" s="88">
        <f t="shared" si="3"/>
        <v>111.01375047566154</v>
      </c>
    </row>
    <row r="18" spans="1:28" s="89" customFormat="1" ht="11.25" customHeight="1">
      <c r="A18" s="83" t="s">
        <v>152</v>
      </c>
      <c r="B18" s="85"/>
      <c r="C18" s="85"/>
      <c r="D18" s="101">
        <v>3</v>
      </c>
      <c r="E18" s="91">
        <v>213.091</v>
      </c>
      <c r="F18" s="91">
        <v>246.085</v>
      </c>
      <c r="G18" s="91">
        <v>256.407</v>
      </c>
      <c r="H18" s="91">
        <f t="shared" si="0"/>
        <v>104.19448564520388</v>
      </c>
      <c r="I18" s="87"/>
      <c r="J18" s="102">
        <v>6</v>
      </c>
      <c r="K18" s="88">
        <v>649.0110000000001</v>
      </c>
      <c r="L18" s="88">
        <v>571.7660000000001</v>
      </c>
      <c r="M18" s="88">
        <v>812.5909999999999</v>
      </c>
      <c r="N18" s="87">
        <f t="shared" si="1"/>
        <v>142.11950343322266</v>
      </c>
      <c r="O18" s="83" t="s">
        <v>199</v>
      </c>
      <c r="P18" s="85"/>
      <c r="Q18" s="85"/>
      <c r="R18" s="101">
        <v>3</v>
      </c>
      <c r="S18" s="91">
        <v>7.503</v>
      </c>
      <c r="T18" s="91">
        <v>7.12</v>
      </c>
      <c r="U18" s="91">
        <v>7.316</v>
      </c>
      <c r="V18" s="91">
        <f t="shared" si="2"/>
        <v>102.75280898876404</v>
      </c>
      <c r="W18" s="87"/>
      <c r="X18" s="102">
        <v>6</v>
      </c>
      <c r="Y18" s="88">
        <v>643.621</v>
      </c>
      <c r="Z18" s="88">
        <v>622.012</v>
      </c>
      <c r="AA18" s="88">
        <v>795.8069999999998</v>
      </c>
      <c r="AB18" s="88">
        <f t="shared" si="3"/>
        <v>127.94077927757019</v>
      </c>
    </row>
    <row r="19" spans="1:28" s="89" customFormat="1" ht="11.25" customHeight="1">
      <c r="A19" s="83" t="s">
        <v>304</v>
      </c>
      <c r="B19" s="85"/>
      <c r="C19" s="85"/>
      <c r="D19" s="101"/>
      <c r="E19" s="91">
        <f>E12+E15+E16+E17+E18</f>
        <v>5536.812</v>
      </c>
      <c r="F19" s="91">
        <f>F12+F15+F16+F17+F18</f>
        <v>5448.04</v>
      </c>
      <c r="G19" s="91">
        <f>G12+G15+G16+G17+G18</f>
        <v>5530.514</v>
      </c>
      <c r="H19" s="91">
        <f>IF(AND(F19&gt;0,G19&gt;0),G19*100/F19,"")</f>
        <v>101.51382882651376</v>
      </c>
      <c r="I19" s="87"/>
      <c r="J19" s="102"/>
      <c r="K19" s="91">
        <f>K12+K15+K16+K17+K18</f>
        <v>19639.686</v>
      </c>
      <c r="L19" s="91">
        <f>L12+L15+L16+L17+L18</f>
        <v>14867.888999999997</v>
      </c>
      <c r="M19" s="91">
        <f>M12+M15+M16+M17+M18</f>
        <v>21237.361000000004</v>
      </c>
      <c r="N19" s="87">
        <f>IF(AND(L19&gt;0,M19&gt;0),M19*100/L19,"")</f>
        <v>142.84045973170777</v>
      </c>
      <c r="O19" s="83" t="s">
        <v>345</v>
      </c>
      <c r="P19" s="85"/>
      <c r="Q19" s="85"/>
      <c r="R19" s="101">
        <v>6</v>
      </c>
      <c r="S19" s="87">
        <v>0.4</v>
      </c>
      <c r="T19" s="87">
        <v>0.4</v>
      </c>
      <c r="U19" s="87">
        <v>0.4</v>
      </c>
      <c r="V19" s="91">
        <f aca="true" t="shared" si="4" ref="V19:V26">IF(AND(T19&gt;0,U19&gt;0),U19*100/T19,"")</f>
        <v>100</v>
      </c>
      <c r="W19" s="87"/>
      <c r="X19" s="102">
        <v>11</v>
      </c>
      <c r="Y19" s="88">
        <v>0.04</v>
      </c>
      <c r="Z19" s="88">
        <v>0.041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153</v>
      </c>
      <c r="B20" s="85"/>
      <c r="C20" s="85"/>
      <c r="D20" s="101">
        <v>6</v>
      </c>
      <c r="E20" s="91">
        <v>322.373</v>
      </c>
      <c r="F20" s="91">
        <v>357.629</v>
      </c>
      <c r="G20" s="91">
        <v>344.949</v>
      </c>
      <c r="H20" s="91">
        <f t="shared" si="0"/>
        <v>96.45442623500891</v>
      </c>
      <c r="I20" s="87"/>
      <c r="J20" s="102">
        <v>6</v>
      </c>
      <c r="K20" s="88">
        <v>3842.5190000000002</v>
      </c>
      <c r="L20" s="88">
        <v>4185.411</v>
      </c>
      <c r="M20" s="88"/>
      <c r="N20" s="87">
        <f t="shared" si="1"/>
      </c>
      <c r="O20" s="83" t="s">
        <v>200</v>
      </c>
      <c r="P20" s="85"/>
      <c r="Q20" s="85"/>
      <c r="R20" s="101">
        <v>4</v>
      </c>
      <c r="S20" s="91">
        <v>3.619</v>
      </c>
      <c r="T20" s="91">
        <v>3.472</v>
      </c>
      <c r="U20" s="91">
        <v>3.936</v>
      </c>
      <c r="V20" s="91">
        <f t="shared" si="4"/>
        <v>113.36405529953917</v>
      </c>
      <c r="W20" s="87"/>
      <c r="X20" s="102">
        <v>6</v>
      </c>
      <c r="Y20" s="88">
        <v>238.32500000000002</v>
      </c>
      <c r="Z20" s="88">
        <v>231.21400000000003</v>
      </c>
      <c r="AA20" s="88">
        <v>281.35300000000007</v>
      </c>
      <c r="AB20" s="88">
        <f t="shared" si="5"/>
        <v>121.68510557319195</v>
      </c>
    </row>
    <row r="21" spans="1:28" s="89" customFormat="1" ht="11.25" customHeight="1">
      <c r="A21" s="83" t="s">
        <v>154</v>
      </c>
      <c r="B21" s="85"/>
      <c r="C21" s="85"/>
      <c r="D21" s="101">
        <v>6</v>
      </c>
      <c r="E21" s="91">
        <v>5.967</v>
      </c>
      <c r="F21" s="91">
        <v>6.724</v>
      </c>
      <c r="G21" s="91">
        <v>5.527</v>
      </c>
      <c r="H21" s="91">
        <f t="shared" si="0"/>
        <v>82.19809637120761</v>
      </c>
      <c r="I21" s="87"/>
      <c r="J21" s="102">
        <v>6</v>
      </c>
      <c r="K21" s="88">
        <v>25.589</v>
      </c>
      <c r="L21" s="88">
        <v>28.096000000000004</v>
      </c>
      <c r="M21" s="88">
        <v>25.279</v>
      </c>
      <c r="N21" s="87">
        <f t="shared" si="1"/>
        <v>89.97366173120729</v>
      </c>
      <c r="O21" s="83" t="s">
        <v>201</v>
      </c>
      <c r="P21" s="85"/>
      <c r="Q21" s="85"/>
      <c r="R21" s="101">
        <v>5</v>
      </c>
      <c r="S21" s="91">
        <v>4.053</v>
      </c>
      <c r="T21" s="91">
        <v>4.077</v>
      </c>
      <c r="U21" s="91">
        <v>4.395</v>
      </c>
      <c r="V21" s="91">
        <f t="shared" si="4"/>
        <v>107.7998528329654</v>
      </c>
      <c r="W21" s="87"/>
      <c r="X21" s="102">
        <v>11</v>
      </c>
      <c r="Y21" s="88">
        <v>121.33000000000001</v>
      </c>
      <c r="Z21" s="88">
        <v>131.509</v>
      </c>
      <c r="AA21" s="88">
        <v>0</v>
      </c>
      <c r="AB21" s="88">
        <f t="shared" si="5"/>
      </c>
    </row>
    <row r="22" spans="1:28" s="89" customFormat="1" ht="11.25" customHeight="1">
      <c r="A22" s="83" t="s">
        <v>332</v>
      </c>
      <c r="B22" s="85"/>
      <c r="C22" s="85"/>
      <c r="D22" s="101">
        <v>6</v>
      </c>
      <c r="E22" s="91">
        <v>105.012</v>
      </c>
      <c r="F22" s="91">
        <v>103.888</v>
      </c>
      <c r="G22" s="91">
        <v>101.694</v>
      </c>
      <c r="H22" s="91">
        <f t="shared" si="0"/>
        <v>97.88811027260125</v>
      </c>
      <c r="I22" s="87"/>
      <c r="J22" s="102">
        <v>6</v>
      </c>
      <c r="K22" s="88">
        <v>808.167</v>
      </c>
      <c r="L22" s="88">
        <v>800.905</v>
      </c>
      <c r="M22" s="88">
        <v>787.01</v>
      </c>
      <c r="N22" s="87">
        <f t="shared" si="1"/>
        <v>98.2650876196303</v>
      </c>
      <c r="O22" s="83" t="s">
        <v>202</v>
      </c>
      <c r="P22" s="85"/>
      <c r="Q22" s="85"/>
      <c r="R22" s="101">
        <v>5</v>
      </c>
      <c r="S22" s="91">
        <v>11.112</v>
      </c>
      <c r="T22" s="91">
        <v>10.608</v>
      </c>
      <c r="U22" s="91">
        <v>11.138</v>
      </c>
      <c r="V22" s="91">
        <f t="shared" si="4"/>
        <v>104.99622926093514</v>
      </c>
      <c r="W22" s="87"/>
      <c r="X22" s="102">
        <v>6</v>
      </c>
      <c r="Y22" s="88">
        <v>596.315</v>
      </c>
      <c r="Z22" s="88">
        <v>601.9639999999999</v>
      </c>
      <c r="AA22" s="88">
        <v>585.851</v>
      </c>
      <c r="AB22" s="88">
        <f t="shared" si="5"/>
        <v>97.32326185619074</v>
      </c>
    </row>
    <row r="23" spans="1:28" s="89" customFormat="1" ht="11.25" customHeight="1">
      <c r="A23" s="83"/>
      <c r="B23" s="85"/>
      <c r="C23" s="85"/>
      <c r="D23" s="101"/>
      <c r="E23" s="91"/>
      <c r="F23" s="91"/>
      <c r="G23" s="91"/>
      <c r="H23" s="91"/>
      <c r="I23" s="87"/>
      <c r="J23" s="102"/>
      <c r="K23" s="88"/>
      <c r="L23" s="88"/>
      <c r="M23" s="88"/>
      <c r="N23" s="87"/>
      <c r="O23" s="83" t="s">
        <v>203</v>
      </c>
      <c r="P23" s="85"/>
      <c r="Q23" s="85"/>
      <c r="R23" s="101">
        <v>5</v>
      </c>
      <c r="S23" s="91">
        <v>6.55</v>
      </c>
      <c r="T23" s="91">
        <v>6.548</v>
      </c>
      <c r="U23" s="91">
        <v>6.869</v>
      </c>
      <c r="V23" s="91">
        <f t="shared" si="4"/>
        <v>104.90226023213195</v>
      </c>
      <c r="W23" s="87"/>
      <c r="X23" s="102">
        <v>6</v>
      </c>
      <c r="Y23" s="88">
        <v>382.4270000000001</v>
      </c>
      <c r="Z23" s="88">
        <v>386.245</v>
      </c>
      <c r="AA23" s="88">
        <v>404.372</v>
      </c>
      <c r="AB23" s="88">
        <f t="shared" si="5"/>
        <v>104.69313518621601</v>
      </c>
    </row>
    <row r="24" spans="1:28" s="89" customFormat="1" ht="11.25" customHeight="1">
      <c r="A24" s="83" t="s">
        <v>155</v>
      </c>
      <c r="B24" s="85"/>
      <c r="C24" s="85"/>
      <c r="D24" s="101"/>
      <c r="E24" s="91"/>
      <c r="F24" s="91"/>
      <c r="G24" s="91"/>
      <c r="H24" s="91"/>
      <c r="I24" s="87"/>
      <c r="J24" s="102"/>
      <c r="K24" s="88"/>
      <c r="L24" s="88"/>
      <c r="M24" s="88"/>
      <c r="N24" s="87"/>
      <c r="O24" s="83" t="s">
        <v>346</v>
      </c>
      <c r="P24" s="85"/>
      <c r="Q24" s="85"/>
      <c r="R24" s="101">
        <v>3</v>
      </c>
      <c r="S24" s="91">
        <v>6.305</v>
      </c>
      <c r="T24" s="91">
        <v>5.286</v>
      </c>
      <c r="U24" s="91">
        <v>5.199</v>
      </c>
      <c r="V24" s="91">
        <f t="shared" si="4"/>
        <v>98.35414301929626</v>
      </c>
      <c r="W24" s="87"/>
      <c r="X24" s="102">
        <v>5</v>
      </c>
      <c r="Y24" s="88">
        <v>65.712</v>
      </c>
      <c r="Z24" s="88">
        <v>71.93099999999998</v>
      </c>
      <c r="AA24" s="88">
        <v>79.82100000000001</v>
      </c>
      <c r="AB24" s="88">
        <f t="shared" si="5"/>
        <v>110.96884514326234</v>
      </c>
    </row>
    <row r="25" spans="1:28" s="89" customFormat="1" ht="11.25" customHeight="1">
      <c r="A25" s="83" t="s">
        <v>156</v>
      </c>
      <c r="B25" s="85"/>
      <c r="C25" s="85"/>
      <c r="D25" s="101">
        <v>6</v>
      </c>
      <c r="E25" s="91">
        <v>9.315</v>
      </c>
      <c r="F25" s="91">
        <v>9.346</v>
      </c>
      <c r="G25" s="91">
        <v>9.387</v>
      </c>
      <c r="H25" s="91">
        <f aca="true" t="shared" si="6" ref="H25:H32">IF(AND(F25&gt;0,G25&gt;0),G25*100/F25,"")</f>
        <v>100.43869034881233</v>
      </c>
      <c r="I25" s="87"/>
      <c r="J25" s="102">
        <v>6</v>
      </c>
      <c r="K25" s="88">
        <v>17.090999999999994</v>
      </c>
      <c r="L25" s="88">
        <v>15.146</v>
      </c>
      <c r="M25" s="88">
        <v>17.301000000000002</v>
      </c>
      <c r="N25" s="87">
        <f aca="true" t="shared" si="7" ref="N25:N32">IF(AND(L25&gt;0,M25&gt;0),M25*100/L25,"")</f>
        <v>114.22817905717682</v>
      </c>
      <c r="O25" s="83" t="s">
        <v>347</v>
      </c>
      <c r="P25" s="85"/>
      <c r="Q25" s="85"/>
      <c r="R25" s="101">
        <v>3</v>
      </c>
      <c r="S25" s="87">
        <v>23.3</v>
      </c>
      <c r="T25" s="87">
        <v>22.3</v>
      </c>
      <c r="U25" s="87">
        <v>21.8</v>
      </c>
      <c r="V25" s="91">
        <f t="shared" si="4"/>
        <v>97.75784753363229</v>
      </c>
      <c r="W25" s="87"/>
      <c r="X25" s="102">
        <v>6</v>
      </c>
      <c r="Y25" s="88">
        <v>4.178</v>
      </c>
      <c r="Z25" s="88">
        <v>3.997</v>
      </c>
      <c r="AA25" s="88">
        <v>4.035</v>
      </c>
      <c r="AB25" s="88">
        <f t="shared" si="5"/>
        <v>100.95071303477609</v>
      </c>
    </row>
    <row r="26" spans="1:28" s="89" customFormat="1" ht="11.25" customHeight="1">
      <c r="A26" s="83" t="s">
        <v>157</v>
      </c>
      <c r="B26" s="85"/>
      <c r="C26" s="85"/>
      <c r="D26" s="101">
        <v>6</v>
      </c>
      <c r="E26" s="91">
        <v>23.234</v>
      </c>
      <c r="F26" s="91">
        <v>22.43642</v>
      </c>
      <c r="G26" s="91">
        <v>21.108</v>
      </c>
      <c r="H26" s="91">
        <f t="shared" si="6"/>
        <v>94.07918019006598</v>
      </c>
      <c r="I26" s="87"/>
      <c r="J26" s="102">
        <v>6</v>
      </c>
      <c r="K26" s="88">
        <v>34.75</v>
      </c>
      <c r="L26" s="88">
        <v>30.369</v>
      </c>
      <c r="M26" s="88">
        <v>34.543</v>
      </c>
      <c r="N26" s="87">
        <f t="shared" si="7"/>
        <v>113.74427870525864</v>
      </c>
      <c r="O26" s="83" t="s">
        <v>204</v>
      </c>
      <c r="P26" s="85"/>
      <c r="Q26" s="85"/>
      <c r="R26" s="101">
        <v>11</v>
      </c>
      <c r="S26" s="91">
        <v>2.847</v>
      </c>
      <c r="T26" s="91">
        <v>2.689</v>
      </c>
      <c r="U26" s="91">
        <v>2.868</v>
      </c>
      <c r="V26" s="91">
        <f t="shared" si="4"/>
        <v>106.6567497210859</v>
      </c>
      <c r="W26" s="87"/>
      <c r="X26" s="102">
        <v>3</v>
      </c>
      <c r="Y26" s="88">
        <v>81.63700000000001</v>
      </c>
      <c r="Z26" s="88">
        <v>80.826</v>
      </c>
      <c r="AA26" s="88">
        <v>87.021</v>
      </c>
      <c r="AB26" s="88">
        <f t="shared" si="5"/>
        <v>107.66461287209563</v>
      </c>
    </row>
    <row r="27" spans="1:28" s="89" customFormat="1" ht="11.25" customHeight="1">
      <c r="A27" s="83" t="s">
        <v>158</v>
      </c>
      <c r="B27" s="85"/>
      <c r="C27" s="85"/>
      <c r="D27" s="101">
        <v>6</v>
      </c>
      <c r="E27" s="91">
        <v>44.101</v>
      </c>
      <c r="F27" s="91">
        <v>50.17</v>
      </c>
      <c r="G27" s="91">
        <v>36.505</v>
      </c>
      <c r="H27" s="91">
        <f t="shared" si="6"/>
        <v>72.76260713573849</v>
      </c>
      <c r="I27" s="87"/>
      <c r="J27" s="102">
        <v>6</v>
      </c>
      <c r="K27" s="88">
        <v>42.827</v>
      </c>
      <c r="L27" s="88">
        <v>35.479000000000006</v>
      </c>
      <c r="M27" s="88">
        <v>45.02100000000001</v>
      </c>
      <c r="N27" s="87">
        <f t="shared" si="7"/>
        <v>126.89478282927928</v>
      </c>
      <c r="O27" s="83"/>
      <c r="P27" s="85"/>
      <c r="Q27" s="85"/>
      <c r="R27" s="101"/>
      <c r="S27" s="91"/>
      <c r="T27" s="91"/>
      <c r="U27" s="91"/>
      <c r="V27" s="91"/>
      <c r="W27" s="87"/>
      <c r="X27" s="102"/>
      <c r="Y27" s="88"/>
      <c r="Z27" s="88"/>
      <c r="AA27" s="88"/>
      <c r="AB27" s="88"/>
    </row>
    <row r="28" spans="1:28" s="89" customFormat="1" ht="11.25" customHeight="1">
      <c r="A28" s="83" t="s">
        <v>159</v>
      </c>
      <c r="B28" s="85"/>
      <c r="C28" s="85"/>
      <c r="D28" s="101">
        <v>6</v>
      </c>
      <c r="E28" s="91">
        <v>70.609</v>
      </c>
      <c r="F28" s="91">
        <v>51.66268</v>
      </c>
      <c r="G28" s="91">
        <v>38.328</v>
      </c>
      <c r="H28" s="91">
        <f t="shared" si="6"/>
        <v>74.1889503215861</v>
      </c>
      <c r="I28" s="87"/>
      <c r="J28" s="102">
        <v>6</v>
      </c>
      <c r="K28" s="88">
        <v>91.456</v>
      </c>
      <c r="L28" s="88">
        <v>47.658</v>
      </c>
      <c r="M28" s="88">
        <v>44.803</v>
      </c>
      <c r="N28" s="87">
        <f t="shared" si="7"/>
        <v>94.00940031054596</v>
      </c>
      <c r="O28" s="83" t="s">
        <v>205</v>
      </c>
      <c r="P28" s="85"/>
      <c r="Q28" s="85"/>
      <c r="R28" s="101"/>
      <c r="S28" s="91"/>
      <c r="T28" s="91"/>
      <c r="U28" s="91"/>
      <c r="V28" s="91"/>
      <c r="W28" s="87"/>
      <c r="X28" s="102"/>
      <c r="Y28" s="88"/>
      <c r="Z28" s="88"/>
      <c r="AA28" s="88"/>
      <c r="AB28" s="88"/>
    </row>
    <row r="29" spans="1:28" s="89" customFormat="1" ht="12" customHeight="1">
      <c r="A29" s="83" t="s">
        <v>160</v>
      </c>
      <c r="B29" s="85"/>
      <c r="C29" s="85"/>
      <c r="D29" s="101">
        <v>6</v>
      </c>
      <c r="E29" s="91">
        <v>149.02</v>
      </c>
      <c r="F29" s="91">
        <v>145.05</v>
      </c>
      <c r="G29" s="91">
        <v>117.854</v>
      </c>
      <c r="H29" s="91">
        <f t="shared" si="6"/>
        <v>81.25060324026197</v>
      </c>
      <c r="I29" s="87"/>
      <c r="J29" s="102">
        <v>6</v>
      </c>
      <c r="K29" s="88">
        <v>262.567</v>
      </c>
      <c r="L29" s="88">
        <v>174.054</v>
      </c>
      <c r="M29" s="88">
        <v>219.97400000000002</v>
      </c>
      <c r="N29" s="87">
        <f t="shared" si="7"/>
        <v>126.38261688901146</v>
      </c>
      <c r="O29" s="83" t="s">
        <v>206</v>
      </c>
      <c r="P29" s="85"/>
      <c r="Q29" s="85"/>
      <c r="R29" s="101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2">
        <v>5</v>
      </c>
      <c r="Y29" s="88">
        <v>3930.369</v>
      </c>
      <c r="Z29" s="88">
        <v>3279.4579999999996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161</v>
      </c>
      <c r="B30" s="85"/>
      <c r="C30" s="85"/>
      <c r="D30" s="101">
        <v>6</v>
      </c>
      <c r="E30" s="91">
        <v>103.116</v>
      </c>
      <c r="F30" s="91">
        <v>81.052</v>
      </c>
      <c r="G30" s="91">
        <v>82.446</v>
      </c>
      <c r="H30" s="91">
        <f t="shared" si="6"/>
        <v>101.71988353155999</v>
      </c>
      <c r="I30" s="87"/>
      <c r="J30" s="102">
        <v>6</v>
      </c>
      <c r="K30" s="88">
        <v>135.569</v>
      </c>
      <c r="L30" s="88">
        <v>62.172</v>
      </c>
      <c r="M30" s="88">
        <v>109.59</v>
      </c>
      <c r="N30" s="87">
        <f t="shared" si="7"/>
        <v>176.26906002702182</v>
      </c>
      <c r="O30" s="83" t="s">
        <v>207</v>
      </c>
      <c r="P30" s="85"/>
      <c r="Q30" s="85"/>
      <c r="R30" s="101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2">
        <v>5</v>
      </c>
      <c r="Y30" s="88">
        <v>1148.618</v>
      </c>
      <c r="Z30" s="88">
        <v>931.052</v>
      </c>
      <c r="AA30" s="88">
        <v>0</v>
      </c>
      <c r="AB30" s="88">
        <f t="shared" si="9"/>
      </c>
    </row>
    <row r="31" spans="1:28" s="89" customFormat="1" ht="11.25" customHeight="1">
      <c r="A31" s="83" t="s">
        <v>162</v>
      </c>
      <c r="B31" s="85"/>
      <c r="C31" s="85"/>
      <c r="D31" s="101">
        <v>6</v>
      </c>
      <c r="E31" s="91">
        <v>2.984</v>
      </c>
      <c r="F31" s="91">
        <v>2.222</v>
      </c>
      <c r="G31" s="91">
        <v>2.289</v>
      </c>
      <c r="H31" s="91">
        <f t="shared" si="6"/>
        <v>103.01530153015302</v>
      </c>
      <c r="I31" s="87"/>
      <c r="J31" s="102">
        <v>6</v>
      </c>
      <c r="K31" s="88">
        <v>2.786</v>
      </c>
      <c r="L31" s="88">
        <v>1.578</v>
      </c>
      <c r="M31" s="88">
        <v>1.9669999999999999</v>
      </c>
      <c r="N31" s="87">
        <f t="shared" si="7"/>
        <v>124.65145754119136</v>
      </c>
      <c r="O31" s="83" t="s">
        <v>208</v>
      </c>
      <c r="P31" s="85"/>
      <c r="Q31" s="85"/>
      <c r="R31" s="101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2">
        <v>4</v>
      </c>
      <c r="Y31" s="88">
        <v>80.646</v>
      </c>
      <c r="Z31" s="88">
        <v>70.602</v>
      </c>
      <c r="AA31" s="88">
        <v>0</v>
      </c>
      <c r="AB31" s="88">
        <f t="shared" si="9"/>
      </c>
    </row>
    <row r="32" spans="1:28" s="89" customFormat="1" ht="11.25" customHeight="1">
      <c r="A32" s="83" t="s">
        <v>163</v>
      </c>
      <c r="B32" s="85"/>
      <c r="C32" s="85"/>
      <c r="D32" s="101">
        <v>6</v>
      </c>
      <c r="E32" s="91">
        <v>54.885</v>
      </c>
      <c r="F32" s="91">
        <v>43.397</v>
      </c>
      <c r="G32" s="91">
        <v>43.56</v>
      </c>
      <c r="H32" s="91">
        <f t="shared" si="6"/>
        <v>100.37560200013826</v>
      </c>
      <c r="I32" s="87"/>
      <c r="J32" s="102">
        <v>6</v>
      </c>
      <c r="K32" s="88">
        <v>63.055</v>
      </c>
      <c r="L32" s="88">
        <v>32.431</v>
      </c>
      <c r="M32" s="88">
        <v>55.611</v>
      </c>
      <c r="N32" s="87">
        <f t="shared" si="7"/>
        <v>171.47482347136997</v>
      </c>
      <c r="O32" s="83" t="s">
        <v>209</v>
      </c>
      <c r="P32" s="85"/>
      <c r="Q32" s="85"/>
      <c r="R32" s="101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2">
        <v>12</v>
      </c>
      <c r="Y32" s="88">
        <v>205.31</v>
      </c>
      <c r="Z32" s="88">
        <v>144.498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1"/>
      <c r="E33" s="91"/>
      <c r="F33" s="91"/>
      <c r="G33" s="91"/>
      <c r="H33" s="91"/>
      <c r="I33" s="87"/>
      <c r="J33" s="102"/>
      <c r="K33" s="88"/>
      <c r="L33" s="88"/>
      <c r="M33" s="88"/>
      <c r="N33" s="87"/>
      <c r="O33" s="83" t="s">
        <v>210</v>
      </c>
      <c r="P33" s="85"/>
      <c r="Q33" s="85"/>
      <c r="R33" s="101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2">
        <v>1</v>
      </c>
      <c r="Y33" s="88">
        <v>1533.6019999999999</v>
      </c>
      <c r="Z33" s="88">
        <v>949.765</v>
      </c>
      <c r="AA33" s="88">
        <v>0</v>
      </c>
      <c r="AB33" s="88">
        <f t="shared" si="9"/>
      </c>
    </row>
    <row r="34" spans="1:28" s="89" customFormat="1" ht="11.25" customHeight="1">
      <c r="A34" s="83" t="s">
        <v>164</v>
      </c>
      <c r="B34" s="85"/>
      <c r="C34" s="85"/>
      <c r="D34" s="101"/>
      <c r="E34" s="91"/>
      <c r="F34" s="91"/>
      <c r="G34" s="91"/>
      <c r="H34" s="91"/>
      <c r="I34" s="87"/>
      <c r="J34" s="102"/>
      <c r="K34" s="88"/>
      <c r="L34" s="88"/>
      <c r="M34" s="88"/>
      <c r="N34" s="87"/>
      <c r="O34" s="83" t="s">
        <v>211</v>
      </c>
      <c r="P34" s="85"/>
      <c r="Q34" s="85"/>
      <c r="R34" s="101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2">
        <v>3</v>
      </c>
      <c r="Y34" s="88">
        <v>646.1099999999999</v>
      </c>
      <c r="Z34" s="88">
        <v>737.666</v>
      </c>
      <c r="AA34" s="88">
        <v>0</v>
      </c>
      <c r="AB34" s="88">
        <f t="shared" si="9"/>
      </c>
    </row>
    <row r="35" spans="1:28" s="89" customFormat="1" ht="11.25" customHeight="1">
      <c r="A35" s="83" t="s">
        <v>165</v>
      </c>
      <c r="B35" s="85"/>
      <c r="C35" s="85"/>
      <c r="D35" s="101">
        <v>4</v>
      </c>
      <c r="E35" s="91">
        <v>3.647</v>
      </c>
      <c r="F35" s="91">
        <v>3.744</v>
      </c>
      <c r="G35" s="91">
        <v>3.635</v>
      </c>
      <c r="H35" s="91">
        <f>IF(AND(F35&gt;0,G35&gt;0),G35*100/F35,"")</f>
        <v>97.0886752136752</v>
      </c>
      <c r="I35" s="87"/>
      <c r="J35" s="102">
        <v>4</v>
      </c>
      <c r="K35" s="88">
        <v>76.034</v>
      </c>
      <c r="L35" s="88">
        <v>89.475</v>
      </c>
      <c r="M35" s="88">
        <v>89.02000000000001</v>
      </c>
      <c r="N35" s="87">
        <f>IF(AND(L35&gt;0,M35&gt;0),M35*100/L35,"")</f>
        <v>99.49147806649904</v>
      </c>
      <c r="O35" s="83" t="s">
        <v>306</v>
      </c>
      <c r="Y35" s="88">
        <f>Y32+Y33+Y34</f>
        <v>2385.022</v>
      </c>
      <c r="Z35" s="88">
        <f>Z32+Z33+Z34</f>
        <v>1831.929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166</v>
      </c>
      <c r="B36" s="85"/>
      <c r="C36" s="85"/>
      <c r="D36" s="101">
        <v>6</v>
      </c>
      <c r="E36" s="91">
        <v>14.386</v>
      </c>
      <c r="F36" s="91">
        <v>14.78</v>
      </c>
      <c r="G36" s="91">
        <v>14.239</v>
      </c>
      <c r="H36" s="91">
        <f>IF(AND(F36&gt;0,G36&gt;0),G36*100/F36,"")</f>
        <v>96.33964817320705</v>
      </c>
      <c r="I36" s="87"/>
      <c r="J36" s="102">
        <v>6</v>
      </c>
      <c r="K36" s="88">
        <v>392.675</v>
      </c>
      <c r="L36" s="88">
        <v>461.07400000000007</v>
      </c>
      <c r="M36" s="88">
        <v>443.403</v>
      </c>
      <c r="N36" s="87">
        <f>IF(AND(L36&gt;0,M36&gt;0),M36*100/L36,"")</f>
        <v>96.1674264868546</v>
      </c>
    </row>
    <row r="37" spans="1:28" s="89" customFormat="1" ht="11.25" customHeight="1">
      <c r="A37" s="83" t="s">
        <v>167</v>
      </c>
      <c r="B37" s="85"/>
      <c r="C37" s="85"/>
      <c r="D37" s="101">
        <v>6</v>
      </c>
      <c r="E37" s="91">
        <v>29.899</v>
      </c>
      <c r="F37" s="91">
        <v>30.474</v>
      </c>
      <c r="G37" s="91">
        <v>30.856</v>
      </c>
      <c r="H37" s="91">
        <f>IF(AND(F37&gt;0,G37&gt;0),G37*100/F37,"")</f>
        <v>101.25352759729607</v>
      </c>
      <c r="I37" s="87"/>
      <c r="J37" s="102">
        <v>6</v>
      </c>
      <c r="K37" s="88">
        <v>818.3529999999998</v>
      </c>
      <c r="L37" s="88">
        <v>901.4710000000001</v>
      </c>
      <c r="M37" s="88">
        <v>895.043</v>
      </c>
      <c r="N37" s="87">
        <f>IF(AND(L37&gt;0,M37&gt;0),M37*100/L37,"")</f>
        <v>99.28694322945496</v>
      </c>
      <c r="O37" s="83" t="s">
        <v>212</v>
      </c>
      <c r="P37" s="85"/>
      <c r="Q37" s="85"/>
      <c r="R37" s="101"/>
      <c r="S37" s="91"/>
      <c r="T37" s="91"/>
      <c r="U37" s="91"/>
      <c r="V37" s="91"/>
      <c r="W37" s="87"/>
      <c r="X37" s="102"/>
      <c r="Y37" s="88"/>
      <c r="Z37" s="88"/>
      <c r="AA37" s="88"/>
      <c r="AB37" s="88"/>
    </row>
    <row r="38" spans="1:28" s="89" customFormat="1" ht="11.25" customHeight="1">
      <c r="A38" s="83" t="s">
        <v>168</v>
      </c>
      <c r="B38" s="85"/>
      <c r="C38" s="85"/>
      <c r="D38" s="101">
        <v>6</v>
      </c>
      <c r="E38" s="91">
        <v>19.556</v>
      </c>
      <c r="F38" s="91">
        <v>19.544</v>
      </c>
      <c r="G38" s="91">
        <v>18.642</v>
      </c>
      <c r="H38" s="91">
        <f>IF(AND(F38&gt;0,G38&gt;0),G38*100/F38,"")</f>
        <v>95.3847728203029</v>
      </c>
      <c r="I38" s="87"/>
      <c r="J38" s="102">
        <v>12</v>
      </c>
      <c r="K38" s="88">
        <v>723.871</v>
      </c>
      <c r="L38" s="88">
        <v>817.1000000000001</v>
      </c>
      <c r="M38" s="88">
        <v>0</v>
      </c>
      <c r="N38" s="87">
        <f>IF(AND(L38&gt;0,M38&gt;0),M38*100/L38,"")</f>
      </c>
      <c r="O38" s="83" t="s">
        <v>213</v>
      </c>
      <c r="P38" s="85"/>
      <c r="Q38" s="85"/>
      <c r="R38" s="101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2">
        <v>5</v>
      </c>
      <c r="Y38" s="88">
        <v>79.34</v>
      </c>
      <c r="Z38" s="88">
        <v>93.63199999999998</v>
      </c>
      <c r="AA38" s="88">
        <v>90.96299999999998</v>
      </c>
      <c r="AB38" s="88">
        <f aca="true" t="shared" si="10" ref="AB38:AB55">IF(AND(Z38&gt;0,AA38&gt;0),AA38*100/Z38,"")</f>
        <v>97.14947881066301</v>
      </c>
    </row>
    <row r="39" spans="1:28" s="89" customFormat="1" ht="11.25" customHeight="1">
      <c r="A39" s="83" t="s">
        <v>169</v>
      </c>
      <c r="B39" s="85"/>
      <c r="C39" s="85"/>
      <c r="D39" s="101">
        <v>4</v>
      </c>
      <c r="E39" s="91">
        <v>67.488</v>
      </c>
      <c r="F39" s="91">
        <v>68.542</v>
      </c>
      <c r="G39" s="91">
        <v>67.372</v>
      </c>
      <c r="H39" s="91">
        <f>IF(AND(F39&gt;0,G39&gt;0),G39*100/F39,"")</f>
        <v>98.29301741997607</v>
      </c>
      <c r="I39" s="87"/>
      <c r="J39" s="102">
        <v>12</v>
      </c>
      <c r="K39" s="88">
        <v>2010.933</v>
      </c>
      <c r="L39" s="88">
        <v>2269.12</v>
      </c>
      <c r="M39" s="88">
        <v>0</v>
      </c>
      <c r="N39" s="87">
        <f>IF(AND(L39&gt;0,M39&gt;0),M39*100/L39,"")</f>
      </c>
      <c r="O39" s="83" t="s">
        <v>214</v>
      </c>
      <c r="P39" s="85"/>
      <c r="Q39" s="85"/>
      <c r="R39" s="101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2">
        <v>6</v>
      </c>
      <c r="Y39" s="88">
        <v>483.6209999999999</v>
      </c>
      <c r="Z39" s="88">
        <v>570.6350000000001</v>
      </c>
      <c r="AA39" s="88">
        <v>501.2709999999999</v>
      </c>
      <c r="AB39" s="88">
        <f t="shared" si="10"/>
        <v>87.84441893679845</v>
      </c>
    </row>
    <row r="40" spans="1:28" s="89" customFormat="1" ht="11.25" customHeight="1">
      <c r="A40" s="83"/>
      <c r="B40" s="85"/>
      <c r="C40" s="85"/>
      <c r="D40" s="101"/>
      <c r="E40" s="91"/>
      <c r="F40" s="91"/>
      <c r="G40" s="91"/>
      <c r="H40" s="91"/>
      <c r="I40" s="87"/>
      <c r="J40" s="102"/>
      <c r="K40" s="88"/>
      <c r="L40" s="88"/>
      <c r="M40" s="88"/>
      <c r="N40" s="87"/>
      <c r="O40" s="89" t="s">
        <v>307</v>
      </c>
      <c r="Y40" s="88">
        <f>SUM(Y38:Y39)</f>
        <v>562.9609999999999</v>
      </c>
      <c r="Z40" s="88">
        <f>SUM(Z38:Z39)</f>
        <v>664.267</v>
      </c>
      <c r="AA40" s="88">
        <f>SUM(AA38:AA39)</f>
        <v>592.2339999999999</v>
      </c>
      <c r="AB40" s="88">
        <f t="shared" si="10"/>
        <v>89.15601708349202</v>
      </c>
    </row>
    <row r="41" spans="1:28" s="89" customFormat="1" ht="11.25" customHeight="1">
      <c r="A41" s="83" t="s">
        <v>170</v>
      </c>
      <c r="B41" s="85"/>
      <c r="C41" s="85"/>
      <c r="D41" s="101"/>
      <c r="E41" s="91"/>
      <c r="F41" s="91"/>
      <c r="G41" s="91"/>
      <c r="H41" s="91"/>
      <c r="I41" s="87"/>
      <c r="J41" s="102"/>
      <c r="K41" s="88"/>
      <c r="L41" s="88"/>
      <c r="M41" s="88"/>
      <c r="N41" s="87"/>
      <c r="O41" s="83" t="s">
        <v>215</v>
      </c>
      <c r="P41" s="85"/>
      <c r="Q41" s="85"/>
      <c r="R41" s="101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2">
        <v>6</v>
      </c>
      <c r="Y41" s="88">
        <v>332.319</v>
      </c>
      <c r="Z41" s="88">
        <v>313.38800000000003</v>
      </c>
      <c r="AA41" s="88">
        <v>304.864</v>
      </c>
      <c r="AB41" s="88">
        <f t="shared" si="10"/>
        <v>97.28004901272543</v>
      </c>
    </row>
    <row r="42" spans="1:28" s="89" customFormat="1" ht="11.25" customHeight="1">
      <c r="A42" s="83" t="s">
        <v>171</v>
      </c>
      <c r="B42" s="85"/>
      <c r="C42" s="85"/>
      <c r="D42" s="101">
        <v>6</v>
      </c>
      <c r="E42" s="91">
        <v>7.636</v>
      </c>
      <c r="F42" s="91">
        <v>6.527</v>
      </c>
      <c r="G42" s="91">
        <v>6.759</v>
      </c>
      <c r="H42" s="91">
        <f aca="true" t="shared" si="12" ref="H42:H49">IF(AND(F42&gt;0,G42&gt;0),G42*100/F42,"")</f>
        <v>103.55446606404169</v>
      </c>
      <c r="I42" s="87"/>
      <c r="J42" s="102">
        <v>6</v>
      </c>
      <c r="K42" s="88">
        <v>699.341</v>
      </c>
      <c r="L42" s="88">
        <v>545.441</v>
      </c>
      <c r="M42" s="88">
        <v>599.171</v>
      </c>
      <c r="N42" s="87">
        <f aca="true" t="shared" si="13" ref="N42:N49">IF(AND(L42&gt;0,M42&gt;0),M42*100/L42,"")</f>
        <v>109.8507446268249</v>
      </c>
      <c r="O42" s="83" t="s">
        <v>216</v>
      </c>
      <c r="P42" s="85"/>
      <c r="Q42" s="85"/>
      <c r="R42" s="101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2">
        <v>6</v>
      </c>
      <c r="Y42" s="88">
        <v>176.28900000000002</v>
      </c>
      <c r="Z42" s="88">
        <v>131.742</v>
      </c>
      <c r="AA42" s="88">
        <v>130.95</v>
      </c>
      <c r="AB42" s="88">
        <f t="shared" si="10"/>
        <v>99.39882497608963</v>
      </c>
    </row>
    <row r="43" spans="1:28" s="89" customFormat="1" ht="11.25" customHeight="1">
      <c r="A43" s="83" t="s">
        <v>172</v>
      </c>
      <c r="B43" s="85"/>
      <c r="C43" s="85"/>
      <c r="D43" s="101">
        <v>6</v>
      </c>
      <c r="E43" s="91">
        <v>27.654</v>
      </c>
      <c r="F43" s="91">
        <v>23.891</v>
      </c>
      <c r="G43" s="91">
        <v>20.125</v>
      </c>
      <c r="H43" s="91">
        <f t="shared" si="12"/>
        <v>84.23674186932318</v>
      </c>
      <c r="I43" s="87"/>
      <c r="J43" s="102">
        <v>3</v>
      </c>
      <c r="K43" s="88">
        <v>2170.936</v>
      </c>
      <c r="L43" s="88">
        <v>2229.3500000000004</v>
      </c>
      <c r="M43" s="88">
        <v>0</v>
      </c>
      <c r="N43" s="87">
        <f t="shared" si="13"/>
      </c>
      <c r="O43" s="83" t="s">
        <v>217</v>
      </c>
      <c r="P43" s="85"/>
      <c r="Q43" s="85"/>
      <c r="R43" s="101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2">
        <v>6</v>
      </c>
      <c r="Y43" s="88">
        <v>107.00000000000001</v>
      </c>
      <c r="Z43" s="88">
        <v>115.40299999999999</v>
      </c>
      <c r="AA43" s="88">
        <v>94.64</v>
      </c>
      <c r="AB43" s="88">
        <f t="shared" si="10"/>
        <v>82.00826668284188</v>
      </c>
    </row>
    <row r="44" spans="1:28" s="89" customFormat="1" ht="11.25" customHeight="1">
      <c r="A44" s="83" t="s">
        <v>305</v>
      </c>
      <c r="B44" s="85"/>
      <c r="C44" s="85"/>
      <c r="D44" s="101"/>
      <c r="E44" s="91">
        <f>SUM(E42:E43)</f>
        <v>35.29</v>
      </c>
      <c r="F44" s="91">
        <f>SUM(F42:F43)</f>
        <v>30.418</v>
      </c>
      <c r="G44" s="91">
        <f>SUM(G42:G43)</f>
        <v>26.884</v>
      </c>
      <c r="H44" s="91">
        <f t="shared" si="12"/>
        <v>88.381879150503</v>
      </c>
      <c r="I44" s="87"/>
      <c r="J44" s="102"/>
      <c r="K44" s="91">
        <f>SUM(K42:K43)</f>
        <v>2870.277</v>
      </c>
      <c r="L44" s="91">
        <f>SUM(L42:L43)</f>
        <v>2774.791</v>
      </c>
      <c r="M44" s="91"/>
      <c r="N44" s="87">
        <f t="shared" si="13"/>
      </c>
      <c r="O44" s="83" t="s">
        <v>348</v>
      </c>
      <c r="P44" s="85"/>
      <c r="Q44" s="85"/>
      <c r="R44" s="101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2">
        <v>6</v>
      </c>
      <c r="Y44" s="88">
        <v>903.809</v>
      </c>
      <c r="Z44" s="88">
        <v>910.0429999999998</v>
      </c>
      <c r="AA44" s="88">
        <v>776.696</v>
      </c>
      <c r="AB44" s="88">
        <f t="shared" si="10"/>
        <v>85.34717590267715</v>
      </c>
    </row>
    <row r="45" spans="1:28" s="89" customFormat="1" ht="11.25" customHeight="1">
      <c r="A45" s="83" t="s">
        <v>333</v>
      </c>
      <c r="B45" s="85"/>
      <c r="C45" s="85"/>
      <c r="D45" s="101">
        <v>6</v>
      </c>
      <c r="E45" s="91">
        <v>65.121</v>
      </c>
      <c r="F45" s="91">
        <v>65.954</v>
      </c>
      <c r="G45" s="91">
        <v>62.315</v>
      </c>
      <c r="H45" s="91">
        <f t="shared" si="12"/>
        <v>94.48251811868879</v>
      </c>
      <c r="I45" s="87"/>
      <c r="J45" s="102">
        <v>1</v>
      </c>
      <c r="K45" s="88">
        <v>194.46200000000002</v>
      </c>
      <c r="L45" s="88">
        <v>209.422</v>
      </c>
      <c r="M45" s="88">
        <v>0</v>
      </c>
      <c r="N45" s="87">
        <f t="shared" si="13"/>
      </c>
      <c r="O45" s="83" t="s">
        <v>218</v>
      </c>
      <c r="P45" s="85"/>
      <c r="Q45" s="85"/>
      <c r="R45" s="101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2">
        <v>6</v>
      </c>
      <c r="Y45" s="88">
        <v>152.984</v>
      </c>
      <c r="Z45" s="88">
        <v>168.531</v>
      </c>
      <c r="AA45" s="88">
        <v>148.22699999999998</v>
      </c>
      <c r="AB45" s="88">
        <f t="shared" si="10"/>
        <v>87.95236484682341</v>
      </c>
    </row>
    <row r="46" spans="1:28" s="89" customFormat="1" ht="11.25" customHeight="1">
      <c r="A46" s="83" t="s">
        <v>173</v>
      </c>
      <c r="B46" s="85"/>
      <c r="C46" s="85"/>
      <c r="D46" s="101">
        <v>6</v>
      </c>
      <c r="E46" s="91">
        <v>691.276</v>
      </c>
      <c r="F46" s="91">
        <v>700.878</v>
      </c>
      <c r="G46" s="91">
        <v>650.642</v>
      </c>
      <c r="H46" s="91">
        <f t="shared" si="12"/>
        <v>92.83241876617613</v>
      </c>
      <c r="I46" s="87"/>
      <c r="J46" s="102">
        <v>6</v>
      </c>
      <c r="K46" s="88">
        <v>950.3459999999999</v>
      </c>
      <c r="L46" s="88">
        <v>788.211</v>
      </c>
      <c r="M46" s="88"/>
      <c r="N46" s="87">
        <f t="shared" si="13"/>
      </c>
      <c r="O46" s="83" t="s">
        <v>219</v>
      </c>
      <c r="P46" s="85"/>
      <c r="Q46" s="85"/>
      <c r="R46" s="101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2">
        <v>5</v>
      </c>
      <c r="Y46" s="88">
        <v>386.226</v>
      </c>
      <c r="Z46" s="88">
        <v>396.748</v>
      </c>
      <c r="AA46" s="88">
        <v>407.95</v>
      </c>
      <c r="AB46" s="88">
        <f t="shared" si="10"/>
        <v>102.82345468660208</v>
      </c>
    </row>
    <row r="47" spans="1:28" s="89" customFormat="1" ht="11.25" customHeight="1">
      <c r="A47" s="83" t="s">
        <v>174</v>
      </c>
      <c r="B47" s="85"/>
      <c r="C47" s="85"/>
      <c r="D47" s="101">
        <v>5</v>
      </c>
      <c r="E47" s="91">
        <v>1.481</v>
      </c>
      <c r="F47" s="91">
        <v>1.527</v>
      </c>
      <c r="G47" s="91">
        <v>1.48</v>
      </c>
      <c r="H47" s="91">
        <f t="shared" si="12"/>
        <v>96.92206941715783</v>
      </c>
      <c r="I47" s="87"/>
      <c r="J47" s="102">
        <v>6</v>
      </c>
      <c r="K47" s="88">
        <v>4.249</v>
      </c>
      <c r="L47" s="88">
        <v>4.736999999999999</v>
      </c>
      <c r="M47" s="88">
        <v>4.364</v>
      </c>
      <c r="N47" s="87">
        <f t="shared" si="13"/>
        <v>92.12581802828795</v>
      </c>
      <c r="O47" s="83" t="s">
        <v>220</v>
      </c>
      <c r="P47" s="85"/>
      <c r="Q47" s="85"/>
      <c r="R47" s="101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2">
        <v>6</v>
      </c>
      <c r="Y47" s="88">
        <v>47.74999999999999</v>
      </c>
      <c r="Z47" s="88">
        <v>37.724999999999994</v>
      </c>
      <c r="AA47" s="88">
        <v>41.904</v>
      </c>
      <c r="AB47" s="88">
        <f t="shared" si="10"/>
        <v>111.07753479125252</v>
      </c>
    </row>
    <row r="48" spans="1:28" s="89" customFormat="1" ht="11.25" customHeight="1">
      <c r="A48" s="83" t="s">
        <v>175</v>
      </c>
      <c r="B48" s="85"/>
      <c r="C48" s="85"/>
      <c r="D48" s="101">
        <v>2</v>
      </c>
      <c r="E48" s="91">
        <v>78.401</v>
      </c>
      <c r="F48" s="91">
        <v>69.38</v>
      </c>
      <c r="G48" s="91">
        <v>73.341</v>
      </c>
      <c r="H48" s="91">
        <f t="shared" si="12"/>
        <v>105.70913808013837</v>
      </c>
      <c r="I48" s="87"/>
      <c r="J48" s="102">
        <v>6</v>
      </c>
      <c r="K48" s="88">
        <v>175.23099999999997</v>
      </c>
      <c r="L48" s="88">
        <v>144.11</v>
      </c>
      <c r="M48" s="88">
        <v>193.05899999999997</v>
      </c>
      <c r="N48" s="87">
        <f t="shared" si="13"/>
        <v>133.9664145444452</v>
      </c>
      <c r="O48" s="83" t="s">
        <v>221</v>
      </c>
      <c r="P48" s="85"/>
      <c r="Q48" s="85"/>
      <c r="R48" s="101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2">
        <v>12</v>
      </c>
      <c r="Y48" s="88">
        <v>23.833000000000006</v>
      </c>
      <c r="Z48" s="88">
        <v>24.999000000000002</v>
      </c>
      <c r="AA48" s="88">
        <v>0</v>
      </c>
      <c r="AB48" s="88">
        <f t="shared" si="10"/>
      </c>
    </row>
    <row r="49" spans="1:28" s="89" customFormat="1" ht="11.25" customHeight="1">
      <c r="A49" s="83" t="s">
        <v>334</v>
      </c>
      <c r="B49" s="85"/>
      <c r="C49" s="85"/>
      <c r="D49" s="101">
        <v>5</v>
      </c>
      <c r="E49" s="91">
        <v>8.509</v>
      </c>
      <c r="F49" s="91">
        <v>8.664</v>
      </c>
      <c r="G49" s="91">
        <v>10.395</v>
      </c>
      <c r="H49" s="91">
        <f t="shared" si="12"/>
        <v>119.97922437673131</v>
      </c>
      <c r="I49" s="87"/>
      <c r="J49" s="102">
        <v>11</v>
      </c>
      <c r="K49" s="88">
        <v>25.983</v>
      </c>
      <c r="L49" s="88">
        <v>26.561</v>
      </c>
      <c r="M49" s="88">
        <v>0</v>
      </c>
      <c r="N49" s="87">
        <f t="shared" si="13"/>
      </c>
      <c r="O49" s="83" t="s">
        <v>222</v>
      </c>
      <c r="P49" s="85"/>
      <c r="Q49" s="85"/>
      <c r="R49" s="101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2">
        <v>3</v>
      </c>
      <c r="Y49" s="88">
        <v>89.59199999999998</v>
      </c>
      <c r="Z49" s="88">
        <v>95.49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1"/>
      <c r="E50" s="91"/>
      <c r="F50" s="91"/>
      <c r="G50" s="91"/>
      <c r="H50" s="91"/>
      <c r="I50" s="87"/>
      <c r="J50" s="102"/>
      <c r="K50" s="88"/>
      <c r="L50" s="88"/>
      <c r="M50" s="88"/>
      <c r="N50" s="87"/>
      <c r="O50" s="83" t="s">
        <v>223</v>
      </c>
      <c r="P50" s="85"/>
      <c r="Q50" s="85"/>
      <c r="R50" s="101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2">
        <v>6</v>
      </c>
      <c r="Y50" s="88">
        <v>547.119</v>
      </c>
      <c r="Z50" s="88">
        <v>572.4590000000001</v>
      </c>
      <c r="AA50" s="88">
        <v>460.33700000000005</v>
      </c>
      <c r="AB50" s="88">
        <f t="shared" si="10"/>
        <v>80.41396851128204</v>
      </c>
    </row>
    <row r="51" spans="1:28" s="89" customFormat="1" ht="11.25" customHeight="1">
      <c r="A51" s="83" t="s">
        <v>176</v>
      </c>
      <c r="B51" s="85"/>
      <c r="C51" s="85"/>
      <c r="D51" s="101"/>
      <c r="E51" s="91"/>
      <c r="F51" s="91"/>
      <c r="G51" s="91"/>
      <c r="H51" s="91"/>
      <c r="I51" s="87"/>
      <c r="J51" s="102"/>
      <c r="K51" s="88"/>
      <c r="L51" s="88"/>
      <c r="M51" s="88"/>
      <c r="N51" s="87"/>
      <c r="O51" s="83" t="s">
        <v>349</v>
      </c>
      <c r="P51" s="85"/>
      <c r="Q51" s="85"/>
      <c r="R51" s="101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2">
        <v>11</v>
      </c>
      <c r="Y51" s="88">
        <v>15.176</v>
      </c>
      <c r="Z51" s="88">
        <v>15.078</v>
      </c>
      <c r="AA51" s="88">
        <v>0</v>
      </c>
      <c r="AB51" s="88">
        <f t="shared" si="10"/>
      </c>
    </row>
    <row r="52" spans="1:28" s="89" customFormat="1" ht="11.25" customHeight="1">
      <c r="A52" s="83" t="s">
        <v>335</v>
      </c>
      <c r="B52" s="85"/>
      <c r="C52" s="85"/>
      <c r="D52" s="101">
        <v>5</v>
      </c>
      <c r="E52" s="91">
        <v>107.341</v>
      </c>
      <c r="F52" s="91">
        <v>109.656</v>
      </c>
      <c r="G52" s="91">
        <v>111.805</v>
      </c>
      <c r="H52" s="91">
        <f>IF(AND(F52&gt;0,G52&gt;0),G52*100/F52,"")</f>
        <v>101.95976508353395</v>
      </c>
      <c r="I52" s="87"/>
      <c r="J52" s="102">
        <v>11</v>
      </c>
      <c r="K52" s="88">
        <v>4055.4930000000004</v>
      </c>
      <c r="L52" s="88">
        <v>4819.152000000002</v>
      </c>
      <c r="M52" s="88">
        <v>0</v>
      </c>
      <c r="N52" s="87">
        <f>IF(AND(L52&gt;0,M52&gt;0),M52*100/L52,"")</f>
      </c>
      <c r="O52" s="83" t="s">
        <v>224</v>
      </c>
      <c r="P52" s="85"/>
      <c r="Q52" s="85"/>
      <c r="R52" s="101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2">
        <v>12</v>
      </c>
      <c r="Y52" s="88">
        <v>184.765</v>
      </c>
      <c r="Z52" s="88">
        <v>160.784</v>
      </c>
      <c r="AA52" s="88">
        <v>0</v>
      </c>
      <c r="AB52" s="88">
        <f t="shared" si="10"/>
      </c>
    </row>
    <row r="53" spans="1:28" s="89" customFormat="1" ht="11.25" customHeight="1">
      <c r="A53" s="83" t="s">
        <v>336</v>
      </c>
      <c r="B53" s="85"/>
      <c r="C53" s="85"/>
      <c r="D53" s="101">
        <v>3</v>
      </c>
      <c r="E53" s="91">
        <v>260.337</v>
      </c>
      <c r="F53" s="91">
        <v>257.798</v>
      </c>
      <c r="G53" s="91">
        <v>253.529</v>
      </c>
      <c r="H53" s="91">
        <f>IF(AND(F53&gt;0,G53&gt;0),G53*100/F53,"")</f>
        <v>98.34405232003353</v>
      </c>
      <c r="I53" s="87"/>
      <c r="J53" s="102">
        <v>5</v>
      </c>
      <c r="K53" s="88">
        <v>9900.826999999997</v>
      </c>
      <c r="L53" s="88">
        <v>9431.155999999999</v>
      </c>
      <c r="M53" s="88">
        <v>9786.321</v>
      </c>
      <c r="N53" s="87">
        <f>IF(AND(L53&gt;0,M53&gt;0),M53*100/L53,"")</f>
        <v>103.76586921051884</v>
      </c>
      <c r="O53" s="83" t="s">
        <v>225</v>
      </c>
      <c r="P53" s="85"/>
      <c r="Q53" s="85"/>
      <c r="R53" s="101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2">
        <v>6</v>
      </c>
      <c r="Y53" s="88">
        <v>43.705</v>
      </c>
      <c r="Z53" s="88">
        <v>36.150999999999996</v>
      </c>
      <c r="AA53" s="88">
        <v>51.784</v>
      </c>
      <c r="AB53" s="88">
        <f t="shared" si="10"/>
        <v>143.243617050704</v>
      </c>
    </row>
    <row r="54" spans="1:28" s="89" customFormat="1" ht="11.25" customHeight="1">
      <c r="A54" s="83" t="s">
        <v>337</v>
      </c>
      <c r="B54" s="85"/>
      <c r="C54" s="85"/>
      <c r="D54" s="101">
        <v>2</v>
      </c>
      <c r="E54" s="91">
        <v>143.634</v>
      </c>
      <c r="F54" s="91">
        <v>146.797</v>
      </c>
      <c r="G54" s="91">
        <v>148.271</v>
      </c>
      <c r="H54" s="91">
        <f>IF(AND(F54&gt;0,G54&gt;0),G54*100/F54,"")</f>
        <v>101.00410771337287</v>
      </c>
      <c r="I54" s="87"/>
      <c r="J54" s="102">
        <v>5</v>
      </c>
      <c r="K54" s="88">
        <v>2139.4179999999997</v>
      </c>
      <c r="L54" s="88">
        <v>1428.9109999999998</v>
      </c>
      <c r="M54" s="88">
        <v>2028.288</v>
      </c>
      <c r="N54" s="87">
        <f>IF(AND(L54&gt;0,M54&gt;0),M54*100/L54,"")</f>
        <v>141.94641933612382</v>
      </c>
      <c r="O54" s="83" t="s">
        <v>350</v>
      </c>
      <c r="P54" s="85"/>
      <c r="Q54" s="85"/>
      <c r="R54" s="101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2">
        <v>6</v>
      </c>
      <c r="Y54" s="88">
        <v>339.03299999999996</v>
      </c>
      <c r="Z54" s="88">
        <v>331.952</v>
      </c>
      <c r="AA54" s="88">
        <v>353.70500000000004</v>
      </c>
      <c r="AB54" s="88">
        <f t="shared" si="10"/>
        <v>106.55305586349836</v>
      </c>
    </row>
    <row r="55" spans="1:28" s="89" customFormat="1" ht="11.25" customHeight="1">
      <c r="A55" s="83"/>
      <c r="B55" s="85"/>
      <c r="C55" s="85"/>
      <c r="D55" s="101"/>
      <c r="E55" s="91"/>
      <c r="F55" s="91"/>
      <c r="G55" s="91"/>
      <c r="H55" s="91"/>
      <c r="I55" s="87"/>
      <c r="J55" s="102"/>
      <c r="K55" s="88"/>
      <c r="L55" s="88"/>
      <c r="M55" s="88"/>
      <c r="N55" s="87"/>
      <c r="O55" s="83" t="s">
        <v>351</v>
      </c>
      <c r="P55" s="85"/>
      <c r="Q55" s="85"/>
      <c r="R55" s="101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2">
        <v>6</v>
      </c>
      <c r="Y55" s="88">
        <v>8.033</v>
      </c>
      <c r="Z55" s="88">
        <v>12.554</v>
      </c>
      <c r="AA55" s="88">
        <v>12.324000000000002</v>
      </c>
      <c r="AB55" s="88">
        <f t="shared" si="10"/>
        <v>98.1679146088896</v>
      </c>
    </row>
    <row r="56" spans="1:28" s="89" customFormat="1" ht="11.25" customHeight="1">
      <c r="A56" s="83" t="s">
        <v>141</v>
      </c>
      <c r="B56" s="85"/>
      <c r="C56" s="85"/>
      <c r="D56" s="101"/>
      <c r="E56" s="91"/>
      <c r="F56" s="91"/>
      <c r="G56" s="91"/>
      <c r="H56" s="91"/>
      <c r="I56" s="87"/>
      <c r="J56" s="102"/>
      <c r="K56" s="88"/>
      <c r="L56" s="88"/>
      <c r="M56" s="88"/>
      <c r="N56" s="87"/>
      <c r="P56" s="85"/>
      <c r="Q56" s="85"/>
      <c r="R56" s="101"/>
      <c r="S56" s="91"/>
      <c r="T56" s="91"/>
      <c r="U56" s="91"/>
      <c r="V56" s="91"/>
      <c r="W56" s="87"/>
      <c r="X56" s="102"/>
      <c r="Y56" s="88"/>
      <c r="Z56" s="88"/>
      <c r="AA56" s="88"/>
      <c r="AB56" s="88"/>
    </row>
    <row r="57" spans="1:28" s="89" customFormat="1" ht="11.25" customHeight="1">
      <c r="A57" s="83" t="s">
        <v>177</v>
      </c>
      <c r="B57" s="85"/>
      <c r="C57" s="85"/>
      <c r="D57" s="101">
        <v>11</v>
      </c>
      <c r="E57" s="91">
        <v>4.398</v>
      </c>
      <c r="F57" s="91">
        <v>5.171</v>
      </c>
      <c r="G57" s="91">
        <v>0</v>
      </c>
      <c r="H57" s="91">
        <f aca="true" t="shared" si="14" ref="H57:H78">IF(AND(F57&gt;0,G57&gt;0),G57*100/F57,"")</f>
      </c>
      <c r="I57" s="87"/>
      <c r="J57" s="102">
        <v>11</v>
      </c>
      <c r="K57" s="88">
        <v>153.834</v>
      </c>
      <c r="L57" s="88">
        <v>178.212</v>
      </c>
      <c r="M57" s="88">
        <v>0</v>
      </c>
      <c r="N57" s="87">
        <f aca="true" t="shared" si="15" ref="N57:N78">IF(AND(L57&gt;0,M57&gt;0),M57*100/L57,"")</f>
      </c>
      <c r="O57" s="83" t="s">
        <v>226</v>
      </c>
      <c r="P57" s="85"/>
      <c r="Q57" s="85"/>
      <c r="R57" s="101"/>
      <c r="S57" s="91"/>
      <c r="T57" s="91"/>
      <c r="U57" s="91"/>
      <c r="V57" s="91"/>
      <c r="W57" s="87"/>
      <c r="X57" s="102"/>
      <c r="Y57" s="88"/>
      <c r="Z57" s="88"/>
      <c r="AA57" s="88"/>
      <c r="AB57" s="88"/>
    </row>
    <row r="58" spans="1:28" s="89" customFormat="1" ht="11.25" customHeight="1">
      <c r="A58" s="83" t="s">
        <v>178</v>
      </c>
      <c r="B58" s="85"/>
      <c r="C58" s="85"/>
      <c r="D58" s="101">
        <v>7</v>
      </c>
      <c r="E58" s="91">
        <v>14.688</v>
      </c>
      <c r="F58" s="91">
        <v>14.497</v>
      </c>
      <c r="G58" s="91">
        <v>0</v>
      </c>
      <c r="H58" s="91">
        <f t="shared" si="14"/>
      </c>
      <c r="I58" s="87"/>
      <c r="J58" s="102">
        <v>6</v>
      </c>
      <c r="K58" s="88">
        <v>68.40299999999999</v>
      </c>
      <c r="L58" s="88">
        <v>67.723</v>
      </c>
      <c r="M58" s="88">
        <v>68.92</v>
      </c>
      <c r="N58" s="87">
        <f t="shared" si="15"/>
        <v>101.76749405667204</v>
      </c>
      <c r="O58" s="83" t="s">
        <v>227</v>
      </c>
      <c r="P58" s="85"/>
      <c r="Q58" s="85"/>
      <c r="R58" s="101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2">
        <v>6</v>
      </c>
      <c r="Y58" s="88">
        <v>272.79600000000005</v>
      </c>
      <c r="Z58" s="88">
        <v>331.45799999999997</v>
      </c>
      <c r="AA58" s="88"/>
      <c r="AB58" s="88">
        <f>IF(AND(Z58&gt;0,AA58&gt;0),AA58*100/Z58,"")</f>
      </c>
    </row>
    <row r="59" spans="1:28" s="89" customFormat="1" ht="11.25" customHeight="1">
      <c r="A59" s="83" t="s">
        <v>179</v>
      </c>
      <c r="B59" s="85"/>
      <c r="C59" s="85"/>
      <c r="D59" s="101">
        <v>5</v>
      </c>
      <c r="E59" s="91">
        <v>33.674</v>
      </c>
      <c r="F59" s="91">
        <v>35.361</v>
      </c>
      <c r="G59" s="91">
        <v>34.721</v>
      </c>
      <c r="H59" s="91">
        <f t="shared" si="14"/>
        <v>98.19009643392437</v>
      </c>
      <c r="I59" s="87"/>
      <c r="J59" s="102">
        <v>5</v>
      </c>
      <c r="K59" s="88">
        <v>934.6699999999998</v>
      </c>
      <c r="L59" s="88">
        <v>1008.4780000000002</v>
      </c>
      <c r="M59" s="88">
        <v>990.574</v>
      </c>
      <c r="N59" s="87">
        <f t="shared" si="15"/>
        <v>98.22465140538512</v>
      </c>
      <c r="O59" s="83" t="s">
        <v>352</v>
      </c>
      <c r="P59" s="85"/>
      <c r="Q59" s="85"/>
      <c r="R59" s="101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2">
        <v>6</v>
      </c>
      <c r="Y59" s="88">
        <v>6595.248</v>
      </c>
      <c r="Z59" s="88">
        <v>5092.245</v>
      </c>
      <c r="AA59" s="88"/>
      <c r="AB59" s="88">
        <f>IF(AND(Z59&gt;0,AA59&gt;0),AA59*100/Z59,"")</f>
      </c>
    </row>
    <row r="60" spans="1:28" s="89" customFormat="1" ht="11.25" customHeight="1">
      <c r="A60" s="83" t="s">
        <v>180</v>
      </c>
      <c r="B60" s="85"/>
      <c r="C60" s="85"/>
      <c r="D60" s="101">
        <v>4</v>
      </c>
      <c r="E60" s="91">
        <v>20.401</v>
      </c>
      <c r="F60" s="91">
        <v>21.488</v>
      </c>
      <c r="G60" s="91">
        <v>21.482</v>
      </c>
      <c r="H60" s="91">
        <f t="shared" si="14"/>
        <v>99.97207743857035</v>
      </c>
      <c r="I60" s="87"/>
      <c r="J60" s="102">
        <v>5</v>
      </c>
      <c r="K60" s="88">
        <v>1092.401</v>
      </c>
      <c r="L60" s="88">
        <v>1210.686</v>
      </c>
      <c r="M60" s="88">
        <v>1220.5030000000002</v>
      </c>
      <c r="N60" s="87">
        <f t="shared" si="15"/>
        <v>100.81086260186376</v>
      </c>
      <c r="O60" s="83" t="s">
        <v>353</v>
      </c>
      <c r="P60" s="85"/>
      <c r="Q60" s="85"/>
      <c r="R60" s="101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2">
        <v>6</v>
      </c>
      <c r="Y60" s="88">
        <v>50355.364</v>
      </c>
      <c r="Z60" s="88">
        <v>37728.265999999996</v>
      </c>
      <c r="AA60" s="88"/>
      <c r="AB60" s="88">
        <f>IF(AND(Z60&gt;0,AA60&gt;0),AA60*100/Z60,"")</f>
      </c>
    </row>
    <row r="61" spans="1:28" s="89" customFormat="1" ht="11.25" customHeight="1">
      <c r="A61" s="83" t="s">
        <v>181</v>
      </c>
      <c r="B61" s="85"/>
      <c r="C61" s="85"/>
      <c r="D61" s="101">
        <v>4</v>
      </c>
      <c r="E61" s="91">
        <v>19.025</v>
      </c>
      <c r="F61" s="91">
        <v>19.399</v>
      </c>
      <c r="G61" s="91">
        <v>18.553</v>
      </c>
      <c r="H61" s="91">
        <f t="shared" si="14"/>
        <v>95.63895046136399</v>
      </c>
      <c r="I61" s="87"/>
      <c r="J61" s="102">
        <v>11</v>
      </c>
      <c r="K61" s="88">
        <v>664.3530000000001</v>
      </c>
      <c r="L61" s="88">
        <v>641.466</v>
      </c>
      <c r="M61" s="88">
        <v>0</v>
      </c>
      <c r="N61" s="87">
        <f t="shared" si="15"/>
      </c>
      <c r="O61" s="83" t="s">
        <v>354</v>
      </c>
      <c r="P61" s="85"/>
      <c r="Q61" s="85"/>
      <c r="R61" s="101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2">
        <v>11</v>
      </c>
      <c r="Y61" s="88">
        <v>0.9</v>
      </c>
      <c r="Z61" s="88">
        <v>0.833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182</v>
      </c>
      <c r="B62" s="85"/>
      <c r="C62" s="85"/>
      <c r="D62" s="101">
        <v>5</v>
      </c>
      <c r="E62" s="91">
        <v>11.31</v>
      </c>
      <c r="F62" s="91">
        <v>10.861</v>
      </c>
      <c r="G62" s="91">
        <v>10.563</v>
      </c>
      <c r="H62" s="91">
        <f t="shared" si="14"/>
        <v>97.25623791547739</v>
      </c>
      <c r="I62" s="87"/>
      <c r="J62" s="102">
        <v>5</v>
      </c>
      <c r="K62" s="88">
        <v>991.8449999999998</v>
      </c>
      <c r="L62" s="88">
        <v>975.6030000000001</v>
      </c>
      <c r="M62" s="88">
        <v>801.507</v>
      </c>
      <c r="N62" s="87">
        <f t="shared" si="15"/>
        <v>82.15503642362722</v>
      </c>
      <c r="O62" s="83"/>
      <c r="P62" s="85"/>
      <c r="Q62" s="85"/>
      <c r="R62" s="101"/>
      <c r="S62" s="91"/>
      <c r="T62" s="91"/>
      <c r="U62" s="91"/>
      <c r="V62" s="91"/>
      <c r="W62" s="87"/>
      <c r="X62" s="102"/>
      <c r="Y62" s="88"/>
      <c r="Z62" s="88"/>
      <c r="AA62" s="88"/>
      <c r="AB62" s="88"/>
    </row>
    <row r="63" spans="1:28" s="89" customFormat="1" ht="11.25" customHeight="1">
      <c r="A63" s="83" t="s">
        <v>183</v>
      </c>
      <c r="B63" s="85"/>
      <c r="C63" s="85"/>
      <c r="D63" s="101">
        <v>4</v>
      </c>
      <c r="E63" s="91">
        <v>40.134</v>
      </c>
      <c r="F63" s="91">
        <v>42.209</v>
      </c>
      <c r="G63" s="91">
        <v>41.627</v>
      </c>
      <c r="H63" s="91">
        <f t="shared" si="14"/>
        <v>98.62114714871235</v>
      </c>
      <c r="I63" s="87"/>
      <c r="J63" s="102">
        <v>6</v>
      </c>
      <c r="K63" s="88">
        <v>3336.107</v>
      </c>
      <c r="L63" s="88">
        <v>3814.009</v>
      </c>
      <c r="M63" s="88">
        <v>3419.35</v>
      </c>
      <c r="N63" s="87">
        <f t="shared" si="15"/>
        <v>89.65238414487223</v>
      </c>
      <c r="O63" s="83" t="s">
        <v>228</v>
      </c>
      <c r="P63" s="85"/>
      <c r="Q63" s="85"/>
      <c r="R63" s="101"/>
      <c r="S63" s="91"/>
      <c r="T63" s="91"/>
      <c r="U63" s="91"/>
      <c r="V63" s="91"/>
      <c r="W63" s="87"/>
      <c r="X63" s="102"/>
      <c r="Y63" s="88"/>
      <c r="Z63" s="88"/>
      <c r="AA63" s="88"/>
      <c r="AB63" s="88"/>
    </row>
    <row r="64" spans="1:28" s="89" customFormat="1" ht="11.25" customHeight="1">
      <c r="A64" s="83" t="s">
        <v>184</v>
      </c>
      <c r="B64" s="85"/>
      <c r="C64" s="85"/>
      <c r="D64" s="101">
        <v>6</v>
      </c>
      <c r="E64" s="91">
        <v>4.684</v>
      </c>
      <c r="F64" s="91">
        <v>4.283</v>
      </c>
      <c r="G64" s="91"/>
      <c r="H64" s="91">
        <f t="shared" si="14"/>
      </c>
      <c r="I64" s="87"/>
      <c r="J64" s="102">
        <v>12</v>
      </c>
      <c r="K64" s="88">
        <v>440.6430000000001</v>
      </c>
      <c r="L64" s="88">
        <v>423.36299999999994</v>
      </c>
      <c r="M64" s="88">
        <v>0</v>
      </c>
      <c r="N64" s="87">
        <f t="shared" si="15"/>
      </c>
      <c r="O64" s="83" t="s">
        <v>229</v>
      </c>
      <c r="P64" s="85"/>
      <c r="Q64" s="85"/>
      <c r="R64" s="101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2">
        <v>11</v>
      </c>
      <c r="Y64" s="88">
        <v>601.2550000000001</v>
      </c>
      <c r="Z64" s="88">
        <v>470.438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185</v>
      </c>
      <c r="B65" s="85"/>
      <c r="C65" s="85"/>
      <c r="D65" s="101">
        <v>12</v>
      </c>
      <c r="E65" s="91">
        <v>56.128</v>
      </c>
      <c r="F65" s="91">
        <v>57.353</v>
      </c>
      <c r="G65" s="91">
        <v>0</v>
      </c>
      <c r="H65" s="91">
        <f t="shared" si="14"/>
      </c>
      <c r="I65" s="87"/>
      <c r="J65" s="102">
        <v>12</v>
      </c>
      <c r="K65" s="88">
        <v>4768.594999999999</v>
      </c>
      <c r="L65" s="88">
        <v>5212.975</v>
      </c>
      <c r="M65" s="88">
        <v>0</v>
      </c>
      <c r="N65" s="87">
        <f t="shared" si="15"/>
      </c>
      <c r="O65" s="83" t="s">
        <v>230</v>
      </c>
      <c r="P65" s="85"/>
      <c r="Q65" s="85"/>
      <c r="R65" s="101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2">
        <v>3</v>
      </c>
      <c r="Y65" s="88">
        <v>9114.868999999999</v>
      </c>
      <c r="Z65" s="88">
        <v>5433.479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338</v>
      </c>
      <c r="B66" s="85"/>
      <c r="C66" s="85"/>
      <c r="D66" s="101">
        <v>6</v>
      </c>
      <c r="E66" s="91">
        <v>34.188</v>
      </c>
      <c r="F66" s="91">
        <v>33.806</v>
      </c>
      <c r="G66" s="91">
        <v>33.318</v>
      </c>
      <c r="H66" s="91">
        <f t="shared" si="14"/>
        <v>98.5564692658108</v>
      </c>
      <c r="I66" s="87"/>
      <c r="J66" s="102">
        <v>6</v>
      </c>
      <c r="K66" s="88">
        <v>2698.689</v>
      </c>
      <c r="L66" s="88">
        <v>3204.982</v>
      </c>
      <c r="M66" s="88">
        <v>2812.774</v>
      </c>
      <c r="N66" s="87">
        <f t="shared" si="15"/>
        <v>87.76255217658007</v>
      </c>
      <c r="O66" s="83" t="s">
        <v>231</v>
      </c>
      <c r="P66" s="85"/>
      <c r="Q66" s="85"/>
      <c r="R66" s="101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2">
        <v>3</v>
      </c>
      <c r="Y66" s="88">
        <v>1804.938</v>
      </c>
      <c r="Z66" s="88">
        <v>1118.9060000000002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339</v>
      </c>
      <c r="B67" s="85"/>
      <c r="C67" s="85"/>
      <c r="D67" s="101">
        <v>5</v>
      </c>
      <c r="E67" s="91">
        <v>20.399</v>
      </c>
      <c r="F67" s="91">
        <v>21.585</v>
      </c>
      <c r="G67" s="91">
        <v>23.649</v>
      </c>
      <c r="H67" s="91">
        <f t="shared" si="14"/>
        <v>109.56219596942321</v>
      </c>
      <c r="I67" s="87"/>
      <c r="J67" s="102">
        <v>6</v>
      </c>
      <c r="K67" s="88">
        <v>1271.721</v>
      </c>
      <c r="L67" s="88">
        <v>1441.3529999999998</v>
      </c>
      <c r="M67" s="88">
        <v>1543.4499999999998</v>
      </c>
      <c r="N67" s="87">
        <f t="shared" si="15"/>
        <v>107.08341398671942</v>
      </c>
    </row>
    <row r="68" spans="1:28" s="89" customFormat="1" ht="11.25" customHeight="1">
      <c r="A68" s="83" t="s">
        <v>186</v>
      </c>
      <c r="B68" s="85"/>
      <c r="C68" s="85"/>
      <c r="D68" s="101">
        <v>6</v>
      </c>
      <c r="E68" s="91">
        <v>2.79</v>
      </c>
      <c r="F68" s="91">
        <v>2.496</v>
      </c>
      <c r="G68" s="91">
        <v>2.392</v>
      </c>
      <c r="H68" s="91">
        <f t="shared" si="14"/>
        <v>95.83333333333333</v>
      </c>
      <c r="I68" s="87"/>
      <c r="J68" s="102">
        <v>11</v>
      </c>
      <c r="K68" s="88">
        <v>116.774</v>
      </c>
      <c r="L68" s="88">
        <v>129.368</v>
      </c>
      <c r="M68" s="88">
        <v>0</v>
      </c>
      <c r="N68" s="87">
        <f t="shared" si="15"/>
      </c>
      <c r="O68" s="83"/>
      <c r="P68" s="85"/>
      <c r="Q68" s="85"/>
      <c r="R68" s="101"/>
      <c r="S68" s="91"/>
      <c r="T68" s="91"/>
      <c r="U68" s="91"/>
      <c r="V68" s="91"/>
      <c r="W68" s="87"/>
      <c r="X68" s="102"/>
      <c r="Y68" s="88"/>
      <c r="Z68" s="88"/>
      <c r="AA68" s="88"/>
      <c r="AB68" s="88"/>
    </row>
    <row r="69" spans="1:28" s="89" customFormat="1" ht="11.25" customHeight="1">
      <c r="A69" s="83" t="s">
        <v>187</v>
      </c>
      <c r="B69" s="85"/>
      <c r="C69" s="85"/>
      <c r="D69" s="101">
        <v>6</v>
      </c>
      <c r="E69" s="91">
        <v>7.032</v>
      </c>
      <c r="F69" s="91">
        <v>7.273</v>
      </c>
      <c r="G69" s="91">
        <v>6.677</v>
      </c>
      <c r="H69" s="91">
        <f t="shared" si="14"/>
        <v>91.80530730097621</v>
      </c>
      <c r="I69" s="87"/>
      <c r="J69" s="102">
        <v>6</v>
      </c>
      <c r="K69" s="88">
        <v>344.67900000000003</v>
      </c>
      <c r="L69" s="88">
        <v>352.36899999999997</v>
      </c>
      <c r="M69" s="88">
        <v>311.081</v>
      </c>
      <c r="N69" s="87">
        <f t="shared" si="15"/>
        <v>88.28273769826518</v>
      </c>
      <c r="O69" s="66" t="s">
        <v>133</v>
      </c>
      <c r="P69" s="67"/>
      <c r="Q69" s="67"/>
      <c r="R69" s="67"/>
      <c r="S69" s="67"/>
      <c r="T69" s="67"/>
      <c r="U69" s="67"/>
      <c r="V69" s="67"/>
      <c r="W69" s="68"/>
      <c r="X69" s="68" t="s">
        <v>134</v>
      </c>
      <c r="Y69" s="68"/>
      <c r="Z69" s="68"/>
      <c r="AA69" s="68" t="s">
        <v>140</v>
      </c>
      <c r="AB69" s="68"/>
    </row>
    <row r="70" spans="1:28" s="89" customFormat="1" ht="11.25" customHeight="1" thickBot="1">
      <c r="A70" s="83" t="s">
        <v>188</v>
      </c>
      <c r="B70" s="85"/>
      <c r="C70" s="85"/>
      <c r="D70" s="101">
        <v>6</v>
      </c>
      <c r="E70" s="91">
        <v>15.235</v>
      </c>
      <c r="F70" s="91">
        <v>14.909</v>
      </c>
      <c r="G70" s="91">
        <v>0</v>
      </c>
      <c r="H70" s="91">
        <f t="shared" si="14"/>
      </c>
      <c r="I70" s="87"/>
      <c r="J70" s="102">
        <v>6</v>
      </c>
      <c r="K70" s="88">
        <v>195.56099999999998</v>
      </c>
      <c r="L70" s="88">
        <v>206.475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189</v>
      </c>
      <c r="B71" s="85"/>
      <c r="C71" s="85"/>
      <c r="D71" s="101">
        <v>5</v>
      </c>
      <c r="E71" s="91">
        <v>7.672</v>
      </c>
      <c r="F71" s="91">
        <v>8.279</v>
      </c>
      <c r="G71" s="91">
        <v>0</v>
      </c>
      <c r="H71" s="91">
        <f t="shared" si="14"/>
      </c>
      <c r="I71" s="87"/>
      <c r="J71" s="102">
        <v>5</v>
      </c>
      <c r="K71" s="88">
        <v>187.851</v>
      </c>
      <c r="L71" s="88">
        <v>196.54300000000003</v>
      </c>
      <c r="M71" s="88">
        <v>0</v>
      </c>
      <c r="N71" s="87">
        <f t="shared" si="15"/>
      </c>
      <c r="O71" s="69"/>
      <c r="P71" s="70"/>
      <c r="Q71" s="71"/>
      <c r="R71" s="185" t="s">
        <v>135</v>
      </c>
      <c r="S71" s="186"/>
      <c r="T71" s="186"/>
      <c r="U71" s="186"/>
      <c r="V71" s="187"/>
      <c r="W71" s="68"/>
      <c r="X71" s="185" t="s">
        <v>136</v>
      </c>
      <c r="Y71" s="186"/>
      <c r="Z71" s="186"/>
      <c r="AA71" s="186"/>
      <c r="AB71" s="187"/>
    </row>
    <row r="72" spans="1:28" s="89" customFormat="1" ht="11.25" customHeight="1">
      <c r="A72" s="83" t="s">
        <v>190</v>
      </c>
      <c r="B72" s="85"/>
      <c r="C72" s="85"/>
      <c r="D72" s="101">
        <v>6</v>
      </c>
      <c r="E72" s="91">
        <v>28.428</v>
      </c>
      <c r="F72" s="91">
        <v>27.594</v>
      </c>
      <c r="G72" s="91">
        <v>27.504</v>
      </c>
      <c r="H72" s="91">
        <f t="shared" si="14"/>
        <v>99.67384213959556</v>
      </c>
      <c r="I72" s="87"/>
      <c r="J72" s="102">
        <v>6</v>
      </c>
      <c r="K72" s="88">
        <v>273.476</v>
      </c>
      <c r="L72" s="88">
        <v>274.616</v>
      </c>
      <c r="M72" s="88">
        <v>270.7950000000001</v>
      </c>
      <c r="N72" s="87">
        <f t="shared" si="15"/>
        <v>98.6086025577534</v>
      </c>
      <c r="O72" s="72" t="s">
        <v>137</v>
      </c>
      <c r="P72" s="73"/>
      <c r="Q72" s="71"/>
      <c r="R72" s="69"/>
      <c r="S72" s="74" t="s">
        <v>356</v>
      </c>
      <c r="T72" s="74" t="s">
        <v>356</v>
      </c>
      <c r="U72" s="74" t="s">
        <v>139</v>
      </c>
      <c r="V72" s="75">
        <f>U73</f>
        <v>2019</v>
      </c>
      <c r="W72" s="68"/>
      <c r="X72" s="69"/>
      <c r="Y72" s="74" t="s">
        <v>356</v>
      </c>
      <c r="Z72" s="74" t="s">
        <v>356</v>
      </c>
      <c r="AA72" s="74" t="s">
        <v>139</v>
      </c>
      <c r="AB72" s="75">
        <f>AA73</f>
        <v>2019</v>
      </c>
    </row>
    <row r="73" spans="1:28" s="89" customFormat="1" ht="11.25" customHeight="1" thickBot="1">
      <c r="A73" s="83" t="s">
        <v>191</v>
      </c>
      <c r="B73" s="85"/>
      <c r="C73" s="85"/>
      <c r="D73" s="101">
        <v>4</v>
      </c>
      <c r="E73" s="91">
        <v>3.64</v>
      </c>
      <c r="F73" s="91">
        <v>3.964</v>
      </c>
      <c r="G73" s="91">
        <v>4.618</v>
      </c>
      <c r="H73" s="91">
        <f t="shared" si="14"/>
        <v>116.49848637739657</v>
      </c>
      <c r="I73" s="87"/>
      <c r="J73" s="102">
        <v>6</v>
      </c>
      <c r="K73" s="88">
        <v>178.444</v>
      </c>
      <c r="L73" s="88">
        <v>177.933</v>
      </c>
      <c r="M73" s="88">
        <v>170.013</v>
      </c>
      <c r="N73" s="87">
        <f t="shared" si="15"/>
        <v>95.5488863785807</v>
      </c>
      <c r="O73" s="94"/>
      <c r="P73" s="95"/>
      <c r="Q73" s="71"/>
      <c r="R73" s="79" t="s">
        <v>355</v>
      </c>
      <c r="S73" s="96">
        <f>U73-2</f>
        <v>2017</v>
      </c>
      <c r="T73" s="96">
        <f>U73-1</f>
        <v>2018</v>
      </c>
      <c r="U73" s="96">
        <v>2019</v>
      </c>
      <c r="V73" s="81" t="str">
        <f>CONCATENATE(T73,"=100")</f>
        <v>2018=100</v>
      </c>
      <c r="W73" s="68"/>
      <c r="X73" s="79" t="s">
        <v>355</v>
      </c>
      <c r="Y73" s="96">
        <f>AA73-2</f>
        <v>2017</v>
      </c>
      <c r="Z73" s="96">
        <f>AA73-1</f>
        <v>2018</v>
      </c>
      <c r="AA73" s="96">
        <v>2019</v>
      </c>
      <c r="AB73" s="81" t="str">
        <f>CONCATENATE(Z73,"=100")</f>
        <v>2018=100</v>
      </c>
    </row>
    <row r="74" spans="1:28" s="89" customFormat="1" ht="11.25" customHeight="1">
      <c r="A74" s="83" t="s">
        <v>192</v>
      </c>
      <c r="B74" s="85"/>
      <c r="C74" s="85"/>
      <c r="D74" s="101">
        <v>6</v>
      </c>
      <c r="E74" s="91">
        <v>13.019</v>
      </c>
      <c r="F74" s="91">
        <v>13.304</v>
      </c>
      <c r="G74" s="91">
        <v>11.812</v>
      </c>
      <c r="H74" s="91">
        <f t="shared" si="14"/>
        <v>88.78532772098617</v>
      </c>
      <c r="I74" s="87"/>
      <c r="J74" s="102">
        <v>6</v>
      </c>
      <c r="K74" s="88">
        <v>772.446</v>
      </c>
      <c r="L74" s="88">
        <v>847.4399999999999</v>
      </c>
      <c r="M74" s="88">
        <v>726.1239999999999</v>
      </c>
      <c r="N74" s="87">
        <f t="shared" si="15"/>
        <v>85.6844142358161</v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193</v>
      </c>
      <c r="B75" s="85"/>
      <c r="C75" s="85"/>
      <c r="D75" s="101">
        <v>4</v>
      </c>
      <c r="E75" s="91">
        <v>7.116</v>
      </c>
      <c r="F75" s="91">
        <v>7.559</v>
      </c>
      <c r="G75" s="91">
        <v>7.556</v>
      </c>
      <c r="H75" s="91">
        <f t="shared" si="14"/>
        <v>99.96031221060987</v>
      </c>
      <c r="I75" s="87"/>
      <c r="J75" s="102">
        <v>11</v>
      </c>
      <c r="K75" s="88">
        <v>322.038</v>
      </c>
      <c r="L75" s="88">
        <v>344.254</v>
      </c>
      <c r="M75" s="88">
        <v>0</v>
      </c>
      <c r="N75" s="87">
        <f t="shared" si="15"/>
      </c>
      <c r="O75" s="83" t="s">
        <v>141</v>
      </c>
      <c r="P75" s="83"/>
      <c r="Q75" s="83"/>
      <c r="R75" s="101"/>
      <c r="S75" s="85"/>
      <c r="T75" s="85"/>
      <c r="U75" s="85"/>
      <c r="V75" s="85">
        <f>IF(AND(T75&gt;0,U75&gt;0),U75*100/T75,"")</f>
      </c>
      <c r="W75" s="86"/>
      <c r="X75" s="102"/>
      <c r="Y75" s="87"/>
      <c r="Z75" s="87"/>
      <c r="AA75" s="87"/>
      <c r="AB75" s="88">
        <f>IF(AND(Z75&gt;0,AA75&gt;0),AA75*100/Z75,"")</f>
      </c>
    </row>
    <row r="76" spans="1:28" s="89" customFormat="1" ht="11.25" customHeight="1">
      <c r="A76" s="83" t="s">
        <v>194</v>
      </c>
      <c r="B76" s="85"/>
      <c r="C76" s="85"/>
      <c r="D76" s="101">
        <v>4</v>
      </c>
      <c r="E76" s="91">
        <v>23.775</v>
      </c>
      <c r="F76" s="91">
        <v>24.827</v>
      </c>
      <c r="G76" s="91">
        <v>23.986</v>
      </c>
      <c r="H76" s="91">
        <f t="shared" si="14"/>
        <v>96.61255890764086</v>
      </c>
      <c r="I76" s="87"/>
      <c r="J76" s="102">
        <v>11</v>
      </c>
      <c r="K76" s="88">
        <v>1272.928</v>
      </c>
      <c r="L76" s="88">
        <v>1369.627</v>
      </c>
      <c r="M76" s="88">
        <v>0</v>
      </c>
      <c r="N76" s="87">
        <f t="shared" si="15"/>
      </c>
      <c r="O76" s="83" t="s">
        <v>188</v>
      </c>
      <c r="P76" s="85"/>
      <c r="Q76" s="85"/>
      <c r="R76" s="101">
        <v>6</v>
      </c>
      <c r="S76" s="91">
        <v>16.403</v>
      </c>
      <c r="T76" s="91">
        <v>15.235</v>
      </c>
      <c r="U76" s="91">
        <v>14.909</v>
      </c>
      <c r="V76" s="91">
        <f>IF(AND(T76&gt;0,U76&gt;0),U76*100/T76,"")</f>
        <v>97.86019035116509</v>
      </c>
      <c r="W76" s="87"/>
      <c r="X76" s="102">
        <v>6</v>
      </c>
      <c r="Y76" s="88">
        <v>223.15000000000003</v>
      </c>
      <c r="Z76" s="88">
        <v>195.56099999999998</v>
      </c>
      <c r="AA76" s="88">
        <v>206.475</v>
      </c>
      <c r="AB76" s="88">
        <f>IF(AND(Z76&gt;0,AA76&gt;0),AA76*100/Z76,"")</f>
        <v>105.58086735085217</v>
      </c>
    </row>
    <row r="77" spans="1:14" s="89" customFormat="1" ht="11.25" customHeight="1">
      <c r="A77" s="83" t="s">
        <v>195</v>
      </c>
      <c r="B77" s="85"/>
      <c r="C77" s="85"/>
      <c r="D77" s="101">
        <v>5</v>
      </c>
      <c r="E77" s="91">
        <v>7.885</v>
      </c>
      <c r="F77" s="91">
        <v>7.309</v>
      </c>
      <c r="G77" s="91">
        <v>7.271</v>
      </c>
      <c r="H77" s="91">
        <f t="shared" si="14"/>
        <v>99.48009303598303</v>
      </c>
      <c r="I77" s="87"/>
      <c r="J77" s="102">
        <v>5</v>
      </c>
      <c r="K77" s="88">
        <v>138.925</v>
      </c>
      <c r="L77" s="88">
        <v>141.27399999999997</v>
      </c>
      <c r="M77" s="88">
        <v>141.7</v>
      </c>
      <c r="N77" s="87">
        <f t="shared" si="15"/>
        <v>100.30154168495265</v>
      </c>
    </row>
    <row r="78" spans="1:14" s="89" customFormat="1" ht="11.25" customHeight="1">
      <c r="A78" s="83" t="s">
        <v>340</v>
      </c>
      <c r="B78" s="85"/>
      <c r="C78" s="85"/>
      <c r="D78" s="101">
        <v>6</v>
      </c>
      <c r="E78" s="91">
        <v>13.825</v>
      </c>
      <c r="F78" s="91">
        <v>16.29</v>
      </c>
      <c r="G78" s="91">
        <v>15.924</v>
      </c>
      <c r="H78" s="91">
        <f t="shared" si="14"/>
        <v>97.75322283609576</v>
      </c>
      <c r="I78" s="87"/>
      <c r="J78" s="102">
        <v>6</v>
      </c>
      <c r="K78" s="88">
        <v>109.27000000000001</v>
      </c>
      <c r="L78" s="88">
        <v>111.612</v>
      </c>
      <c r="M78" s="88">
        <v>118.43799999999999</v>
      </c>
      <c r="N78" s="87">
        <f t="shared" si="15"/>
        <v>106.11582983908541</v>
      </c>
    </row>
    <row r="79" spans="1:28" s="89" customFormat="1" ht="11.25" customHeight="1">
      <c r="A79" s="83"/>
      <c r="B79" s="85"/>
      <c r="C79" s="85"/>
      <c r="D79" s="101"/>
      <c r="E79" s="91"/>
      <c r="F79" s="91"/>
      <c r="G79" s="91"/>
      <c r="H79" s="91"/>
      <c r="I79" s="87"/>
      <c r="J79" s="102"/>
      <c r="K79" s="88"/>
      <c r="L79" s="88"/>
      <c r="M79" s="88"/>
      <c r="N79" s="87"/>
      <c r="O79" s="66" t="s">
        <v>133</v>
      </c>
      <c r="P79" s="67"/>
      <c r="Q79" s="67"/>
      <c r="R79" s="67"/>
      <c r="S79" s="67"/>
      <c r="T79" s="67"/>
      <c r="U79" s="67"/>
      <c r="V79" s="67"/>
      <c r="W79" s="68"/>
      <c r="X79" s="68" t="s">
        <v>134</v>
      </c>
      <c r="Y79" s="68"/>
      <c r="Z79" s="68"/>
      <c r="AA79" s="68" t="s">
        <v>140</v>
      </c>
      <c r="AB79" s="68"/>
    </row>
    <row r="80" spans="1:28" s="89" customFormat="1" ht="11.25" customHeight="1" thickBo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67"/>
      <c r="P80" s="67"/>
      <c r="Q80" s="67"/>
      <c r="R80" s="67"/>
      <c r="S80" s="67"/>
      <c r="T80" s="67"/>
      <c r="U80" s="67"/>
      <c r="V80" s="67"/>
      <c r="W80" s="68"/>
      <c r="X80" s="68"/>
      <c r="Y80" s="68"/>
      <c r="Z80" s="68"/>
      <c r="AA80" s="68"/>
      <c r="AB80" s="68"/>
    </row>
    <row r="81" spans="1:28" s="89" customFormat="1" ht="11.25" customHeight="1" thickBot="1">
      <c r="A81" s="188" t="s">
        <v>308</v>
      </c>
      <c r="B81" s="188"/>
      <c r="C81" s="188"/>
      <c r="D81" s="188"/>
      <c r="E81" s="188"/>
      <c r="F81" s="88"/>
      <c r="G81" s="88"/>
      <c r="H81" s="88"/>
      <c r="I81" s="86"/>
      <c r="J81" s="90"/>
      <c r="K81" s="88"/>
      <c r="L81" s="88"/>
      <c r="M81" s="88"/>
      <c r="N81" s="88"/>
      <c r="O81" s="69"/>
      <c r="P81" s="70"/>
      <c r="Q81" s="71"/>
      <c r="R81" s="185" t="s">
        <v>135</v>
      </c>
      <c r="S81" s="186"/>
      <c r="T81" s="186"/>
      <c r="U81" s="186"/>
      <c r="V81" s="187"/>
      <c r="W81" s="68"/>
      <c r="X81" s="185" t="s">
        <v>136</v>
      </c>
      <c r="Y81" s="186"/>
      <c r="Z81" s="186"/>
      <c r="AA81" s="186"/>
      <c r="AB81" s="187"/>
    </row>
    <row r="82" spans="1:28" s="89" customFormat="1" ht="11.25" customHeight="1">
      <c r="A82" s="188" t="s">
        <v>309</v>
      </c>
      <c r="B82" s="188"/>
      <c r="C82" s="188"/>
      <c r="D82" s="188"/>
      <c r="E82" s="188"/>
      <c r="F82" s="88"/>
      <c r="G82" s="88"/>
      <c r="H82" s="88"/>
      <c r="I82" s="86"/>
      <c r="J82" s="90"/>
      <c r="K82" s="88"/>
      <c r="L82" s="88"/>
      <c r="M82" s="88"/>
      <c r="N82" s="88"/>
      <c r="O82" s="72" t="s">
        <v>137</v>
      </c>
      <c r="P82" s="73"/>
      <c r="Q82" s="71"/>
      <c r="R82" s="69"/>
      <c r="S82" s="74" t="s">
        <v>138</v>
      </c>
      <c r="T82" s="74" t="s">
        <v>138</v>
      </c>
      <c r="U82" s="74" t="s">
        <v>139</v>
      </c>
      <c r="V82" s="75">
        <f>U83</f>
        <v>2021</v>
      </c>
      <c r="W82" s="68"/>
      <c r="X82" s="69"/>
      <c r="Y82" s="74" t="s">
        <v>138</v>
      </c>
      <c r="Z82" s="74" t="s">
        <v>138</v>
      </c>
      <c r="AA82" s="74" t="s">
        <v>139</v>
      </c>
      <c r="AB82" s="75">
        <f>AA83</f>
        <v>2021</v>
      </c>
    </row>
    <row r="83" spans="1:28" s="89" customFormat="1" ht="11.25" customHeight="1" thickBot="1">
      <c r="A83" s="188" t="s">
        <v>310</v>
      </c>
      <c r="B83" s="188"/>
      <c r="C83" s="188"/>
      <c r="D83" s="188"/>
      <c r="E83" s="188"/>
      <c r="F83" s="88"/>
      <c r="G83" s="88"/>
      <c r="H83" s="88"/>
      <c r="I83" s="86"/>
      <c r="J83" s="90"/>
      <c r="K83" s="88"/>
      <c r="L83" s="88"/>
      <c r="M83" s="88"/>
      <c r="N83" s="88"/>
      <c r="O83" s="94"/>
      <c r="P83" s="95"/>
      <c r="Q83" s="71"/>
      <c r="R83" s="79" t="s">
        <v>355</v>
      </c>
      <c r="S83" s="96">
        <f>U83-2</f>
        <v>2019</v>
      </c>
      <c r="T83" s="96">
        <f>U83-1</f>
        <v>2020</v>
      </c>
      <c r="U83" s="96">
        <v>2021</v>
      </c>
      <c r="V83" s="81" t="str">
        <f>CONCATENATE(T83,"=100")</f>
        <v>2020=100</v>
      </c>
      <c r="W83" s="68"/>
      <c r="X83" s="79" t="s">
        <v>355</v>
      </c>
      <c r="Y83" s="96">
        <f>AA83-2</f>
        <v>2019</v>
      </c>
      <c r="Z83" s="96">
        <f>AA83-1</f>
        <v>2020</v>
      </c>
      <c r="AA83" s="96">
        <v>2021</v>
      </c>
      <c r="AB83" s="81" t="str">
        <f>CONCATENATE(Z83,"=100")</f>
        <v>2020=100</v>
      </c>
    </row>
    <row r="84" spans="1:28" s="89" customFormat="1" ht="11.25" customHeight="1">
      <c r="A84" s="188" t="s">
        <v>311</v>
      </c>
      <c r="B84" s="188"/>
      <c r="C84" s="188"/>
      <c r="D84" s="188"/>
      <c r="E84" s="188"/>
      <c r="F84" s="88"/>
      <c r="G84" s="88"/>
      <c r="H84" s="88"/>
      <c r="I84" s="86"/>
      <c r="J84" s="90"/>
      <c r="K84" s="88"/>
      <c r="L84" s="88"/>
      <c r="M84" s="88"/>
      <c r="N84" s="88"/>
      <c r="O84" s="83"/>
      <c r="P84" s="83"/>
      <c r="Q84" s="83"/>
      <c r="R84" s="84"/>
      <c r="S84" s="85"/>
      <c r="T84" s="85"/>
      <c r="U84" s="85"/>
      <c r="V84" s="85">
        <f>IF(AND(T84&gt;0,U84&gt;0),U84*100/T84,"")</f>
      </c>
      <c r="W84" s="86"/>
      <c r="X84" s="86"/>
      <c r="Y84" s="87"/>
      <c r="Z84" s="87"/>
      <c r="AA84" s="87"/>
      <c r="AB84" s="88">
        <f>IF(AND(Z84&gt;0,AA84&gt;0),AA84*100/Z84,"")</f>
      </c>
    </row>
    <row r="85" spans="1:28" s="89" customFormat="1" ht="11.25" customHeight="1">
      <c r="A85" s="188" t="s">
        <v>312</v>
      </c>
      <c r="B85" s="188"/>
      <c r="C85" s="188"/>
      <c r="D85" s="188"/>
      <c r="E85" s="188"/>
      <c r="F85" s="88"/>
      <c r="G85" s="88"/>
      <c r="H85" s="88"/>
      <c r="I85" s="86"/>
      <c r="J85" s="90"/>
      <c r="K85" s="88"/>
      <c r="L85" s="88"/>
      <c r="M85" s="88"/>
      <c r="N85" s="88"/>
      <c r="O85" s="83" t="s">
        <v>141</v>
      </c>
      <c r="P85" s="83"/>
      <c r="Q85" s="83"/>
      <c r="R85" s="101"/>
      <c r="S85" s="85"/>
      <c r="T85" s="85"/>
      <c r="U85" s="85"/>
      <c r="V85" s="85">
        <f>IF(AND(T85&gt;0,U85&gt;0),U85*100/T85,"")</f>
      </c>
      <c r="W85" s="86"/>
      <c r="X85" s="102"/>
      <c r="Y85" s="87"/>
      <c r="Z85" s="87"/>
      <c r="AA85" s="87"/>
      <c r="AB85" s="88">
        <f>IF(AND(Z85&gt;0,AA85&gt;0),AA85*100/Z85,"")</f>
      </c>
    </row>
    <row r="86" spans="1:28" s="89" customFormat="1" ht="11.25" customHeight="1">
      <c r="A86" s="188" t="s">
        <v>313</v>
      </c>
      <c r="B86" s="188"/>
      <c r="C86" s="188"/>
      <c r="D86" s="188"/>
      <c r="E86" s="188"/>
      <c r="F86" s="88"/>
      <c r="G86" s="88"/>
      <c r="H86" s="88"/>
      <c r="I86" s="86"/>
      <c r="J86" s="90"/>
      <c r="K86" s="88"/>
      <c r="L86" s="88"/>
      <c r="M86" s="88"/>
      <c r="N86" s="88"/>
      <c r="O86" s="83" t="s">
        <v>142</v>
      </c>
      <c r="P86" s="85"/>
      <c r="Q86" s="85"/>
      <c r="R86" s="101">
        <v>6</v>
      </c>
      <c r="S86" s="91">
        <v>2.325</v>
      </c>
      <c r="T86" s="91">
        <v>2.351</v>
      </c>
      <c r="U86" s="91">
        <v>2.514</v>
      </c>
      <c r="V86" s="91">
        <f>IF(AND(T86&gt;0,U86&gt;0),U86*100/T86,"")</f>
        <v>106.93321990642279</v>
      </c>
      <c r="W86" s="87"/>
      <c r="X86" s="102">
        <v>3</v>
      </c>
      <c r="Y86" s="88">
        <v>66.987</v>
      </c>
      <c r="Z86" s="88">
        <v>66.12299999999999</v>
      </c>
      <c r="AA86" s="88">
        <v>0</v>
      </c>
      <c r="AB86" s="88">
        <f>IF(AND(Z86&gt;0,AA86&gt;0),AA86*100/Z86,"")</f>
      </c>
    </row>
    <row r="87" spans="1:14" s="89" customFormat="1" ht="11.25" customHeight="1">
      <c r="A87" s="188" t="s">
        <v>314</v>
      </c>
      <c r="B87" s="188"/>
      <c r="C87" s="188"/>
      <c r="D87" s="188"/>
      <c r="E87" s="188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</row>
    <row r="88" spans="1:14" s="89" customFormat="1" ht="11.25" customHeight="1">
      <c r="A88" s="188" t="s">
        <v>315</v>
      </c>
      <c r="B88" s="188"/>
      <c r="C88" s="188"/>
      <c r="D88" s="188"/>
      <c r="E88" s="188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</row>
    <row r="89" spans="1:8" s="89" customFormat="1" ht="11.25" customHeight="1">
      <c r="A89" s="190" t="s">
        <v>316</v>
      </c>
      <c r="B89" s="190"/>
      <c r="C89" s="190"/>
      <c r="D89" s="190"/>
      <c r="E89" s="190"/>
      <c r="F89" s="190"/>
      <c r="G89" s="190"/>
      <c r="H89" s="100"/>
    </row>
    <row r="90" spans="1:28" s="89" customFormat="1" ht="11.25" customHeight="1">
      <c r="A90" s="189" t="s">
        <v>317</v>
      </c>
      <c r="B90" s="189"/>
      <c r="C90" s="189"/>
      <c r="D90" s="189"/>
      <c r="E90" s="189"/>
      <c r="O90" s="191" t="s">
        <v>321</v>
      </c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</row>
    <row r="91" spans="1:28" s="89" customFormat="1" ht="11.25" customHeight="1">
      <c r="A91" s="189" t="s">
        <v>318</v>
      </c>
      <c r="B91" s="189"/>
      <c r="C91" s="189"/>
      <c r="D91" s="189"/>
      <c r="E91" s="189"/>
      <c r="N91" s="135"/>
      <c r="O91" s="136" t="s">
        <v>322</v>
      </c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s="89" customFormat="1" ht="12" customHeight="1">
      <c r="A92" s="190" t="s">
        <v>319</v>
      </c>
      <c r="B92" s="190"/>
      <c r="C92" s="190"/>
      <c r="D92" s="190"/>
      <c r="E92" s="190"/>
      <c r="F92" s="190"/>
      <c r="G92" s="190"/>
      <c r="N92" s="135"/>
      <c r="O92" s="189" t="s">
        <v>323</v>
      </c>
      <c r="P92" s="189"/>
      <c r="Q92" s="189"/>
      <c r="R92" s="189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s="68" customFormat="1" ht="9.75">
      <c r="A93" s="189" t="s">
        <v>320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92" t="s">
        <v>324</v>
      </c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</row>
    <row r="94" spans="1:28" s="100" customFormat="1" ht="11.25" customHeight="1">
      <c r="A94" s="89"/>
      <c r="B94" s="89"/>
      <c r="C94" s="89"/>
      <c r="D94" s="90"/>
      <c r="E94" s="88"/>
      <c r="F94" s="88"/>
      <c r="G94" s="88"/>
      <c r="H94" s="88">
        <f>IF(AND(F94&gt;0,G94&gt;0),G94*100/F94,"")</f>
      </c>
      <c r="I94" s="86"/>
      <c r="J94" s="90"/>
      <c r="K94" s="88"/>
      <c r="L94" s="88"/>
      <c r="M94" s="88"/>
      <c r="N94" s="88">
        <f>IF(AND(L94&gt;0,M94&gt;0),M94*100/L94,"")</f>
      </c>
      <c r="O94" s="68" t="s">
        <v>325</v>
      </c>
      <c r="P94" s="68"/>
      <c r="Q94" s="68"/>
      <c r="R94" s="68"/>
      <c r="S94" s="68"/>
      <c r="T94" s="68"/>
      <c r="U94" s="68"/>
      <c r="V94" s="68"/>
      <c r="W94" s="68"/>
      <c r="X94" s="68"/>
      <c r="Y94" s="88"/>
      <c r="Z94" s="88"/>
      <c r="AA94" s="88"/>
      <c r="AB94" s="88"/>
    </row>
    <row r="95" spans="1:28" s="100" customFormat="1" ht="14.25">
      <c r="A95" s="89"/>
      <c r="B95" s="89"/>
      <c r="C95" s="89"/>
      <c r="D95" s="90"/>
      <c r="E95" s="88"/>
      <c r="F95" s="88"/>
      <c r="G95" s="88"/>
      <c r="H95" s="88">
        <f>IF(AND(F95&gt;0,G95&gt;0),G95*100/F95,"")</f>
      </c>
      <c r="I95" s="86"/>
      <c r="J95" s="90"/>
      <c r="K95" s="88"/>
      <c r="L95" s="88"/>
      <c r="M95" s="88"/>
      <c r="N95" s="88">
        <f>IF(AND(L95&gt;0,M95&gt;0),M95*100/L95,"")</f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00" customFormat="1" ht="11.25">
      <c r="A96" s="89"/>
      <c r="B96" s="89"/>
      <c r="C96" s="89"/>
      <c r="D96" s="90"/>
      <c r="E96" s="88"/>
      <c r="F96" s="88"/>
      <c r="G96" s="88"/>
      <c r="H96" s="88">
        <f>IF(AND(F96&gt;0,G96&gt;0),G96*100/F96,"")</f>
      </c>
      <c r="I96" s="86"/>
      <c r="J96" s="90"/>
      <c r="K96" s="88"/>
      <c r="L96" s="88"/>
      <c r="M96" s="88"/>
      <c r="N96" s="88">
        <f>IF(AND(L96&gt;0,M96&gt;0),M96*100/L96,"")</f>
      </c>
      <c r="O96" s="89"/>
      <c r="P96" s="65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100" customFormat="1" ht="11.25">
      <c r="A97" s="89"/>
      <c r="B97" s="89"/>
      <c r="C97" s="89"/>
      <c r="D97" s="90"/>
      <c r="E97" s="88"/>
      <c r="F97" s="88"/>
      <c r="G97" s="88"/>
      <c r="H97" s="88">
        <f>IF(AND(F97&gt;0,G97&gt;0),G97*100/F97,"")</f>
      </c>
      <c r="I97" s="86"/>
      <c r="J97" s="90"/>
      <c r="K97" s="88"/>
      <c r="L97" s="88"/>
      <c r="M97" s="88"/>
      <c r="N97" s="88">
        <f>IF(AND(L97&gt;0,M97&gt;0),M97*100/L97,"")</f>
      </c>
      <c r="O97" s="89"/>
      <c r="P97" s="65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100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  <c r="O98" s="89"/>
      <c r="P98" s="65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100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16" ref="H99:H137">IF(AND(F99&gt;0,G99&gt;0),G99*100/F99,"")</f>
      </c>
      <c r="I99" s="86"/>
      <c r="J99" s="90"/>
      <c r="K99" s="88"/>
      <c r="L99" s="88"/>
      <c r="M99" s="88"/>
      <c r="N99" s="88">
        <f aca="true" t="shared" si="17" ref="N99:N137">IF(AND(L99&gt;0,M99&gt;0),M99*100/L99,"")</f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100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16"/>
      </c>
      <c r="I100" s="86"/>
      <c r="J100" s="90"/>
      <c r="K100" s="88"/>
      <c r="L100" s="88"/>
      <c r="M100" s="88"/>
      <c r="N100" s="88">
        <f t="shared" si="17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0"/>
      <c r="E101" s="88"/>
      <c r="F101" s="88"/>
      <c r="G101" s="88"/>
      <c r="H101" s="88">
        <f t="shared" si="16"/>
      </c>
      <c r="I101" s="86"/>
      <c r="J101" s="90"/>
      <c r="K101" s="88"/>
      <c r="L101" s="88"/>
      <c r="M101" s="88"/>
      <c r="N101" s="88">
        <f t="shared" si="17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0"/>
      <c r="E102" s="88"/>
      <c r="F102" s="88"/>
      <c r="G102" s="88"/>
      <c r="H102" s="88">
        <f t="shared" si="16"/>
      </c>
      <c r="I102" s="86"/>
      <c r="J102" s="90"/>
      <c r="K102" s="88"/>
      <c r="L102" s="88"/>
      <c r="M102" s="88"/>
      <c r="N102" s="88">
        <f t="shared" si="17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0"/>
      <c r="E103" s="88"/>
      <c r="F103" s="88"/>
      <c r="G103" s="88"/>
      <c r="H103" s="88">
        <f t="shared" si="16"/>
      </c>
      <c r="I103" s="86"/>
      <c r="J103" s="90"/>
      <c r="K103" s="88"/>
      <c r="L103" s="88"/>
      <c r="M103" s="88"/>
      <c r="N103" s="88">
        <f t="shared" si="17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0"/>
      <c r="E104" s="88"/>
      <c r="F104" s="88"/>
      <c r="G104" s="88"/>
      <c r="H104" s="88">
        <f t="shared" si="16"/>
      </c>
      <c r="I104" s="86"/>
      <c r="J104" s="90"/>
      <c r="K104" s="88"/>
      <c r="L104" s="88"/>
      <c r="M104" s="88"/>
      <c r="N104" s="88">
        <f t="shared" si="17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0"/>
      <c r="E105" s="88"/>
      <c r="F105" s="88"/>
      <c r="G105" s="88"/>
      <c r="H105" s="88">
        <f t="shared" si="16"/>
      </c>
      <c r="I105" s="86"/>
      <c r="J105" s="90"/>
      <c r="K105" s="88"/>
      <c r="L105" s="88"/>
      <c r="M105" s="88"/>
      <c r="N105" s="88">
        <f t="shared" si="17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0"/>
      <c r="E106" s="88"/>
      <c r="F106" s="88"/>
      <c r="G106" s="88"/>
      <c r="H106" s="88">
        <f t="shared" si="16"/>
      </c>
      <c r="I106" s="86"/>
      <c r="J106" s="90"/>
      <c r="K106" s="88"/>
      <c r="L106" s="88"/>
      <c r="M106" s="88"/>
      <c r="N106" s="88">
        <f t="shared" si="17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0"/>
      <c r="E107" s="88"/>
      <c r="F107" s="88"/>
      <c r="G107" s="88"/>
      <c r="H107" s="88">
        <f t="shared" si="16"/>
      </c>
      <c r="I107" s="86"/>
      <c r="J107" s="90"/>
      <c r="K107" s="88"/>
      <c r="L107" s="88"/>
      <c r="M107" s="88"/>
      <c r="N107" s="88">
        <f t="shared" si="17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0"/>
      <c r="E108" s="88"/>
      <c r="F108" s="88"/>
      <c r="G108" s="88"/>
      <c r="H108" s="88">
        <f t="shared" si="16"/>
      </c>
      <c r="I108" s="86"/>
      <c r="J108" s="90"/>
      <c r="K108" s="88"/>
      <c r="L108" s="88"/>
      <c r="M108" s="88"/>
      <c r="N108" s="88">
        <f t="shared" si="17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0"/>
      <c r="E109" s="88"/>
      <c r="F109" s="88"/>
      <c r="G109" s="88"/>
      <c r="H109" s="88">
        <f t="shared" si="16"/>
      </c>
      <c r="I109" s="86"/>
      <c r="J109" s="90"/>
      <c r="K109" s="88"/>
      <c r="L109" s="88"/>
      <c r="M109" s="88"/>
      <c r="N109" s="88">
        <f t="shared" si="17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0"/>
      <c r="E110" s="88"/>
      <c r="F110" s="88"/>
      <c r="G110" s="88"/>
      <c r="H110" s="88">
        <f t="shared" si="16"/>
      </c>
      <c r="I110" s="86"/>
      <c r="J110" s="90"/>
      <c r="K110" s="88"/>
      <c r="L110" s="88"/>
      <c r="M110" s="88"/>
      <c r="N110" s="88">
        <f t="shared" si="17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16"/>
      </c>
      <c r="I111" s="86"/>
      <c r="J111" s="90"/>
      <c r="K111" s="88"/>
      <c r="L111" s="88"/>
      <c r="M111" s="88"/>
      <c r="N111" s="88">
        <f t="shared" si="17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16"/>
      </c>
      <c r="I112" s="86"/>
      <c r="J112" s="90"/>
      <c r="K112" s="88"/>
      <c r="L112" s="88"/>
      <c r="M112" s="88"/>
      <c r="N112" s="88">
        <f t="shared" si="17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16"/>
      </c>
      <c r="I113" s="86"/>
      <c r="J113" s="90"/>
      <c r="K113" s="88"/>
      <c r="L113" s="88"/>
      <c r="M113" s="88"/>
      <c r="N113" s="88">
        <f t="shared" si="17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16"/>
      </c>
      <c r="I114" s="86"/>
      <c r="J114" s="90"/>
      <c r="K114" s="88"/>
      <c r="L114" s="88"/>
      <c r="M114" s="88"/>
      <c r="N114" s="88">
        <f t="shared" si="17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16"/>
      </c>
      <c r="I115" s="86"/>
      <c r="J115" s="90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16"/>
      </c>
      <c r="I116" s="86"/>
      <c r="J116" s="90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16"/>
      </c>
      <c r="I117" s="86"/>
      <c r="J117" s="90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16"/>
      </c>
      <c r="I118" s="86"/>
      <c r="J118" s="90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16"/>
      </c>
      <c r="I119" s="86"/>
      <c r="J119" s="90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16"/>
      </c>
      <c r="I120" s="86"/>
      <c r="J120" s="90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16"/>
      </c>
      <c r="I121" s="86"/>
      <c r="J121" s="90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16"/>
      </c>
      <c r="I122" s="86"/>
      <c r="J122" s="90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16"/>
      </c>
      <c r="I123" s="86"/>
      <c r="J123" s="90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16"/>
      </c>
      <c r="I124" s="86"/>
      <c r="J124" s="90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16"/>
      </c>
      <c r="I125" s="86"/>
      <c r="J125" s="90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16"/>
      </c>
      <c r="I126" s="86"/>
      <c r="J126" s="90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16"/>
      </c>
      <c r="I127" s="86"/>
      <c r="J127" s="90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16"/>
      </c>
      <c r="I128" s="86"/>
      <c r="J128" s="90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16"/>
      </c>
      <c r="I129" s="86"/>
      <c r="J129" s="90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16"/>
      </c>
      <c r="I130" s="86"/>
      <c r="J130" s="90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16"/>
      </c>
      <c r="I131" s="86"/>
      <c r="J131" s="90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16"/>
      </c>
      <c r="I132" s="86"/>
      <c r="J132" s="90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16"/>
      </c>
      <c r="I133" s="86"/>
      <c r="J133" s="90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16"/>
      </c>
      <c r="I134" s="86"/>
      <c r="J134" s="90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16"/>
      </c>
      <c r="I135" s="86"/>
      <c r="J135" s="90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16"/>
      </c>
      <c r="I136" s="86"/>
      <c r="J136" s="90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16"/>
      </c>
      <c r="I137" s="86"/>
      <c r="J137" s="90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7"/>
      <c r="C138" s="89"/>
      <c r="D138" s="86"/>
      <c r="E138" s="88"/>
      <c r="F138" s="88"/>
      <c r="G138" s="88"/>
      <c r="H138" s="87"/>
      <c r="I138" s="86"/>
      <c r="J138" s="86"/>
      <c r="K138" s="98"/>
      <c r="L138" s="98"/>
      <c r="M138" s="98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2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2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2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2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2">
      <c r="N144" s="86"/>
      <c r="O144" s="99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</row>
    <row r="145" spans="14:28" ht="9.75">
      <c r="N145" s="68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</row>
    <row r="146" spans="14:28" ht="11.25">
      <c r="N146" s="93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4:28" ht="11.25">
      <c r="N147" s="93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4:28" ht="11.25">
      <c r="N148" s="93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4:28" ht="11.25">
      <c r="N149" s="93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4:28" ht="11.25">
      <c r="N150" s="93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4:28" ht="11.25">
      <c r="N151" s="93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ht="11.25">
      <c r="N152" s="93"/>
    </row>
    <row r="153" ht="11.25">
      <c r="N153" s="93"/>
    </row>
    <row r="154" ht="11.25">
      <c r="N154" s="93"/>
    </row>
    <row r="155" ht="11.25">
      <c r="N155" s="93"/>
    </row>
    <row r="156" ht="11.25">
      <c r="N156" s="93"/>
    </row>
    <row r="157" ht="11.25">
      <c r="N157" s="93"/>
    </row>
    <row r="158" ht="11.25">
      <c r="N158" s="93"/>
    </row>
    <row r="159" ht="11.25">
      <c r="N159" s="93"/>
    </row>
    <row r="160" ht="11.25">
      <c r="N160" s="93"/>
    </row>
    <row r="161" ht="11.25">
      <c r="N161" s="93"/>
    </row>
  </sheetData>
  <sheetProtection/>
  <mergeCells count="24">
    <mergeCell ref="A92:G92"/>
    <mergeCell ref="A93:N93"/>
    <mergeCell ref="O90:AB90"/>
    <mergeCell ref="O92:R92"/>
    <mergeCell ref="O93:AB93"/>
    <mergeCell ref="A86:E86"/>
    <mergeCell ref="A87:E87"/>
    <mergeCell ref="A88:E88"/>
    <mergeCell ref="A89:G89"/>
    <mergeCell ref="A90:E90"/>
    <mergeCell ref="A91:E91"/>
    <mergeCell ref="R71:V71"/>
    <mergeCell ref="X71:AB71"/>
    <mergeCell ref="R81:V81"/>
    <mergeCell ref="X81:AB81"/>
    <mergeCell ref="A81:E81"/>
    <mergeCell ref="A82:E82"/>
    <mergeCell ref="A83:E83"/>
    <mergeCell ref="D4:H4"/>
    <mergeCell ref="J4:N4"/>
    <mergeCell ref="R4:V4"/>
    <mergeCell ref="X4:AB4"/>
    <mergeCell ref="A84:E84"/>
    <mergeCell ref="A85:E85"/>
  </mergeCells>
  <printOptions horizontalCentered="1"/>
  <pageMargins left="0.7874015748031497" right="0.5905511811023623" top="0.1968503937007874" bottom="0.1968503937007874" header="0.1968503937007874" footer="0.1968503937007874"/>
  <pageSetup firstPageNumber="7" useFirstPageNumber="1" horizontalDpi="600" verticalDpi="600" orientation="portrait" pageOrder="overThenDown" paperSize="9" scale="74" r:id="rId1"/>
  <headerFooter alignWithMargins="0">
    <oddFooter>&amp;C&amp;P</oddFooter>
  </headerFooter>
  <rowBreaks count="2" manualBreakCount="2">
    <brk id="95" max="27" man="1"/>
    <brk id="9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60</v>
      </c>
      <c r="F9" s="31"/>
      <c r="G9" s="31"/>
      <c r="H9" s="123"/>
      <c r="I9" s="123"/>
      <c r="J9" s="123">
        <v>0.21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25</v>
      </c>
      <c r="F10" s="31"/>
      <c r="G10" s="31"/>
      <c r="H10" s="123"/>
      <c r="I10" s="123"/>
      <c r="J10" s="123">
        <v>0.087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85</v>
      </c>
      <c r="F13" s="39"/>
      <c r="G13" s="40"/>
      <c r="H13" s="124"/>
      <c r="I13" s="125"/>
      <c r="J13" s="125">
        <v>0.297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33</v>
      </c>
      <c r="D17" s="38">
        <v>33</v>
      </c>
      <c r="E17" s="38">
        <v>33</v>
      </c>
      <c r="F17" s="39">
        <v>100</v>
      </c>
      <c r="G17" s="40"/>
      <c r="H17" s="124">
        <v>0.039</v>
      </c>
      <c r="I17" s="125">
        <v>0.031</v>
      </c>
      <c r="J17" s="125">
        <v>0.031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2660</v>
      </c>
      <c r="D19" s="30">
        <v>2110</v>
      </c>
      <c r="E19" s="30">
        <v>2390</v>
      </c>
      <c r="F19" s="31"/>
      <c r="G19" s="31"/>
      <c r="H19" s="123">
        <v>7.204</v>
      </c>
      <c r="I19" s="123">
        <v>4.22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2660</v>
      </c>
      <c r="D22" s="38">
        <v>2110</v>
      </c>
      <c r="E22" s="38">
        <v>2390</v>
      </c>
      <c r="F22" s="39">
        <v>113.27014218009478</v>
      </c>
      <c r="G22" s="40"/>
      <c r="H22" s="124">
        <v>7.204</v>
      </c>
      <c r="I22" s="125">
        <v>4.22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4077</v>
      </c>
      <c r="D24" s="38">
        <v>4314</v>
      </c>
      <c r="E24" s="38">
        <v>4261</v>
      </c>
      <c r="F24" s="39">
        <v>98.7714418173389</v>
      </c>
      <c r="G24" s="40"/>
      <c r="H24" s="124">
        <v>7.574</v>
      </c>
      <c r="I24" s="125">
        <v>8.217</v>
      </c>
      <c r="J24" s="125">
        <v>7.678</v>
      </c>
      <c r="K24" s="41">
        <v>93.4404283801874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711</v>
      </c>
      <c r="D26" s="38">
        <v>960</v>
      </c>
      <c r="E26" s="38">
        <v>1100</v>
      </c>
      <c r="F26" s="39">
        <v>114.58333333333333</v>
      </c>
      <c r="G26" s="40"/>
      <c r="H26" s="124">
        <v>1.225</v>
      </c>
      <c r="I26" s="125">
        <v>2.25</v>
      </c>
      <c r="J26" s="125">
        <v>2.75</v>
      </c>
      <c r="K26" s="41">
        <v>122.22222222222223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4903</v>
      </c>
      <c r="D28" s="30">
        <v>2583</v>
      </c>
      <c r="E28" s="30">
        <v>2952</v>
      </c>
      <c r="F28" s="31"/>
      <c r="G28" s="31"/>
      <c r="H28" s="123">
        <v>10.576</v>
      </c>
      <c r="I28" s="123">
        <v>5.953</v>
      </c>
      <c r="J28" s="123">
        <v>7.695</v>
      </c>
      <c r="K28" s="32"/>
    </row>
    <row r="29" spans="1:11" s="33" customFormat="1" ht="11.25" customHeight="1">
      <c r="A29" s="35" t="s">
        <v>21</v>
      </c>
      <c r="B29" s="29"/>
      <c r="C29" s="30">
        <v>5184</v>
      </c>
      <c r="D29" s="30">
        <v>4238</v>
      </c>
      <c r="E29" s="30">
        <v>4342</v>
      </c>
      <c r="F29" s="31"/>
      <c r="G29" s="31"/>
      <c r="H29" s="123">
        <v>5.213</v>
      </c>
      <c r="I29" s="123">
        <v>3.798</v>
      </c>
      <c r="J29" s="123">
        <v>4.407</v>
      </c>
      <c r="K29" s="32"/>
    </row>
    <row r="30" spans="1:11" s="33" customFormat="1" ht="11.25" customHeight="1">
      <c r="A30" s="35" t="s">
        <v>22</v>
      </c>
      <c r="B30" s="29"/>
      <c r="C30" s="30">
        <v>8384</v>
      </c>
      <c r="D30" s="30">
        <v>7779</v>
      </c>
      <c r="E30" s="30">
        <v>6955</v>
      </c>
      <c r="F30" s="31"/>
      <c r="G30" s="31"/>
      <c r="H30" s="123">
        <v>12.44</v>
      </c>
      <c r="I30" s="123">
        <v>11.339</v>
      </c>
      <c r="J30" s="123">
        <v>9.153</v>
      </c>
      <c r="K30" s="32"/>
    </row>
    <row r="31" spans="1:11" s="42" customFormat="1" ht="11.25" customHeight="1">
      <c r="A31" s="43" t="s">
        <v>23</v>
      </c>
      <c r="B31" s="37"/>
      <c r="C31" s="38">
        <v>18471</v>
      </c>
      <c r="D31" s="38">
        <v>14600</v>
      </c>
      <c r="E31" s="38">
        <v>14249</v>
      </c>
      <c r="F31" s="39">
        <v>97.5958904109589</v>
      </c>
      <c r="G31" s="40"/>
      <c r="H31" s="124">
        <v>28.229</v>
      </c>
      <c r="I31" s="125">
        <v>21.090000000000003</v>
      </c>
      <c r="J31" s="125">
        <v>21.255000000000003</v>
      </c>
      <c r="K31" s="41">
        <v>100.78236130867711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76</v>
      </c>
      <c r="D33" s="30">
        <v>127</v>
      </c>
      <c r="E33" s="30">
        <v>30</v>
      </c>
      <c r="F33" s="31"/>
      <c r="G33" s="31"/>
      <c r="H33" s="123">
        <v>0.179</v>
      </c>
      <c r="I33" s="123">
        <v>0.25</v>
      </c>
      <c r="J33" s="123">
        <v>0.06</v>
      </c>
      <c r="K33" s="32"/>
    </row>
    <row r="34" spans="1:11" s="33" customFormat="1" ht="11.25" customHeight="1">
      <c r="A34" s="35" t="s">
        <v>25</v>
      </c>
      <c r="B34" s="29"/>
      <c r="C34" s="30">
        <v>1467</v>
      </c>
      <c r="D34" s="30">
        <v>2500</v>
      </c>
      <c r="E34" s="30">
        <v>2250</v>
      </c>
      <c r="F34" s="31"/>
      <c r="G34" s="31"/>
      <c r="H34" s="123">
        <v>2.45</v>
      </c>
      <c r="I34" s="123">
        <v>4.15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515</v>
      </c>
      <c r="D35" s="30">
        <v>625</v>
      </c>
      <c r="E35" s="30">
        <v>500</v>
      </c>
      <c r="F35" s="31"/>
      <c r="G35" s="31"/>
      <c r="H35" s="123">
        <v>1.052</v>
      </c>
      <c r="I35" s="123">
        <v>1.3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11</v>
      </c>
      <c r="D36" s="30">
        <v>10</v>
      </c>
      <c r="E36" s="30">
        <v>5</v>
      </c>
      <c r="F36" s="31"/>
      <c r="G36" s="31"/>
      <c r="H36" s="123">
        <v>0.021</v>
      </c>
      <c r="I36" s="123">
        <v>0.021</v>
      </c>
      <c r="J36" s="123">
        <v>0.032</v>
      </c>
      <c r="K36" s="32"/>
    </row>
    <row r="37" spans="1:11" s="42" customFormat="1" ht="11.25" customHeight="1">
      <c r="A37" s="36" t="s">
        <v>28</v>
      </c>
      <c r="B37" s="37"/>
      <c r="C37" s="38">
        <v>2069</v>
      </c>
      <c r="D37" s="38">
        <v>3262</v>
      </c>
      <c r="E37" s="38">
        <v>2785</v>
      </c>
      <c r="F37" s="39">
        <v>85.37706928264868</v>
      </c>
      <c r="G37" s="40"/>
      <c r="H37" s="124">
        <v>3.702</v>
      </c>
      <c r="I37" s="125">
        <v>5.721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6</v>
      </c>
      <c r="E39" s="38">
        <v>2</v>
      </c>
      <c r="F39" s="39">
        <v>33.333333333333336</v>
      </c>
      <c r="G39" s="40"/>
      <c r="H39" s="124">
        <v>0.009</v>
      </c>
      <c r="I39" s="125">
        <v>0.009</v>
      </c>
      <c r="J39" s="125">
        <v>0.003</v>
      </c>
      <c r="K39" s="41">
        <v>33.333333333333336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5676</v>
      </c>
      <c r="D41" s="30">
        <v>5326</v>
      </c>
      <c r="E41" s="30">
        <v>3733</v>
      </c>
      <c r="F41" s="31"/>
      <c r="G41" s="31"/>
      <c r="H41" s="123">
        <v>6.145</v>
      </c>
      <c r="I41" s="123">
        <v>3.001</v>
      </c>
      <c r="J41" s="123">
        <v>3.308</v>
      </c>
      <c r="K41" s="32"/>
    </row>
    <row r="42" spans="1:11" s="33" customFormat="1" ht="11.25" customHeight="1">
      <c r="A42" s="35" t="s">
        <v>31</v>
      </c>
      <c r="B42" s="29"/>
      <c r="C42" s="30">
        <v>65062</v>
      </c>
      <c r="D42" s="30">
        <v>68628</v>
      </c>
      <c r="E42" s="30">
        <v>66281</v>
      </c>
      <c r="F42" s="31"/>
      <c r="G42" s="31"/>
      <c r="H42" s="123">
        <v>109.3</v>
      </c>
      <c r="I42" s="123">
        <v>92.839</v>
      </c>
      <c r="J42" s="123">
        <v>101.435</v>
      </c>
      <c r="K42" s="32"/>
    </row>
    <row r="43" spans="1:11" s="33" customFormat="1" ht="11.25" customHeight="1">
      <c r="A43" s="35" t="s">
        <v>32</v>
      </c>
      <c r="B43" s="29"/>
      <c r="C43" s="30">
        <v>9353</v>
      </c>
      <c r="D43" s="30">
        <v>12530</v>
      </c>
      <c r="E43" s="30">
        <v>12439</v>
      </c>
      <c r="F43" s="31"/>
      <c r="G43" s="31"/>
      <c r="H43" s="123">
        <v>21.583</v>
      </c>
      <c r="I43" s="123">
        <v>17.576</v>
      </c>
      <c r="J43" s="123">
        <v>21.963</v>
      </c>
      <c r="K43" s="32"/>
    </row>
    <row r="44" spans="1:11" s="33" customFormat="1" ht="11.25" customHeight="1">
      <c r="A44" s="35" t="s">
        <v>33</v>
      </c>
      <c r="B44" s="29"/>
      <c r="C44" s="30">
        <v>38285</v>
      </c>
      <c r="D44" s="30">
        <v>48701</v>
      </c>
      <c r="E44" s="30">
        <v>40099</v>
      </c>
      <c r="F44" s="31"/>
      <c r="G44" s="31"/>
      <c r="H44" s="123">
        <v>62.954</v>
      </c>
      <c r="I44" s="123">
        <v>48.312</v>
      </c>
      <c r="J44" s="123">
        <v>63.467</v>
      </c>
      <c r="K44" s="32"/>
    </row>
    <row r="45" spans="1:11" s="33" customFormat="1" ht="11.25" customHeight="1">
      <c r="A45" s="35" t="s">
        <v>34</v>
      </c>
      <c r="B45" s="29"/>
      <c r="C45" s="30">
        <v>16090</v>
      </c>
      <c r="D45" s="30">
        <v>16499</v>
      </c>
      <c r="E45" s="30">
        <v>15547</v>
      </c>
      <c r="F45" s="31"/>
      <c r="G45" s="31"/>
      <c r="H45" s="123">
        <v>18.583</v>
      </c>
      <c r="I45" s="123">
        <v>13.802</v>
      </c>
      <c r="J45" s="123">
        <v>18.192</v>
      </c>
      <c r="K45" s="32"/>
    </row>
    <row r="46" spans="1:11" s="33" customFormat="1" ht="11.25" customHeight="1">
      <c r="A46" s="35" t="s">
        <v>35</v>
      </c>
      <c r="B46" s="29"/>
      <c r="C46" s="30">
        <v>28933</v>
      </c>
      <c r="D46" s="30">
        <v>28781</v>
      </c>
      <c r="E46" s="30">
        <v>27016</v>
      </c>
      <c r="F46" s="31"/>
      <c r="G46" s="31"/>
      <c r="H46" s="123">
        <v>25.335</v>
      </c>
      <c r="I46" s="123">
        <v>21.419</v>
      </c>
      <c r="J46" s="123">
        <v>24.867</v>
      </c>
      <c r="K46" s="32"/>
    </row>
    <row r="47" spans="1:11" s="33" customFormat="1" ht="11.25" customHeight="1">
      <c r="A47" s="35" t="s">
        <v>36</v>
      </c>
      <c r="B47" s="29"/>
      <c r="C47" s="30">
        <v>44322</v>
      </c>
      <c r="D47" s="30">
        <v>41398</v>
      </c>
      <c r="E47" s="30">
        <v>37276</v>
      </c>
      <c r="F47" s="31"/>
      <c r="G47" s="31"/>
      <c r="H47" s="123">
        <v>56.314</v>
      </c>
      <c r="I47" s="123">
        <v>49.996</v>
      </c>
      <c r="J47" s="123">
        <v>40.756</v>
      </c>
      <c r="K47" s="32"/>
    </row>
    <row r="48" spans="1:11" s="33" customFormat="1" ht="11.25" customHeight="1">
      <c r="A48" s="35" t="s">
        <v>37</v>
      </c>
      <c r="B48" s="29"/>
      <c r="C48" s="30">
        <v>45169</v>
      </c>
      <c r="D48" s="30">
        <v>47886</v>
      </c>
      <c r="E48" s="30">
        <v>42185</v>
      </c>
      <c r="F48" s="31"/>
      <c r="G48" s="31"/>
      <c r="H48" s="123">
        <v>71.687</v>
      </c>
      <c r="I48" s="123">
        <v>41.041</v>
      </c>
      <c r="J48" s="123">
        <v>64.732</v>
      </c>
      <c r="K48" s="32"/>
    </row>
    <row r="49" spans="1:11" s="33" customFormat="1" ht="11.25" customHeight="1">
      <c r="A49" s="35" t="s">
        <v>38</v>
      </c>
      <c r="B49" s="29"/>
      <c r="C49" s="30">
        <v>26263</v>
      </c>
      <c r="D49" s="30">
        <v>26070</v>
      </c>
      <c r="E49" s="30">
        <v>24733</v>
      </c>
      <c r="F49" s="31"/>
      <c r="G49" s="31"/>
      <c r="H49" s="123">
        <v>39.556</v>
      </c>
      <c r="I49" s="123">
        <v>24.451</v>
      </c>
      <c r="J49" s="123">
        <v>34.844</v>
      </c>
      <c r="K49" s="32"/>
    </row>
    <row r="50" spans="1:11" s="42" customFormat="1" ht="11.25" customHeight="1">
      <c r="A50" s="43" t="s">
        <v>39</v>
      </c>
      <c r="B50" s="37"/>
      <c r="C50" s="38">
        <v>279153</v>
      </c>
      <c r="D50" s="38">
        <v>295819</v>
      </c>
      <c r="E50" s="38">
        <v>269309</v>
      </c>
      <c r="F50" s="39">
        <v>91.03843904549741</v>
      </c>
      <c r="G50" s="40"/>
      <c r="H50" s="124">
        <v>411.457</v>
      </c>
      <c r="I50" s="125">
        <v>312.437</v>
      </c>
      <c r="J50" s="125">
        <v>373.564</v>
      </c>
      <c r="K50" s="41">
        <v>119.56458422017879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1058</v>
      </c>
      <c r="D52" s="38">
        <v>1058</v>
      </c>
      <c r="E52" s="38">
        <v>1058</v>
      </c>
      <c r="F52" s="39">
        <v>100</v>
      </c>
      <c r="G52" s="40"/>
      <c r="H52" s="124">
        <v>1.108</v>
      </c>
      <c r="I52" s="125">
        <v>1.108</v>
      </c>
      <c r="J52" s="125">
        <v>1.108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3519</v>
      </c>
      <c r="D54" s="30">
        <v>3038</v>
      </c>
      <c r="E54" s="30">
        <v>2889</v>
      </c>
      <c r="F54" s="31"/>
      <c r="G54" s="31"/>
      <c r="H54" s="123">
        <v>5.169</v>
      </c>
      <c r="I54" s="123">
        <v>4.466</v>
      </c>
      <c r="J54" s="123">
        <v>4.584</v>
      </c>
      <c r="K54" s="32"/>
    </row>
    <row r="55" spans="1:11" s="33" customFormat="1" ht="11.25" customHeight="1">
      <c r="A55" s="35" t="s">
        <v>42</v>
      </c>
      <c r="B55" s="29"/>
      <c r="C55" s="30">
        <v>906</v>
      </c>
      <c r="D55" s="30">
        <v>820</v>
      </c>
      <c r="E55" s="30">
        <v>797</v>
      </c>
      <c r="F55" s="31"/>
      <c r="G55" s="31"/>
      <c r="H55" s="123">
        <v>0.823</v>
      </c>
      <c r="I55" s="123">
        <v>0.738</v>
      </c>
      <c r="J55" s="123">
        <v>0.8</v>
      </c>
      <c r="K55" s="32"/>
    </row>
    <row r="56" spans="1:11" s="33" customFormat="1" ht="11.25" customHeight="1">
      <c r="A56" s="35" t="s">
        <v>43</v>
      </c>
      <c r="B56" s="29"/>
      <c r="C56" s="30">
        <v>133396</v>
      </c>
      <c r="D56" s="30">
        <v>128963</v>
      </c>
      <c r="E56" s="30">
        <v>120740</v>
      </c>
      <c r="F56" s="31"/>
      <c r="G56" s="31"/>
      <c r="H56" s="123">
        <v>109.798</v>
      </c>
      <c r="I56" s="123">
        <v>94.23</v>
      </c>
      <c r="J56" s="123">
        <v>123.95</v>
      </c>
      <c r="K56" s="32"/>
    </row>
    <row r="57" spans="1:11" s="33" customFormat="1" ht="11.25" customHeight="1">
      <c r="A57" s="35" t="s">
        <v>44</v>
      </c>
      <c r="B57" s="29"/>
      <c r="C57" s="30">
        <v>29703</v>
      </c>
      <c r="D57" s="30">
        <v>25856</v>
      </c>
      <c r="E57" s="30">
        <v>23807</v>
      </c>
      <c r="F57" s="31"/>
      <c r="G57" s="31"/>
      <c r="H57" s="123">
        <v>34.4</v>
      </c>
      <c r="I57" s="123">
        <v>16.342</v>
      </c>
      <c r="J57" s="123">
        <v>15.334</v>
      </c>
      <c r="K57" s="32"/>
    </row>
    <row r="58" spans="1:11" s="33" customFormat="1" ht="11.25" customHeight="1">
      <c r="A58" s="35" t="s">
        <v>45</v>
      </c>
      <c r="B58" s="29"/>
      <c r="C58" s="30">
        <v>1464</v>
      </c>
      <c r="D58" s="30">
        <v>1159</v>
      </c>
      <c r="E58" s="30">
        <v>964</v>
      </c>
      <c r="F58" s="31"/>
      <c r="G58" s="31"/>
      <c r="H58" s="123">
        <v>1.248</v>
      </c>
      <c r="I58" s="123">
        <v>0.509</v>
      </c>
      <c r="J58" s="123">
        <v>0.886</v>
      </c>
      <c r="K58" s="32"/>
    </row>
    <row r="59" spans="1:11" s="42" customFormat="1" ht="11.25" customHeight="1">
      <c r="A59" s="36" t="s">
        <v>46</v>
      </c>
      <c r="B59" s="37"/>
      <c r="C59" s="38">
        <v>168988</v>
      </c>
      <c r="D59" s="38">
        <v>159836</v>
      </c>
      <c r="E59" s="38">
        <v>149197</v>
      </c>
      <c r="F59" s="39">
        <v>93.3438023974574</v>
      </c>
      <c r="G59" s="40"/>
      <c r="H59" s="124">
        <v>151.438</v>
      </c>
      <c r="I59" s="125">
        <v>116.285</v>
      </c>
      <c r="J59" s="125">
        <v>145.554</v>
      </c>
      <c r="K59" s="41">
        <v>125.17005632712731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469</v>
      </c>
      <c r="D61" s="30">
        <v>431</v>
      </c>
      <c r="E61" s="30">
        <v>380</v>
      </c>
      <c r="F61" s="31"/>
      <c r="G61" s="31"/>
      <c r="H61" s="123">
        <v>0.257</v>
      </c>
      <c r="I61" s="123">
        <v>0.295</v>
      </c>
      <c r="J61" s="123">
        <v>0.32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576</v>
      </c>
      <c r="D63" s="30">
        <v>364</v>
      </c>
      <c r="E63" s="30">
        <v>348</v>
      </c>
      <c r="F63" s="31"/>
      <c r="G63" s="31"/>
      <c r="H63" s="123">
        <v>0.537</v>
      </c>
      <c r="I63" s="123">
        <v>0.258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1045</v>
      </c>
      <c r="D64" s="38">
        <v>795</v>
      </c>
      <c r="E64" s="38">
        <v>728</v>
      </c>
      <c r="F64" s="39">
        <v>91.57232704402516</v>
      </c>
      <c r="G64" s="40"/>
      <c r="H64" s="124">
        <v>0.794</v>
      </c>
      <c r="I64" s="125">
        <v>0.5529999999999999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</v>
      </c>
      <c r="D66" s="38">
        <v>4</v>
      </c>
      <c r="E66" s="38">
        <v>18</v>
      </c>
      <c r="F66" s="39">
        <v>450</v>
      </c>
      <c r="G66" s="40"/>
      <c r="H66" s="124">
        <v>0.01</v>
      </c>
      <c r="I66" s="125">
        <v>0.005</v>
      </c>
      <c r="J66" s="125">
        <v>0.021</v>
      </c>
      <c r="K66" s="41">
        <v>420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11216</v>
      </c>
      <c r="D68" s="30">
        <v>10900</v>
      </c>
      <c r="E68" s="30">
        <v>7500</v>
      </c>
      <c r="F68" s="31"/>
      <c r="G68" s="31"/>
      <c r="H68" s="123">
        <v>15.842</v>
      </c>
      <c r="I68" s="123">
        <v>15.4</v>
      </c>
      <c r="J68" s="123">
        <v>8.05</v>
      </c>
      <c r="K68" s="32"/>
    </row>
    <row r="69" spans="1:11" s="33" customFormat="1" ht="11.25" customHeight="1">
      <c r="A69" s="35" t="s">
        <v>53</v>
      </c>
      <c r="B69" s="29"/>
      <c r="C69" s="30">
        <v>740</v>
      </c>
      <c r="D69" s="30">
        <v>480</v>
      </c>
      <c r="E69" s="30">
        <v>380</v>
      </c>
      <c r="F69" s="31"/>
      <c r="G69" s="31"/>
      <c r="H69" s="123">
        <v>1.839</v>
      </c>
      <c r="I69" s="123">
        <v>1</v>
      </c>
      <c r="J69" s="123">
        <v>0.95</v>
      </c>
      <c r="K69" s="32"/>
    </row>
    <row r="70" spans="1:11" s="42" customFormat="1" ht="11.25" customHeight="1">
      <c r="A70" s="36" t="s">
        <v>54</v>
      </c>
      <c r="B70" s="37"/>
      <c r="C70" s="38">
        <v>11956</v>
      </c>
      <c r="D70" s="38">
        <v>11380</v>
      </c>
      <c r="E70" s="38">
        <v>7880</v>
      </c>
      <c r="F70" s="39">
        <v>69.24428822495607</v>
      </c>
      <c r="G70" s="40"/>
      <c r="H70" s="124">
        <v>17.681</v>
      </c>
      <c r="I70" s="125">
        <v>16.4</v>
      </c>
      <c r="J70" s="125">
        <v>9</v>
      </c>
      <c r="K70" s="41">
        <v>54.87804878048781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28</v>
      </c>
      <c r="D72" s="30"/>
      <c r="E72" s="30">
        <v>2</v>
      </c>
      <c r="F72" s="31"/>
      <c r="G72" s="31"/>
      <c r="H72" s="123">
        <v>0.021</v>
      </c>
      <c r="I72" s="123"/>
      <c r="J72" s="123">
        <v>0.001</v>
      </c>
      <c r="K72" s="32"/>
    </row>
    <row r="73" spans="1:11" s="33" customFormat="1" ht="11.25" customHeight="1">
      <c r="A73" s="35" t="s">
        <v>56</v>
      </c>
      <c r="B73" s="29"/>
      <c r="C73" s="30">
        <v>56389</v>
      </c>
      <c r="D73" s="30">
        <v>57678</v>
      </c>
      <c r="E73" s="30">
        <v>54500</v>
      </c>
      <c r="F73" s="31"/>
      <c r="G73" s="31"/>
      <c r="H73" s="123">
        <v>88.255</v>
      </c>
      <c r="I73" s="123">
        <v>90.266</v>
      </c>
      <c r="J73" s="123">
        <v>85.29</v>
      </c>
      <c r="K73" s="32"/>
    </row>
    <row r="74" spans="1:11" s="33" customFormat="1" ht="11.25" customHeight="1">
      <c r="A74" s="35" t="s">
        <v>57</v>
      </c>
      <c r="B74" s="29"/>
      <c r="C74" s="30">
        <v>28327</v>
      </c>
      <c r="D74" s="30">
        <v>27491</v>
      </c>
      <c r="E74" s="30">
        <v>25600</v>
      </c>
      <c r="F74" s="31"/>
      <c r="G74" s="31"/>
      <c r="H74" s="123">
        <v>47.055</v>
      </c>
      <c r="I74" s="123">
        <v>29.564</v>
      </c>
      <c r="J74" s="123">
        <v>46.08</v>
      </c>
      <c r="K74" s="32"/>
    </row>
    <row r="75" spans="1:11" s="33" customFormat="1" ht="11.25" customHeight="1">
      <c r="A75" s="35" t="s">
        <v>58</v>
      </c>
      <c r="B75" s="29"/>
      <c r="C75" s="30">
        <v>1376</v>
      </c>
      <c r="D75" s="30">
        <v>763</v>
      </c>
      <c r="E75" s="30">
        <v>631</v>
      </c>
      <c r="F75" s="31"/>
      <c r="G75" s="31"/>
      <c r="H75" s="123">
        <v>0.994</v>
      </c>
      <c r="I75" s="123">
        <v>0.592</v>
      </c>
      <c r="J75" s="123">
        <v>0.603</v>
      </c>
      <c r="K75" s="32"/>
    </row>
    <row r="76" spans="1:11" s="33" customFormat="1" ht="11.25" customHeight="1">
      <c r="A76" s="35" t="s">
        <v>59</v>
      </c>
      <c r="B76" s="29"/>
      <c r="C76" s="30">
        <v>15287</v>
      </c>
      <c r="D76" s="30">
        <v>15005</v>
      </c>
      <c r="E76" s="30">
        <v>14700</v>
      </c>
      <c r="F76" s="31"/>
      <c r="G76" s="31"/>
      <c r="H76" s="123">
        <v>23.115</v>
      </c>
      <c r="I76" s="123">
        <v>21.84</v>
      </c>
      <c r="J76" s="123">
        <v>17.17</v>
      </c>
      <c r="K76" s="32"/>
    </row>
    <row r="77" spans="1:11" s="33" customFormat="1" ht="11.25" customHeight="1">
      <c r="A77" s="35" t="s">
        <v>60</v>
      </c>
      <c r="B77" s="29"/>
      <c r="C77" s="30">
        <v>624</v>
      </c>
      <c r="D77" s="30">
        <v>584</v>
      </c>
      <c r="E77" s="30">
        <v>544</v>
      </c>
      <c r="F77" s="31"/>
      <c r="G77" s="31"/>
      <c r="H77" s="123">
        <v>0.654</v>
      </c>
      <c r="I77" s="123">
        <v>0.612</v>
      </c>
      <c r="J77" s="123">
        <v>0.778</v>
      </c>
      <c r="K77" s="32"/>
    </row>
    <row r="78" spans="1:11" s="33" customFormat="1" ht="11.25" customHeight="1">
      <c r="A78" s="35" t="s">
        <v>61</v>
      </c>
      <c r="B78" s="29"/>
      <c r="C78" s="30">
        <v>1447</v>
      </c>
      <c r="D78" s="30">
        <v>1380</v>
      </c>
      <c r="E78" s="30">
        <v>970</v>
      </c>
      <c r="F78" s="31"/>
      <c r="G78" s="31"/>
      <c r="H78" s="123">
        <v>1.171</v>
      </c>
      <c r="I78" s="123">
        <v>1.311</v>
      </c>
      <c r="J78" s="123">
        <v>0.922</v>
      </c>
      <c r="K78" s="32"/>
    </row>
    <row r="79" spans="1:11" s="33" customFormat="1" ht="11.25" customHeight="1">
      <c r="A79" s="35" t="s">
        <v>62</v>
      </c>
      <c r="B79" s="29"/>
      <c r="C79" s="30">
        <v>97561</v>
      </c>
      <c r="D79" s="30">
        <v>103800</v>
      </c>
      <c r="E79" s="30">
        <v>100600</v>
      </c>
      <c r="F79" s="31"/>
      <c r="G79" s="31"/>
      <c r="H79" s="123">
        <v>158.611</v>
      </c>
      <c r="I79" s="123">
        <v>155.7</v>
      </c>
      <c r="J79" s="123">
        <v>181.08</v>
      </c>
      <c r="K79" s="32"/>
    </row>
    <row r="80" spans="1:11" s="42" customFormat="1" ht="11.25" customHeight="1">
      <c r="A80" s="43" t="s">
        <v>63</v>
      </c>
      <c r="B80" s="37"/>
      <c r="C80" s="38">
        <v>201039</v>
      </c>
      <c r="D80" s="38">
        <v>206701</v>
      </c>
      <c r="E80" s="38">
        <v>197547</v>
      </c>
      <c r="F80" s="39">
        <v>95.57138088349839</v>
      </c>
      <c r="G80" s="40"/>
      <c r="H80" s="124">
        <v>319.876</v>
      </c>
      <c r="I80" s="125">
        <v>299.885</v>
      </c>
      <c r="J80" s="125">
        <v>331.924</v>
      </c>
      <c r="K80" s="41">
        <v>110.68376210880837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691276</v>
      </c>
      <c r="D87" s="53">
        <v>700878</v>
      </c>
      <c r="E87" s="53">
        <v>650642</v>
      </c>
      <c r="F87" s="54">
        <f>IF(D87&gt;0,100*E87/D87,0)</f>
        <v>92.83241876617613</v>
      </c>
      <c r="G87" s="40"/>
      <c r="H87" s="128">
        <v>950.3459999999999</v>
      </c>
      <c r="I87" s="129">
        <v>788.211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38</v>
      </c>
      <c r="D24" s="38">
        <v>45</v>
      </c>
      <c r="E24" s="38">
        <v>5</v>
      </c>
      <c r="F24" s="39">
        <v>11.11111111111111</v>
      </c>
      <c r="G24" s="40"/>
      <c r="H24" s="124">
        <v>0.109</v>
      </c>
      <c r="I24" s="125">
        <v>0.102</v>
      </c>
      <c r="J24" s="125">
        <v>0.012</v>
      </c>
      <c r="K24" s="41">
        <v>11.764705882352942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387</v>
      </c>
      <c r="D28" s="30">
        <v>554</v>
      </c>
      <c r="E28" s="30">
        <v>400</v>
      </c>
      <c r="F28" s="31"/>
      <c r="G28" s="31"/>
      <c r="H28" s="123">
        <v>1.178</v>
      </c>
      <c r="I28" s="123">
        <v>1.939</v>
      </c>
      <c r="J28" s="123">
        <v>1.64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21</v>
      </c>
      <c r="D30" s="30">
        <v>115</v>
      </c>
      <c r="E30" s="30">
        <v>137</v>
      </c>
      <c r="F30" s="31"/>
      <c r="G30" s="31"/>
      <c r="H30" s="123">
        <v>0.048</v>
      </c>
      <c r="I30" s="123">
        <v>0.253</v>
      </c>
      <c r="J30" s="123">
        <v>0.302</v>
      </c>
      <c r="K30" s="32"/>
    </row>
    <row r="31" spans="1:11" s="42" customFormat="1" ht="11.25" customHeight="1">
      <c r="A31" s="43" t="s">
        <v>23</v>
      </c>
      <c r="B31" s="37"/>
      <c r="C31" s="38">
        <v>408</v>
      </c>
      <c r="D31" s="38">
        <v>669</v>
      </c>
      <c r="E31" s="38">
        <v>537</v>
      </c>
      <c r="F31" s="39">
        <v>80.26905829596413</v>
      </c>
      <c r="G31" s="40"/>
      <c r="H31" s="124">
        <v>1.226</v>
      </c>
      <c r="I31" s="125">
        <v>2.192</v>
      </c>
      <c r="J31" s="125">
        <v>1.942</v>
      </c>
      <c r="K31" s="41">
        <v>88.59489051094889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24</v>
      </c>
      <c r="D34" s="30">
        <v>15</v>
      </c>
      <c r="E34" s="30">
        <v>17</v>
      </c>
      <c r="F34" s="31"/>
      <c r="G34" s="31"/>
      <c r="H34" s="123">
        <v>0.043</v>
      </c>
      <c r="I34" s="123">
        <v>0.025</v>
      </c>
      <c r="J34" s="123">
        <v>0.03</v>
      </c>
      <c r="K34" s="32"/>
    </row>
    <row r="35" spans="1:11" s="33" customFormat="1" ht="11.25" customHeight="1">
      <c r="A35" s="35" t="s">
        <v>26</v>
      </c>
      <c r="B35" s="29"/>
      <c r="C35" s="30">
        <v>129</v>
      </c>
      <c r="D35" s="30">
        <v>75</v>
      </c>
      <c r="E35" s="30">
        <v>70</v>
      </c>
      <c r="F35" s="31"/>
      <c r="G35" s="31"/>
      <c r="H35" s="123">
        <v>0.267</v>
      </c>
      <c r="I35" s="123">
        <v>0.125</v>
      </c>
      <c r="J35" s="123">
        <v>0.12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105</v>
      </c>
      <c r="F36" s="31"/>
      <c r="G36" s="31"/>
      <c r="H36" s="123"/>
      <c r="I36" s="123"/>
      <c r="J36" s="123">
        <v>0.035</v>
      </c>
      <c r="K36" s="32"/>
    </row>
    <row r="37" spans="1:11" s="42" customFormat="1" ht="11.25" customHeight="1">
      <c r="A37" s="36" t="s">
        <v>28</v>
      </c>
      <c r="B37" s="37"/>
      <c r="C37" s="38">
        <v>153</v>
      </c>
      <c r="D37" s="38">
        <v>90</v>
      </c>
      <c r="E37" s="38">
        <v>192</v>
      </c>
      <c r="F37" s="39">
        <v>213.33333333333334</v>
      </c>
      <c r="G37" s="40"/>
      <c r="H37" s="124">
        <v>0.31</v>
      </c>
      <c r="I37" s="125">
        <v>0.15</v>
      </c>
      <c r="J37" s="125">
        <v>0.185</v>
      </c>
      <c r="K37" s="41">
        <v>123.33333333333334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54</v>
      </c>
      <c r="D41" s="30">
        <v>14</v>
      </c>
      <c r="E41" s="30">
        <v>22</v>
      </c>
      <c r="F41" s="31"/>
      <c r="G41" s="31"/>
      <c r="H41" s="123">
        <v>0.183</v>
      </c>
      <c r="I41" s="123">
        <v>0.012</v>
      </c>
      <c r="J41" s="123">
        <v>0.073</v>
      </c>
      <c r="K41" s="32"/>
    </row>
    <row r="42" spans="1:11" s="33" customFormat="1" ht="11.25" customHeight="1">
      <c r="A42" s="35" t="s">
        <v>31</v>
      </c>
      <c r="B42" s="29"/>
      <c r="C42" s="30">
        <v>22</v>
      </c>
      <c r="D42" s="30">
        <v>19</v>
      </c>
      <c r="E42" s="30">
        <v>23</v>
      </c>
      <c r="F42" s="31"/>
      <c r="G42" s="31"/>
      <c r="H42" s="123">
        <v>0.055</v>
      </c>
      <c r="I42" s="123">
        <v>0.07</v>
      </c>
      <c r="J42" s="123">
        <v>0.085</v>
      </c>
      <c r="K42" s="32"/>
    </row>
    <row r="43" spans="1:11" s="33" customFormat="1" ht="11.25" customHeight="1">
      <c r="A43" s="35" t="s">
        <v>32</v>
      </c>
      <c r="B43" s="29"/>
      <c r="C43" s="30">
        <v>51</v>
      </c>
      <c r="D43" s="30">
        <v>94</v>
      </c>
      <c r="E43" s="30">
        <v>64</v>
      </c>
      <c r="F43" s="31"/>
      <c r="G43" s="31"/>
      <c r="H43" s="123">
        <v>0.163</v>
      </c>
      <c r="I43" s="123">
        <v>0.263</v>
      </c>
      <c r="J43" s="123">
        <v>0.192</v>
      </c>
      <c r="K43" s="32"/>
    </row>
    <row r="44" spans="1:11" s="33" customFormat="1" ht="11.25" customHeight="1">
      <c r="A44" s="35" t="s">
        <v>33</v>
      </c>
      <c r="B44" s="29"/>
      <c r="C44" s="30"/>
      <c r="D44" s="30">
        <v>14</v>
      </c>
      <c r="E44" s="30">
        <v>22</v>
      </c>
      <c r="F44" s="31"/>
      <c r="G44" s="31"/>
      <c r="H44" s="123"/>
      <c r="I44" s="123">
        <v>0.042</v>
      </c>
      <c r="J44" s="123">
        <v>0.09</v>
      </c>
      <c r="K44" s="32"/>
    </row>
    <row r="45" spans="1:11" s="33" customFormat="1" ht="11.25" customHeight="1">
      <c r="A45" s="35" t="s">
        <v>34</v>
      </c>
      <c r="B45" s="29"/>
      <c r="C45" s="30">
        <v>28</v>
      </c>
      <c r="D45" s="30">
        <v>15</v>
      </c>
      <c r="E45" s="30">
        <v>51</v>
      </c>
      <c r="F45" s="31"/>
      <c r="G45" s="31"/>
      <c r="H45" s="123">
        <v>0.078</v>
      </c>
      <c r="I45" s="123">
        <v>0.038</v>
      </c>
      <c r="J45" s="123">
        <v>0.147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>
        <v>8</v>
      </c>
      <c r="D49" s="30">
        <v>16</v>
      </c>
      <c r="E49" s="30">
        <v>20</v>
      </c>
      <c r="F49" s="31"/>
      <c r="G49" s="31"/>
      <c r="H49" s="123">
        <v>0.028</v>
      </c>
      <c r="I49" s="123">
        <v>0.056</v>
      </c>
      <c r="J49" s="123">
        <v>0.07</v>
      </c>
      <c r="K49" s="32"/>
    </row>
    <row r="50" spans="1:11" s="42" customFormat="1" ht="11.25" customHeight="1">
      <c r="A50" s="43" t="s">
        <v>39</v>
      </c>
      <c r="B50" s="37"/>
      <c r="C50" s="38">
        <v>163</v>
      </c>
      <c r="D50" s="38">
        <v>172</v>
      </c>
      <c r="E50" s="38">
        <v>202</v>
      </c>
      <c r="F50" s="39">
        <v>117.44186046511628</v>
      </c>
      <c r="G50" s="40"/>
      <c r="H50" s="124">
        <v>0.507</v>
      </c>
      <c r="I50" s="125">
        <v>0.481</v>
      </c>
      <c r="J50" s="125">
        <v>0.657</v>
      </c>
      <c r="K50" s="41">
        <v>136.5904365904366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>
        <v>18</v>
      </c>
      <c r="F54" s="31"/>
      <c r="G54" s="31"/>
      <c r="H54" s="123"/>
      <c r="I54" s="123"/>
      <c r="J54" s="123">
        <v>0.045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>
        <v>1</v>
      </c>
      <c r="E56" s="30"/>
      <c r="F56" s="31"/>
      <c r="G56" s="31"/>
      <c r="H56" s="123"/>
      <c r="I56" s="123">
        <v>0.002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13</v>
      </c>
      <c r="D58" s="30"/>
      <c r="E58" s="30"/>
      <c r="F58" s="31"/>
      <c r="G58" s="31"/>
      <c r="H58" s="123">
        <v>0.048</v>
      </c>
      <c r="I58" s="123"/>
      <c r="J58" s="123">
        <v>0.01</v>
      </c>
      <c r="K58" s="32"/>
    </row>
    <row r="59" spans="1:11" s="42" customFormat="1" ht="11.25" customHeight="1">
      <c r="A59" s="36" t="s">
        <v>46</v>
      </c>
      <c r="B59" s="37"/>
      <c r="C59" s="38">
        <v>13</v>
      </c>
      <c r="D59" s="38">
        <v>1</v>
      </c>
      <c r="E59" s="38">
        <v>18</v>
      </c>
      <c r="F59" s="39">
        <v>1800</v>
      </c>
      <c r="G59" s="40"/>
      <c r="H59" s="124">
        <v>0.048</v>
      </c>
      <c r="I59" s="125">
        <v>0.002</v>
      </c>
      <c r="J59" s="125">
        <v>0.055</v>
      </c>
      <c r="K59" s="41">
        <v>2750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455</v>
      </c>
      <c r="D68" s="30">
        <v>315</v>
      </c>
      <c r="E68" s="30">
        <v>280</v>
      </c>
      <c r="F68" s="31"/>
      <c r="G68" s="31"/>
      <c r="H68" s="123">
        <v>1.451</v>
      </c>
      <c r="I68" s="123">
        <v>1</v>
      </c>
      <c r="J68" s="123">
        <v>0.925</v>
      </c>
      <c r="K68" s="32"/>
    </row>
    <row r="69" spans="1:11" s="33" customFormat="1" ht="11.25" customHeight="1">
      <c r="A69" s="35" t="s">
        <v>53</v>
      </c>
      <c r="B69" s="29"/>
      <c r="C69" s="30">
        <v>247</v>
      </c>
      <c r="D69" s="30">
        <v>230</v>
      </c>
      <c r="E69" s="30">
        <v>240</v>
      </c>
      <c r="F69" s="31"/>
      <c r="G69" s="31"/>
      <c r="H69" s="123">
        <v>0.593</v>
      </c>
      <c r="I69" s="123">
        <v>0.8</v>
      </c>
      <c r="J69" s="123">
        <v>0.58</v>
      </c>
      <c r="K69" s="32"/>
    </row>
    <row r="70" spans="1:11" s="42" customFormat="1" ht="11.25" customHeight="1">
      <c r="A70" s="36" t="s">
        <v>54</v>
      </c>
      <c r="B70" s="37"/>
      <c r="C70" s="38">
        <v>702</v>
      </c>
      <c r="D70" s="38">
        <v>545</v>
      </c>
      <c r="E70" s="38">
        <v>520</v>
      </c>
      <c r="F70" s="39">
        <v>95.41284403669725</v>
      </c>
      <c r="G70" s="40"/>
      <c r="H70" s="124">
        <v>2.044</v>
      </c>
      <c r="I70" s="125">
        <v>1.8</v>
      </c>
      <c r="J70" s="125">
        <v>1.505</v>
      </c>
      <c r="K70" s="41">
        <v>83.61111111111111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>
        <v>5</v>
      </c>
      <c r="E73" s="30">
        <v>3</v>
      </c>
      <c r="F73" s="31"/>
      <c r="G73" s="31"/>
      <c r="H73" s="123"/>
      <c r="I73" s="123">
        <v>0.01</v>
      </c>
      <c r="J73" s="123">
        <v>0.006</v>
      </c>
      <c r="K73" s="32"/>
    </row>
    <row r="74" spans="1:11" s="33" customFormat="1" ht="11.25" customHeight="1">
      <c r="A74" s="35" t="s">
        <v>57</v>
      </c>
      <c r="B74" s="29"/>
      <c r="C74" s="30">
        <v>4</v>
      </c>
      <c r="D74" s="30"/>
      <c r="E74" s="30"/>
      <c r="F74" s="31"/>
      <c r="G74" s="31"/>
      <c r="H74" s="123">
        <v>0.005</v>
      </c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>
        <v>3</v>
      </c>
      <c r="F75" s="31"/>
      <c r="G75" s="31"/>
      <c r="H75" s="123"/>
      <c r="I75" s="123"/>
      <c r="J75" s="123">
        <v>0.002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>
        <v>4</v>
      </c>
      <c r="D80" s="38">
        <v>5</v>
      </c>
      <c r="E80" s="38">
        <v>6</v>
      </c>
      <c r="F80" s="39">
        <v>120</v>
      </c>
      <c r="G80" s="40"/>
      <c r="H80" s="124">
        <v>0.005</v>
      </c>
      <c r="I80" s="125">
        <v>0.01</v>
      </c>
      <c r="J80" s="125">
        <v>0.008</v>
      </c>
      <c r="K80" s="41">
        <v>80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1481</v>
      </c>
      <c r="D87" s="53">
        <v>1527</v>
      </c>
      <c r="E87" s="53">
        <v>1480</v>
      </c>
      <c r="F87" s="54">
        <f>IF(D87&gt;0,100*E87/D87,0)</f>
        <v>96.92206941715783</v>
      </c>
      <c r="G87" s="40"/>
      <c r="H87" s="128">
        <v>4.249</v>
      </c>
      <c r="I87" s="129">
        <v>4.736999999999999</v>
      </c>
      <c r="J87" s="129">
        <v>4.364</v>
      </c>
      <c r="K87" s="54">
        <f>IF(I87&gt;0,100*J87/I87,0)</f>
        <v>92.12581802828795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2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17</v>
      </c>
      <c r="E17" s="38">
        <v>17</v>
      </c>
      <c r="F17" s="39">
        <v>100</v>
      </c>
      <c r="G17" s="40"/>
      <c r="H17" s="124">
        <v>0.019</v>
      </c>
      <c r="I17" s="125">
        <v>0.019</v>
      </c>
      <c r="J17" s="125">
        <v>0.019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1035</v>
      </c>
      <c r="D19" s="30">
        <v>912</v>
      </c>
      <c r="E19" s="30">
        <v>912</v>
      </c>
      <c r="F19" s="31"/>
      <c r="G19" s="31"/>
      <c r="H19" s="123">
        <v>2.277</v>
      </c>
      <c r="I19" s="123">
        <v>2.006</v>
      </c>
      <c r="J19" s="123">
        <v>3.49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1035</v>
      </c>
      <c r="D22" s="38">
        <v>912</v>
      </c>
      <c r="E22" s="38">
        <v>912</v>
      </c>
      <c r="F22" s="39">
        <v>100</v>
      </c>
      <c r="G22" s="40"/>
      <c r="H22" s="124">
        <v>2.277</v>
      </c>
      <c r="I22" s="125">
        <v>2.006</v>
      </c>
      <c r="J22" s="125">
        <v>3.49</v>
      </c>
      <c r="K22" s="41">
        <v>173.97806580259225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6147</v>
      </c>
      <c r="D24" s="38">
        <v>5991</v>
      </c>
      <c r="E24" s="38">
        <v>6176</v>
      </c>
      <c r="F24" s="39">
        <v>103.08796528125522</v>
      </c>
      <c r="G24" s="40"/>
      <c r="H24" s="124">
        <v>14.419</v>
      </c>
      <c r="I24" s="125">
        <v>14.663</v>
      </c>
      <c r="J24" s="125">
        <v>16.498</v>
      </c>
      <c r="K24" s="41">
        <v>112.51449225942851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1243</v>
      </c>
      <c r="D26" s="38">
        <v>1200</v>
      </c>
      <c r="E26" s="38">
        <v>1400</v>
      </c>
      <c r="F26" s="39">
        <v>116.66666666666667</v>
      </c>
      <c r="G26" s="40"/>
      <c r="H26" s="124">
        <v>3.834</v>
      </c>
      <c r="I26" s="125">
        <v>3.2</v>
      </c>
      <c r="J26" s="125">
        <v>4.8</v>
      </c>
      <c r="K26" s="41">
        <v>150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2112</v>
      </c>
      <c r="D28" s="30">
        <v>2298</v>
      </c>
      <c r="E28" s="30">
        <v>426</v>
      </c>
      <c r="F28" s="31"/>
      <c r="G28" s="31"/>
      <c r="H28" s="123">
        <v>6.909</v>
      </c>
      <c r="I28" s="123">
        <v>7.584</v>
      </c>
      <c r="J28" s="123">
        <v>8.736</v>
      </c>
      <c r="K28" s="32"/>
    </row>
    <row r="29" spans="1:11" s="33" customFormat="1" ht="11.25" customHeight="1">
      <c r="A29" s="35" t="s">
        <v>21</v>
      </c>
      <c r="B29" s="29"/>
      <c r="C29" s="30">
        <v>103</v>
      </c>
      <c r="D29" s="30">
        <v>82</v>
      </c>
      <c r="E29" s="30">
        <v>82</v>
      </c>
      <c r="F29" s="31"/>
      <c r="G29" s="31"/>
      <c r="H29" s="123">
        <v>0.207</v>
      </c>
      <c r="I29" s="123">
        <v>0.286</v>
      </c>
      <c r="J29" s="123">
        <v>0.205</v>
      </c>
      <c r="K29" s="32"/>
    </row>
    <row r="30" spans="1:11" s="33" customFormat="1" ht="11.25" customHeight="1">
      <c r="A30" s="35" t="s">
        <v>22</v>
      </c>
      <c r="B30" s="29"/>
      <c r="C30" s="30">
        <v>2348</v>
      </c>
      <c r="D30" s="30">
        <v>2891</v>
      </c>
      <c r="E30" s="30">
        <v>2269</v>
      </c>
      <c r="F30" s="31"/>
      <c r="G30" s="31"/>
      <c r="H30" s="123">
        <v>4.217</v>
      </c>
      <c r="I30" s="123">
        <v>5.311</v>
      </c>
      <c r="J30" s="123">
        <v>4.313</v>
      </c>
      <c r="K30" s="32"/>
    </row>
    <row r="31" spans="1:11" s="42" customFormat="1" ht="11.25" customHeight="1">
      <c r="A31" s="43" t="s">
        <v>23</v>
      </c>
      <c r="B31" s="37"/>
      <c r="C31" s="38">
        <v>4563</v>
      </c>
      <c r="D31" s="38">
        <v>5271</v>
      </c>
      <c r="E31" s="38">
        <v>2777</v>
      </c>
      <c r="F31" s="39">
        <v>52.68450009485866</v>
      </c>
      <c r="G31" s="40"/>
      <c r="H31" s="124">
        <v>11.332999999999998</v>
      </c>
      <c r="I31" s="125">
        <v>13.181</v>
      </c>
      <c r="J31" s="125">
        <v>13.254000000000001</v>
      </c>
      <c r="K31" s="41">
        <v>100.55382747894699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4302</v>
      </c>
      <c r="D33" s="30">
        <v>3860</v>
      </c>
      <c r="E33" s="30">
        <v>4290</v>
      </c>
      <c r="F33" s="31"/>
      <c r="G33" s="31"/>
      <c r="H33" s="123">
        <v>9.468</v>
      </c>
      <c r="I33" s="123">
        <v>3.3</v>
      </c>
      <c r="J33" s="123">
        <v>8.2</v>
      </c>
      <c r="K33" s="32"/>
    </row>
    <row r="34" spans="1:11" s="33" customFormat="1" ht="11.25" customHeight="1">
      <c r="A34" s="35" t="s">
        <v>25</v>
      </c>
      <c r="B34" s="29"/>
      <c r="C34" s="30">
        <v>6118</v>
      </c>
      <c r="D34" s="30">
        <v>3500</v>
      </c>
      <c r="E34" s="30">
        <v>5840</v>
      </c>
      <c r="F34" s="31"/>
      <c r="G34" s="31"/>
      <c r="H34" s="123">
        <v>18.752</v>
      </c>
      <c r="I34" s="123">
        <v>7.5</v>
      </c>
      <c r="J34" s="123">
        <v>17.9</v>
      </c>
      <c r="K34" s="32"/>
    </row>
    <row r="35" spans="1:11" s="33" customFormat="1" ht="11.25" customHeight="1">
      <c r="A35" s="35" t="s">
        <v>26</v>
      </c>
      <c r="B35" s="29"/>
      <c r="C35" s="30">
        <v>3588</v>
      </c>
      <c r="D35" s="30">
        <v>3000</v>
      </c>
      <c r="E35" s="30">
        <v>3000</v>
      </c>
      <c r="F35" s="31"/>
      <c r="G35" s="31"/>
      <c r="H35" s="123">
        <v>9.142</v>
      </c>
      <c r="I35" s="123">
        <v>6.9</v>
      </c>
      <c r="J35" s="123">
        <v>6</v>
      </c>
      <c r="K35" s="32"/>
    </row>
    <row r="36" spans="1:11" s="33" customFormat="1" ht="11.25" customHeight="1">
      <c r="A36" s="35" t="s">
        <v>27</v>
      </c>
      <c r="B36" s="29"/>
      <c r="C36" s="30">
        <v>356</v>
      </c>
      <c r="D36" s="30">
        <v>356</v>
      </c>
      <c r="E36" s="30">
        <v>364</v>
      </c>
      <c r="F36" s="31"/>
      <c r="G36" s="31"/>
      <c r="H36" s="123">
        <v>0.668</v>
      </c>
      <c r="I36" s="123">
        <v>0.4</v>
      </c>
      <c r="J36" s="123">
        <v>0.92</v>
      </c>
      <c r="K36" s="32"/>
    </row>
    <row r="37" spans="1:11" s="42" customFormat="1" ht="11.25" customHeight="1">
      <c r="A37" s="36" t="s">
        <v>28</v>
      </c>
      <c r="B37" s="37"/>
      <c r="C37" s="38">
        <v>14364</v>
      </c>
      <c r="D37" s="38">
        <v>10716</v>
      </c>
      <c r="E37" s="38">
        <v>13494</v>
      </c>
      <c r="F37" s="39">
        <v>125.92385218365061</v>
      </c>
      <c r="G37" s="40"/>
      <c r="H37" s="124">
        <v>38.029999999999994</v>
      </c>
      <c r="I37" s="125">
        <v>18.1</v>
      </c>
      <c r="J37" s="125">
        <v>33.019999999999996</v>
      </c>
      <c r="K37" s="41">
        <v>182.43093922651929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1097</v>
      </c>
      <c r="D41" s="30">
        <v>1348</v>
      </c>
      <c r="E41" s="30">
        <v>1438</v>
      </c>
      <c r="F41" s="31"/>
      <c r="G41" s="31"/>
      <c r="H41" s="123">
        <v>2.025</v>
      </c>
      <c r="I41" s="123">
        <v>1.169</v>
      </c>
      <c r="J41" s="123">
        <v>4.043</v>
      </c>
      <c r="K41" s="32"/>
    </row>
    <row r="42" spans="1:11" s="33" customFormat="1" ht="11.25" customHeight="1">
      <c r="A42" s="35" t="s">
        <v>31</v>
      </c>
      <c r="B42" s="29"/>
      <c r="C42" s="30">
        <v>2647</v>
      </c>
      <c r="D42" s="30">
        <v>2679</v>
      </c>
      <c r="E42" s="30">
        <v>5131</v>
      </c>
      <c r="F42" s="31"/>
      <c r="G42" s="31"/>
      <c r="H42" s="123">
        <v>6.87</v>
      </c>
      <c r="I42" s="123">
        <v>4.197</v>
      </c>
      <c r="J42" s="123">
        <v>8.752</v>
      </c>
      <c r="K42" s="32"/>
    </row>
    <row r="43" spans="1:11" s="33" customFormat="1" ht="11.25" customHeight="1">
      <c r="A43" s="35" t="s">
        <v>32</v>
      </c>
      <c r="B43" s="29"/>
      <c r="C43" s="30">
        <v>1488</v>
      </c>
      <c r="D43" s="30">
        <v>1975</v>
      </c>
      <c r="E43" s="30">
        <v>2333</v>
      </c>
      <c r="F43" s="31"/>
      <c r="G43" s="31"/>
      <c r="H43" s="123">
        <v>3.715</v>
      </c>
      <c r="I43" s="123">
        <v>3.84</v>
      </c>
      <c r="J43" s="123">
        <v>6.355</v>
      </c>
      <c r="K43" s="32"/>
    </row>
    <row r="44" spans="1:11" s="33" customFormat="1" ht="11.25" customHeight="1">
      <c r="A44" s="35" t="s">
        <v>33</v>
      </c>
      <c r="B44" s="29"/>
      <c r="C44" s="30">
        <v>326</v>
      </c>
      <c r="D44" s="30">
        <v>972</v>
      </c>
      <c r="E44" s="30">
        <v>1405</v>
      </c>
      <c r="F44" s="31"/>
      <c r="G44" s="31"/>
      <c r="H44" s="123">
        <v>0.702</v>
      </c>
      <c r="I44" s="123">
        <v>1.98</v>
      </c>
      <c r="J44" s="123">
        <v>4.369</v>
      </c>
      <c r="K44" s="32"/>
    </row>
    <row r="45" spans="1:11" s="33" customFormat="1" ht="11.25" customHeight="1">
      <c r="A45" s="35" t="s">
        <v>34</v>
      </c>
      <c r="B45" s="29"/>
      <c r="C45" s="30">
        <v>2183</v>
      </c>
      <c r="D45" s="30">
        <v>2410</v>
      </c>
      <c r="E45" s="30">
        <v>3669</v>
      </c>
      <c r="F45" s="31"/>
      <c r="G45" s="31"/>
      <c r="H45" s="123">
        <v>4.429</v>
      </c>
      <c r="I45" s="123">
        <v>3.407</v>
      </c>
      <c r="J45" s="123">
        <v>12.032</v>
      </c>
      <c r="K45" s="32"/>
    </row>
    <row r="46" spans="1:11" s="33" customFormat="1" ht="11.25" customHeight="1">
      <c r="A46" s="35" t="s">
        <v>35</v>
      </c>
      <c r="B46" s="29"/>
      <c r="C46" s="30">
        <v>2203</v>
      </c>
      <c r="D46" s="30">
        <v>1723</v>
      </c>
      <c r="E46" s="30">
        <v>1513</v>
      </c>
      <c r="F46" s="31"/>
      <c r="G46" s="31"/>
      <c r="H46" s="123">
        <v>3.519</v>
      </c>
      <c r="I46" s="123">
        <v>2.246</v>
      </c>
      <c r="J46" s="123">
        <v>3.89</v>
      </c>
      <c r="K46" s="32"/>
    </row>
    <row r="47" spans="1:11" s="33" customFormat="1" ht="11.25" customHeight="1">
      <c r="A47" s="35" t="s">
        <v>36</v>
      </c>
      <c r="B47" s="29"/>
      <c r="C47" s="30">
        <v>1209</v>
      </c>
      <c r="D47" s="30">
        <v>1139</v>
      </c>
      <c r="E47" s="30">
        <v>4261</v>
      </c>
      <c r="F47" s="31"/>
      <c r="G47" s="31"/>
      <c r="H47" s="123">
        <v>2.381</v>
      </c>
      <c r="I47" s="123">
        <v>2.944</v>
      </c>
      <c r="J47" s="123">
        <v>7.157</v>
      </c>
      <c r="K47" s="32"/>
    </row>
    <row r="48" spans="1:11" s="33" customFormat="1" ht="11.25" customHeight="1">
      <c r="A48" s="35" t="s">
        <v>37</v>
      </c>
      <c r="B48" s="29"/>
      <c r="C48" s="30">
        <v>5819</v>
      </c>
      <c r="D48" s="30">
        <v>6191</v>
      </c>
      <c r="E48" s="30">
        <v>7426</v>
      </c>
      <c r="F48" s="31"/>
      <c r="G48" s="31"/>
      <c r="H48" s="123">
        <v>18.438</v>
      </c>
      <c r="I48" s="123">
        <v>21.669</v>
      </c>
      <c r="J48" s="123">
        <v>24.442</v>
      </c>
      <c r="K48" s="32"/>
    </row>
    <row r="49" spans="1:11" s="33" customFormat="1" ht="11.25" customHeight="1">
      <c r="A49" s="35" t="s">
        <v>38</v>
      </c>
      <c r="B49" s="29"/>
      <c r="C49" s="30">
        <v>7313</v>
      </c>
      <c r="D49" s="30">
        <v>3871</v>
      </c>
      <c r="E49" s="30">
        <v>2942</v>
      </c>
      <c r="F49" s="31"/>
      <c r="G49" s="31"/>
      <c r="H49" s="123">
        <v>10.092</v>
      </c>
      <c r="I49" s="123">
        <v>7.471</v>
      </c>
      <c r="J49" s="123">
        <v>8.75</v>
      </c>
      <c r="K49" s="32"/>
    </row>
    <row r="50" spans="1:11" s="42" customFormat="1" ht="11.25" customHeight="1">
      <c r="A50" s="43" t="s">
        <v>39</v>
      </c>
      <c r="B50" s="37"/>
      <c r="C50" s="38">
        <v>24285</v>
      </c>
      <c r="D50" s="38">
        <v>22308</v>
      </c>
      <c r="E50" s="38">
        <v>30118</v>
      </c>
      <c r="F50" s="39">
        <v>135.00986193293886</v>
      </c>
      <c r="G50" s="40"/>
      <c r="H50" s="124">
        <v>52.17099999999999</v>
      </c>
      <c r="I50" s="125">
        <v>48.923</v>
      </c>
      <c r="J50" s="125">
        <v>79.78999999999999</v>
      </c>
      <c r="K50" s="41">
        <v>163.09302373116935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1565</v>
      </c>
      <c r="D52" s="38">
        <v>1565</v>
      </c>
      <c r="E52" s="38">
        <v>1565</v>
      </c>
      <c r="F52" s="39">
        <v>100</v>
      </c>
      <c r="G52" s="40"/>
      <c r="H52" s="124">
        <v>2.976</v>
      </c>
      <c r="I52" s="125">
        <v>2.976</v>
      </c>
      <c r="J52" s="125">
        <v>2.976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2458</v>
      </c>
      <c r="D54" s="30">
        <v>3399</v>
      </c>
      <c r="E54" s="30">
        <v>2264</v>
      </c>
      <c r="F54" s="31"/>
      <c r="G54" s="31"/>
      <c r="H54" s="123">
        <v>6.867</v>
      </c>
      <c r="I54" s="123">
        <v>8.877</v>
      </c>
      <c r="J54" s="123">
        <v>6.495</v>
      </c>
      <c r="K54" s="32"/>
    </row>
    <row r="55" spans="1:11" s="33" customFormat="1" ht="11.25" customHeight="1">
      <c r="A55" s="35" t="s">
        <v>42</v>
      </c>
      <c r="B55" s="29"/>
      <c r="C55" s="30">
        <v>598</v>
      </c>
      <c r="D55" s="30">
        <v>805</v>
      </c>
      <c r="E55" s="30">
        <v>784</v>
      </c>
      <c r="F55" s="31"/>
      <c r="G55" s="31"/>
      <c r="H55" s="123">
        <v>1.676</v>
      </c>
      <c r="I55" s="123">
        <v>2.09</v>
      </c>
      <c r="J55" s="123">
        <v>2.195</v>
      </c>
      <c r="K55" s="32"/>
    </row>
    <row r="56" spans="1:11" s="33" customFormat="1" ht="11.25" customHeight="1">
      <c r="A56" s="35" t="s">
        <v>43</v>
      </c>
      <c r="B56" s="29"/>
      <c r="C56" s="30">
        <v>942</v>
      </c>
      <c r="D56" s="30">
        <v>1655</v>
      </c>
      <c r="E56" s="30">
        <v>1450</v>
      </c>
      <c r="F56" s="31"/>
      <c r="G56" s="31"/>
      <c r="H56" s="123">
        <v>1.423</v>
      </c>
      <c r="I56" s="123">
        <v>2.419</v>
      </c>
      <c r="J56" s="123">
        <v>2.7</v>
      </c>
      <c r="K56" s="32"/>
    </row>
    <row r="57" spans="1:11" s="33" customFormat="1" ht="11.25" customHeight="1">
      <c r="A57" s="35" t="s">
        <v>44</v>
      </c>
      <c r="B57" s="29"/>
      <c r="C57" s="30">
        <v>4282</v>
      </c>
      <c r="D57" s="30">
        <v>4704</v>
      </c>
      <c r="E57" s="30">
        <v>4276</v>
      </c>
      <c r="F57" s="31"/>
      <c r="G57" s="31"/>
      <c r="H57" s="123">
        <v>9.214</v>
      </c>
      <c r="I57" s="123">
        <v>10.276</v>
      </c>
      <c r="J57" s="123">
        <v>13.171</v>
      </c>
      <c r="K57" s="32"/>
    </row>
    <row r="58" spans="1:11" s="33" customFormat="1" ht="11.25" customHeight="1">
      <c r="A58" s="35" t="s">
        <v>45</v>
      </c>
      <c r="B58" s="29"/>
      <c r="C58" s="30">
        <v>4080</v>
      </c>
      <c r="D58" s="30">
        <v>2335</v>
      </c>
      <c r="E58" s="30">
        <v>2697</v>
      </c>
      <c r="F58" s="31"/>
      <c r="G58" s="31"/>
      <c r="H58" s="123">
        <v>13.575</v>
      </c>
      <c r="I58" s="123">
        <v>6.562</v>
      </c>
      <c r="J58" s="123">
        <v>7.819</v>
      </c>
      <c r="K58" s="32"/>
    </row>
    <row r="59" spans="1:11" s="42" customFormat="1" ht="11.25" customHeight="1">
      <c r="A59" s="36" t="s">
        <v>46</v>
      </c>
      <c r="B59" s="37"/>
      <c r="C59" s="38">
        <v>12360</v>
      </c>
      <c r="D59" s="38">
        <v>12898</v>
      </c>
      <c r="E59" s="38">
        <v>11471</v>
      </c>
      <c r="F59" s="39">
        <v>88.93626918902156</v>
      </c>
      <c r="G59" s="40"/>
      <c r="H59" s="124">
        <v>32.754999999999995</v>
      </c>
      <c r="I59" s="125">
        <v>30.224</v>
      </c>
      <c r="J59" s="125">
        <v>32.38</v>
      </c>
      <c r="K59" s="41">
        <v>107.13340391741664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</v>
      </c>
      <c r="D61" s="30"/>
      <c r="E61" s="30"/>
      <c r="F61" s="31"/>
      <c r="G61" s="31"/>
      <c r="H61" s="123">
        <v>0.003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17</v>
      </c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19</v>
      </c>
      <c r="D64" s="38"/>
      <c r="E64" s="38"/>
      <c r="F64" s="39"/>
      <c r="G64" s="40"/>
      <c r="H64" s="124">
        <v>0.003</v>
      </c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2320</v>
      </c>
      <c r="D68" s="30">
        <v>1750</v>
      </c>
      <c r="E68" s="30">
        <v>2000</v>
      </c>
      <c r="F68" s="31"/>
      <c r="G68" s="31"/>
      <c r="H68" s="123">
        <v>3.455</v>
      </c>
      <c r="I68" s="123">
        <v>2.5</v>
      </c>
      <c r="J68" s="123">
        <v>1.55</v>
      </c>
      <c r="K68" s="32"/>
    </row>
    <row r="69" spans="1:11" s="33" customFormat="1" ht="11.25" customHeight="1">
      <c r="A69" s="35" t="s">
        <v>53</v>
      </c>
      <c r="B69" s="29"/>
      <c r="C69" s="30">
        <v>212</v>
      </c>
      <c r="D69" s="30">
        <v>110</v>
      </c>
      <c r="E69" s="30">
        <v>150</v>
      </c>
      <c r="F69" s="31"/>
      <c r="G69" s="31"/>
      <c r="H69" s="123">
        <v>0.386</v>
      </c>
      <c r="I69" s="123">
        <v>0.25</v>
      </c>
      <c r="J69" s="123">
        <v>0.02</v>
      </c>
      <c r="K69" s="32"/>
    </row>
    <row r="70" spans="1:11" s="42" customFormat="1" ht="11.25" customHeight="1">
      <c r="A70" s="36" t="s">
        <v>54</v>
      </c>
      <c r="B70" s="37"/>
      <c r="C70" s="38">
        <v>2532</v>
      </c>
      <c r="D70" s="38">
        <v>1860</v>
      </c>
      <c r="E70" s="38">
        <v>2150</v>
      </c>
      <c r="F70" s="39">
        <v>115.59139784946237</v>
      </c>
      <c r="G70" s="40"/>
      <c r="H70" s="124">
        <v>3.841</v>
      </c>
      <c r="I70" s="125">
        <v>2.75</v>
      </c>
      <c r="J70" s="125">
        <v>1.57</v>
      </c>
      <c r="K70" s="41">
        <v>57.09090909090909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>
        <v>36</v>
      </c>
      <c r="E72" s="30">
        <v>36</v>
      </c>
      <c r="F72" s="31"/>
      <c r="G72" s="31"/>
      <c r="H72" s="123"/>
      <c r="I72" s="123">
        <v>0.027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465</v>
      </c>
      <c r="D73" s="30">
        <v>234</v>
      </c>
      <c r="E73" s="30">
        <v>188</v>
      </c>
      <c r="F73" s="31"/>
      <c r="G73" s="31"/>
      <c r="H73" s="123">
        <v>0.486</v>
      </c>
      <c r="I73" s="123">
        <v>0.244</v>
      </c>
      <c r="J73" s="123">
        <v>0.196</v>
      </c>
      <c r="K73" s="32"/>
    </row>
    <row r="74" spans="1:11" s="33" customFormat="1" ht="11.25" customHeight="1">
      <c r="A74" s="35" t="s">
        <v>57</v>
      </c>
      <c r="B74" s="29"/>
      <c r="C74" s="30">
        <v>4575</v>
      </c>
      <c r="D74" s="30">
        <v>2869</v>
      </c>
      <c r="E74" s="30">
        <v>1375</v>
      </c>
      <c r="F74" s="31"/>
      <c r="G74" s="31"/>
      <c r="H74" s="123">
        <v>6.003</v>
      </c>
      <c r="I74" s="123">
        <v>3.375</v>
      </c>
      <c r="J74" s="123">
        <v>2.338</v>
      </c>
      <c r="K74" s="32"/>
    </row>
    <row r="75" spans="1:11" s="33" customFormat="1" ht="11.25" customHeight="1">
      <c r="A75" s="35" t="s">
        <v>58</v>
      </c>
      <c r="B75" s="29"/>
      <c r="C75" s="30">
        <v>32</v>
      </c>
      <c r="D75" s="30">
        <v>32</v>
      </c>
      <c r="E75" s="30">
        <v>3</v>
      </c>
      <c r="F75" s="31"/>
      <c r="G75" s="31"/>
      <c r="H75" s="123">
        <v>0.014</v>
      </c>
      <c r="I75" s="123">
        <v>0.016</v>
      </c>
      <c r="J75" s="123">
        <v>0.003</v>
      </c>
      <c r="K75" s="32"/>
    </row>
    <row r="76" spans="1:11" s="33" customFormat="1" ht="11.25" customHeight="1">
      <c r="A76" s="35" t="s">
        <v>59</v>
      </c>
      <c r="B76" s="29"/>
      <c r="C76" s="30">
        <v>124</v>
      </c>
      <c r="D76" s="30">
        <v>9</v>
      </c>
      <c r="E76" s="30">
        <v>31</v>
      </c>
      <c r="F76" s="31"/>
      <c r="G76" s="31"/>
      <c r="H76" s="123">
        <v>0.237</v>
      </c>
      <c r="I76" s="123">
        <v>0.015</v>
      </c>
      <c r="J76" s="123">
        <v>0.052</v>
      </c>
      <c r="K76" s="32"/>
    </row>
    <row r="77" spans="1:11" s="33" customFormat="1" ht="11.25" customHeight="1">
      <c r="A77" s="35" t="s">
        <v>60</v>
      </c>
      <c r="B77" s="29"/>
      <c r="C77" s="30">
        <v>96</v>
      </c>
      <c r="D77" s="30">
        <v>102</v>
      </c>
      <c r="E77" s="30">
        <v>73</v>
      </c>
      <c r="F77" s="31"/>
      <c r="G77" s="31"/>
      <c r="H77" s="123">
        <v>0.145</v>
      </c>
      <c r="I77" s="123">
        <v>0.154</v>
      </c>
      <c r="J77" s="123">
        <v>0.078</v>
      </c>
      <c r="K77" s="32"/>
    </row>
    <row r="78" spans="1:11" s="33" customFormat="1" ht="11.25" customHeight="1">
      <c r="A78" s="35" t="s">
        <v>61</v>
      </c>
      <c r="B78" s="29"/>
      <c r="C78" s="30">
        <v>895</v>
      </c>
      <c r="D78" s="30">
        <v>410</v>
      </c>
      <c r="E78" s="30">
        <v>255</v>
      </c>
      <c r="F78" s="31"/>
      <c r="G78" s="31"/>
      <c r="H78" s="123">
        <v>0.98</v>
      </c>
      <c r="I78" s="123">
        <v>0.402</v>
      </c>
      <c r="J78" s="123">
        <v>0.255</v>
      </c>
      <c r="K78" s="32"/>
    </row>
    <row r="79" spans="1:11" s="33" customFormat="1" ht="11.25" customHeight="1">
      <c r="A79" s="35" t="s">
        <v>62</v>
      </c>
      <c r="B79" s="29"/>
      <c r="C79" s="30">
        <v>4084</v>
      </c>
      <c r="D79" s="30">
        <v>2950</v>
      </c>
      <c r="E79" s="30">
        <v>1300</v>
      </c>
      <c r="F79" s="31"/>
      <c r="G79" s="31"/>
      <c r="H79" s="123">
        <v>5.708</v>
      </c>
      <c r="I79" s="123">
        <v>3.835</v>
      </c>
      <c r="J79" s="123">
        <v>2.34</v>
      </c>
      <c r="K79" s="32"/>
    </row>
    <row r="80" spans="1:11" s="42" customFormat="1" ht="11.25" customHeight="1">
      <c r="A80" s="43" t="s">
        <v>63</v>
      </c>
      <c r="B80" s="37"/>
      <c r="C80" s="38">
        <v>10271</v>
      </c>
      <c r="D80" s="38">
        <v>6642</v>
      </c>
      <c r="E80" s="38">
        <v>3261</v>
      </c>
      <c r="F80" s="39">
        <v>49.096657633243</v>
      </c>
      <c r="G80" s="40"/>
      <c r="H80" s="124">
        <v>13.573</v>
      </c>
      <c r="I80" s="125">
        <v>8.068</v>
      </c>
      <c r="J80" s="125">
        <v>5.2620000000000005</v>
      </c>
      <c r="K80" s="41">
        <v>65.22062469013387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78401</v>
      </c>
      <c r="D87" s="53">
        <v>69380</v>
      </c>
      <c r="E87" s="53">
        <v>73341</v>
      </c>
      <c r="F87" s="54">
        <f>IF(D87&gt;0,100*E87/D87,0)</f>
        <v>105.70913808013837</v>
      </c>
      <c r="G87" s="40"/>
      <c r="H87" s="128">
        <v>175.23099999999997</v>
      </c>
      <c r="I87" s="129">
        <v>144.11</v>
      </c>
      <c r="J87" s="129">
        <v>193.05899999999997</v>
      </c>
      <c r="K87" s="54">
        <f>IF(I87&gt;0,100*J87/I87,0)</f>
        <v>133.9664145444452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/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>
        <v>0.006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>
        <v>0.006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23">
        <v>0.003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24">
        <v>0.003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1946</v>
      </c>
      <c r="D24" s="38">
        <v>1763</v>
      </c>
      <c r="E24" s="38"/>
      <c r="F24" s="39"/>
      <c r="G24" s="40"/>
      <c r="H24" s="124">
        <v>6.724</v>
      </c>
      <c r="I24" s="125">
        <v>6.779</v>
      </c>
      <c r="J24" s="125">
        <v>8</v>
      </c>
      <c r="K24" s="41">
        <v>118.01150612184688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96</v>
      </c>
      <c r="D26" s="38">
        <v>100</v>
      </c>
      <c r="E26" s="38"/>
      <c r="F26" s="39"/>
      <c r="G26" s="40"/>
      <c r="H26" s="124">
        <v>0.366</v>
      </c>
      <c r="I26" s="125">
        <v>0.4</v>
      </c>
      <c r="J26" s="125">
        <v>0.35</v>
      </c>
      <c r="K26" s="41">
        <v>87.5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7</v>
      </c>
      <c r="E28" s="30"/>
      <c r="F28" s="31"/>
      <c r="G28" s="31"/>
      <c r="H28" s="123">
        <v>0.021</v>
      </c>
      <c r="I28" s="123">
        <v>0.028</v>
      </c>
      <c r="J28" s="123">
        <v>0.036</v>
      </c>
      <c r="K28" s="32"/>
    </row>
    <row r="29" spans="1:11" s="33" customFormat="1" ht="11.25" customHeight="1">
      <c r="A29" s="35" t="s">
        <v>21</v>
      </c>
      <c r="B29" s="29"/>
      <c r="C29" s="30">
        <v>13</v>
      </c>
      <c r="D29" s="30">
        <v>13</v>
      </c>
      <c r="E29" s="30"/>
      <c r="F29" s="31"/>
      <c r="G29" s="31"/>
      <c r="H29" s="123">
        <v>0.029</v>
      </c>
      <c r="I29" s="123">
        <v>0.046</v>
      </c>
      <c r="J29" s="123">
        <v>0.035</v>
      </c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50</v>
      </c>
      <c r="E30" s="30"/>
      <c r="F30" s="31"/>
      <c r="G30" s="31"/>
      <c r="H30" s="123">
        <v>0.199</v>
      </c>
      <c r="I30" s="123">
        <v>0.294</v>
      </c>
      <c r="J30" s="123">
        <v>0.207</v>
      </c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>
        <v>70</v>
      </c>
      <c r="E31" s="38"/>
      <c r="F31" s="39"/>
      <c r="G31" s="40"/>
      <c r="H31" s="124">
        <v>0.249</v>
      </c>
      <c r="I31" s="125">
        <v>0.368</v>
      </c>
      <c r="J31" s="125">
        <v>0.278</v>
      </c>
      <c r="K31" s="41">
        <v>75.54347826086958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</v>
      </c>
      <c r="D33" s="30">
        <v>3</v>
      </c>
      <c r="E33" s="30"/>
      <c r="F33" s="31"/>
      <c r="G33" s="31"/>
      <c r="H33" s="123">
        <v>0.016</v>
      </c>
      <c r="I33" s="123">
        <v>0.016</v>
      </c>
      <c r="J33" s="123">
        <v>0.01</v>
      </c>
      <c r="K33" s="32"/>
    </row>
    <row r="34" spans="1:11" s="33" customFormat="1" ht="11.25" customHeight="1">
      <c r="A34" s="35" t="s">
        <v>25</v>
      </c>
      <c r="B34" s="29"/>
      <c r="C34" s="30">
        <v>1</v>
      </c>
      <c r="D34" s="30"/>
      <c r="E34" s="30"/>
      <c r="F34" s="31"/>
      <c r="G34" s="31"/>
      <c r="H34" s="123">
        <v>0.006</v>
      </c>
      <c r="I34" s="123"/>
      <c r="J34" s="123">
        <v>0.006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/>
      <c r="F36" s="31"/>
      <c r="G36" s="31"/>
      <c r="H36" s="123">
        <v>0.013</v>
      </c>
      <c r="I36" s="123">
        <v>0.013</v>
      </c>
      <c r="J36" s="123">
        <v>0.006</v>
      </c>
      <c r="K36" s="32"/>
    </row>
    <row r="37" spans="1:11" s="42" customFormat="1" ht="11.25" customHeight="1">
      <c r="A37" s="36" t="s">
        <v>28</v>
      </c>
      <c r="B37" s="37"/>
      <c r="C37" s="38">
        <v>6</v>
      </c>
      <c r="D37" s="38">
        <v>5</v>
      </c>
      <c r="E37" s="38"/>
      <c r="F37" s="39"/>
      <c r="G37" s="40"/>
      <c r="H37" s="124">
        <v>0.034999999999999996</v>
      </c>
      <c r="I37" s="125">
        <v>0.028999999999999998</v>
      </c>
      <c r="J37" s="125">
        <v>0.022</v>
      </c>
      <c r="K37" s="41">
        <v>75.86206896551724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6</v>
      </c>
      <c r="E39" s="38"/>
      <c r="F39" s="39"/>
      <c r="G39" s="40"/>
      <c r="H39" s="124">
        <v>0.02</v>
      </c>
      <c r="I39" s="125">
        <v>0.02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40</v>
      </c>
      <c r="D41" s="30">
        <v>11</v>
      </c>
      <c r="E41" s="30"/>
      <c r="F41" s="31"/>
      <c r="G41" s="31"/>
      <c r="H41" s="123">
        <v>0.156</v>
      </c>
      <c r="I41" s="123">
        <v>0.043</v>
      </c>
      <c r="J41" s="123">
        <v>0.108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>
        <v>0.008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1</v>
      </c>
      <c r="E46" s="30"/>
      <c r="F46" s="31"/>
      <c r="G46" s="31"/>
      <c r="H46" s="123">
        <v>0.016</v>
      </c>
      <c r="I46" s="123">
        <v>0.008</v>
      </c>
      <c r="J46" s="123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60</v>
      </c>
      <c r="D48" s="30">
        <v>68</v>
      </c>
      <c r="E48" s="30"/>
      <c r="F48" s="31"/>
      <c r="G48" s="31"/>
      <c r="H48" s="123">
        <v>0.24</v>
      </c>
      <c r="I48" s="123">
        <v>0.34</v>
      </c>
      <c r="J48" s="123">
        <v>0.315</v>
      </c>
      <c r="K48" s="32"/>
    </row>
    <row r="49" spans="1:11" s="33" customFormat="1" ht="11.25" customHeight="1">
      <c r="A49" s="35" t="s">
        <v>38</v>
      </c>
      <c r="B49" s="29"/>
      <c r="C49" s="30">
        <v>30</v>
      </c>
      <c r="D49" s="30">
        <v>61</v>
      </c>
      <c r="E49" s="30"/>
      <c r="F49" s="31"/>
      <c r="G49" s="31"/>
      <c r="H49" s="123">
        <v>0.09</v>
      </c>
      <c r="I49" s="123">
        <v>0.305</v>
      </c>
      <c r="J49" s="123">
        <v>0.275</v>
      </c>
      <c r="K49" s="32"/>
    </row>
    <row r="50" spans="1:11" s="42" customFormat="1" ht="11.25" customHeight="1">
      <c r="A50" s="43" t="s">
        <v>39</v>
      </c>
      <c r="B50" s="37"/>
      <c r="C50" s="38">
        <v>132</v>
      </c>
      <c r="D50" s="38">
        <v>141</v>
      </c>
      <c r="E50" s="38"/>
      <c r="F50" s="39"/>
      <c r="G50" s="40"/>
      <c r="H50" s="124">
        <v>0.502</v>
      </c>
      <c r="I50" s="125">
        <v>0.696</v>
      </c>
      <c r="J50" s="125">
        <v>0.714</v>
      </c>
      <c r="K50" s="41">
        <v>102.58620689655172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70</v>
      </c>
      <c r="D52" s="38">
        <v>70</v>
      </c>
      <c r="E52" s="38"/>
      <c r="F52" s="39"/>
      <c r="G52" s="40"/>
      <c r="H52" s="124">
        <v>0.516</v>
      </c>
      <c r="I52" s="125">
        <v>0.516</v>
      </c>
      <c r="J52" s="125">
        <v>0.516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>
        <v>17</v>
      </c>
      <c r="E54" s="30"/>
      <c r="F54" s="31"/>
      <c r="G54" s="31"/>
      <c r="H54" s="123"/>
      <c r="I54" s="123">
        <v>0.111</v>
      </c>
      <c r="J54" s="123">
        <v>0.107</v>
      </c>
      <c r="K54" s="32"/>
    </row>
    <row r="55" spans="1:11" s="33" customFormat="1" ht="11.25" customHeight="1">
      <c r="A55" s="35" t="s">
        <v>42</v>
      </c>
      <c r="B55" s="29"/>
      <c r="C55" s="30">
        <v>93</v>
      </c>
      <c r="D55" s="30">
        <v>89</v>
      </c>
      <c r="E55" s="30"/>
      <c r="F55" s="31"/>
      <c r="G55" s="31"/>
      <c r="H55" s="123">
        <v>0.465</v>
      </c>
      <c r="I55" s="123">
        <v>0.445</v>
      </c>
      <c r="J55" s="123">
        <v>0.4</v>
      </c>
      <c r="K55" s="32"/>
    </row>
    <row r="56" spans="1:11" s="33" customFormat="1" ht="11.25" customHeight="1">
      <c r="A56" s="35" t="s">
        <v>43</v>
      </c>
      <c r="B56" s="29"/>
      <c r="C56" s="30">
        <v>16</v>
      </c>
      <c r="D56" s="30">
        <v>16</v>
      </c>
      <c r="E56" s="30"/>
      <c r="F56" s="31"/>
      <c r="G56" s="31"/>
      <c r="H56" s="123">
        <v>0.084</v>
      </c>
      <c r="I56" s="123">
        <v>0.078</v>
      </c>
      <c r="J56" s="123">
        <v>0.08</v>
      </c>
      <c r="K56" s="32"/>
    </row>
    <row r="57" spans="1:11" s="33" customFormat="1" ht="11.25" customHeight="1">
      <c r="A57" s="35" t="s">
        <v>44</v>
      </c>
      <c r="B57" s="29"/>
      <c r="C57" s="30">
        <v>1136</v>
      </c>
      <c r="D57" s="30">
        <v>1036</v>
      </c>
      <c r="E57" s="30"/>
      <c r="F57" s="31"/>
      <c r="G57" s="31"/>
      <c r="H57" s="123">
        <v>6.648</v>
      </c>
      <c r="I57" s="123">
        <v>4.144</v>
      </c>
      <c r="J57" s="123">
        <v>3.982</v>
      </c>
      <c r="K57" s="32"/>
    </row>
    <row r="58" spans="1:11" s="33" customFormat="1" ht="11.25" customHeight="1">
      <c r="A58" s="35" t="s">
        <v>45</v>
      </c>
      <c r="B58" s="29"/>
      <c r="C58" s="30">
        <v>62</v>
      </c>
      <c r="D58" s="30">
        <v>62</v>
      </c>
      <c r="E58" s="30"/>
      <c r="F58" s="31"/>
      <c r="G58" s="31"/>
      <c r="H58" s="123">
        <v>0.254</v>
      </c>
      <c r="I58" s="123">
        <v>0.403</v>
      </c>
      <c r="J58" s="123">
        <v>0.455</v>
      </c>
      <c r="K58" s="32"/>
    </row>
    <row r="59" spans="1:11" s="42" customFormat="1" ht="11.25" customHeight="1">
      <c r="A59" s="36" t="s">
        <v>46</v>
      </c>
      <c r="B59" s="37"/>
      <c r="C59" s="38">
        <v>1307</v>
      </c>
      <c r="D59" s="38">
        <v>1220</v>
      </c>
      <c r="E59" s="38"/>
      <c r="F59" s="39"/>
      <c r="G59" s="40"/>
      <c r="H59" s="124">
        <v>7.4510000000000005</v>
      </c>
      <c r="I59" s="125">
        <v>5.181000000000001</v>
      </c>
      <c r="J59" s="125">
        <v>5.024</v>
      </c>
      <c r="K59" s="41">
        <v>96.96969696969695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5</v>
      </c>
      <c r="D61" s="30"/>
      <c r="E61" s="30"/>
      <c r="F61" s="31"/>
      <c r="G61" s="31"/>
      <c r="H61" s="123">
        <v>0.025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/>
      <c r="F62" s="31"/>
      <c r="G62" s="31"/>
      <c r="H62" s="123">
        <v>0.006</v>
      </c>
      <c r="I62" s="123">
        <v>0.006</v>
      </c>
      <c r="J62" s="123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7</v>
      </c>
      <c r="D64" s="38">
        <v>2</v>
      </c>
      <c r="E64" s="38"/>
      <c r="F64" s="39"/>
      <c r="G64" s="40"/>
      <c r="H64" s="124">
        <v>0.031</v>
      </c>
      <c r="I64" s="125">
        <v>0.006</v>
      </c>
      <c r="J64" s="125">
        <v>0.006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20</v>
      </c>
      <c r="D66" s="38">
        <v>21</v>
      </c>
      <c r="E66" s="38"/>
      <c r="F66" s="39"/>
      <c r="G66" s="40"/>
      <c r="H66" s="124">
        <v>0.132</v>
      </c>
      <c r="I66" s="125">
        <v>0.058</v>
      </c>
      <c r="J66" s="125">
        <v>0.087</v>
      </c>
      <c r="K66" s="41">
        <v>149.99999999999997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483</v>
      </c>
      <c r="D68" s="30">
        <v>475</v>
      </c>
      <c r="E68" s="30"/>
      <c r="F68" s="31"/>
      <c r="G68" s="31"/>
      <c r="H68" s="123">
        <v>3.065</v>
      </c>
      <c r="I68" s="123">
        <v>2.5</v>
      </c>
      <c r="J68" s="123">
        <v>2.1</v>
      </c>
      <c r="K68" s="32"/>
    </row>
    <row r="69" spans="1:11" s="33" customFormat="1" ht="11.25" customHeight="1">
      <c r="A69" s="35" t="s">
        <v>53</v>
      </c>
      <c r="B69" s="29"/>
      <c r="C69" s="30">
        <v>475</v>
      </c>
      <c r="D69" s="30">
        <v>480</v>
      </c>
      <c r="E69" s="30"/>
      <c r="F69" s="31"/>
      <c r="G69" s="31"/>
      <c r="H69" s="123">
        <v>4.091</v>
      </c>
      <c r="I69" s="123">
        <v>2.5</v>
      </c>
      <c r="J69" s="123">
        <v>2.5</v>
      </c>
      <c r="K69" s="32"/>
    </row>
    <row r="70" spans="1:11" s="42" customFormat="1" ht="11.25" customHeight="1">
      <c r="A70" s="36" t="s">
        <v>54</v>
      </c>
      <c r="B70" s="37"/>
      <c r="C70" s="38">
        <v>958</v>
      </c>
      <c r="D70" s="38">
        <v>955</v>
      </c>
      <c r="E70" s="38"/>
      <c r="F70" s="39"/>
      <c r="G70" s="40"/>
      <c r="H70" s="124">
        <v>7.156000000000001</v>
      </c>
      <c r="I70" s="125">
        <v>5</v>
      </c>
      <c r="J70" s="125">
        <v>4.6</v>
      </c>
      <c r="K70" s="41">
        <v>91.99999999999999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50</v>
      </c>
      <c r="D72" s="30">
        <v>78</v>
      </c>
      <c r="E72" s="30"/>
      <c r="F72" s="31"/>
      <c r="G72" s="31"/>
      <c r="H72" s="123">
        <v>0.327</v>
      </c>
      <c r="I72" s="123">
        <v>0.457</v>
      </c>
      <c r="J72" s="123">
        <v>0.406</v>
      </c>
      <c r="K72" s="32"/>
    </row>
    <row r="73" spans="1:11" s="33" customFormat="1" ht="11.25" customHeight="1">
      <c r="A73" s="35" t="s">
        <v>56</v>
      </c>
      <c r="B73" s="29"/>
      <c r="C73" s="30">
        <v>369</v>
      </c>
      <c r="D73" s="30">
        <v>369</v>
      </c>
      <c r="E73" s="30"/>
      <c r="F73" s="31"/>
      <c r="G73" s="31"/>
      <c r="H73" s="123">
        <v>0.983</v>
      </c>
      <c r="I73" s="123">
        <v>0.983</v>
      </c>
      <c r="J73" s="123">
        <v>1.032</v>
      </c>
      <c r="K73" s="32"/>
    </row>
    <row r="74" spans="1:11" s="33" customFormat="1" ht="11.25" customHeight="1">
      <c r="A74" s="35" t="s">
        <v>57</v>
      </c>
      <c r="B74" s="29"/>
      <c r="C74" s="30">
        <v>306</v>
      </c>
      <c r="D74" s="30">
        <v>297</v>
      </c>
      <c r="E74" s="30"/>
      <c r="F74" s="31"/>
      <c r="G74" s="31"/>
      <c r="H74" s="123">
        <v>1.345</v>
      </c>
      <c r="I74" s="123">
        <v>1.234</v>
      </c>
      <c r="J74" s="123">
        <v>1.281</v>
      </c>
      <c r="K74" s="32"/>
    </row>
    <row r="75" spans="1:11" s="33" customFormat="1" ht="11.25" customHeight="1">
      <c r="A75" s="35" t="s">
        <v>58</v>
      </c>
      <c r="B75" s="29"/>
      <c r="C75" s="30">
        <v>6978</v>
      </c>
      <c r="D75" s="30">
        <v>7182</v>
      </c>
      <c r="E75" s="30"/>
      <c r="F75" s="31"/>
      <c r="G75" s="31"/>
      <c r="H75" s="123">
        <v>31.327</v>
      </c>
      <c r="I75" s="123">
        <v>32.806</v>
      </c>
      <c r="J75" s="123">
        <v>33</v>
      </c>
      <c r="K75" s="32"/>
    </row>
    <row r="76" spans="1:11" s="33" customFormat="1" ht="11.25" customHeight="1">
      <c r="A76" s="35" t="s">
        <v>59</v>
      </c>
      <c r="B76" s="29"/>
      <c r="C76" s="30">
        <v>64</v>
      </c>
      <c r="D76" s="30">
        <v>63</v>
      </c>
      <c r="E76" s="30"/>
      <c r="F76" s="31"/>
      <c r="G76" s="31"/>
      <c r="H76" s="123">
        <v>0.314</v>
      </c>
      <c r="I76" s="123">
        <v>0.075</v>
      </c>
      <c r="J76" s="123">
        <v>0.4</v>
      </c>
      <c r="K76" s="32"/>
    </row>
    <row r="77" spans="1:11" s="33" customFormat="1" ht="11.25" customHeight="1">
      <c r="A77" s="35" t="s">
        <v>60</v>
      </c>
      <c r="B77" s="29"/>
      <c r="C77" s="30">
        <v>658</v>
      </c>
      <c r="D77" s="30">
        <v>628</v>
      </c>
      <c r="E77" s="30"/>
      <c r="F77" s="31"/>
      <c r="G77" s="31"/>
      <c r="H77" s="123">
        <v>2.416</v>
      </c>
      <c r="I77" s="123">
        <v>2.512</v>
      </c>
      <c r="J77" s="123">
        <v>2.088</v>
      </c>
      <c r="K77" s="32"/>
    </row>
    <row r="78" spans="1:11" s="33" customFormat="1" ht="11.25" customHeight="1">
      <c r="A78" s="35" t="s">
        <v>61</v>
      </c>
      <c r="B78" s="29"/>
      <c r="C78" s="30">
        <v>862</v>
      </c>
      <c r="D78" s="30">
        <v>850</v>
      </c>
      <c r="E78" s="30"/>
      <c r="F78" s="31"/>
      <c r="G78" s="31"/>
      <c r="H78" s="123">
        <v>4.821</v>
      </c>
      <c r="I78" s="123">
        <v>5.525</v>
      </c>
      <c r="J78" s="123">
        <v>6.235</v>
      </c>
      <c r="K78" s="32"/>
    </row>
    <row r="79" spans="1:11" s="33" customFormat="1" ht="11.25" customHeight="1">
      <c r="A79" s="35" t="s">
        <v>62</v>
      </c>
      <c r="B79" s="29"/>
      <c r="C79" s="30">
        <v>784</v>
      </c>
      <c r="D79" s="30">
        <v>677</v>
      </c>
      <c r="E79" s="30"/>
      <c r="F79" s="31"/>
      <c r="G79" s="31"/>
      <c r="H79" s="123">
        <v>3.685</v>
      </c>
      <c r="I79" s="123">
        <v>5.078</v>
      </c>
      <c r="J79" s="123">
        <v>4.875</v>
      </c>
      <c r="K79" s="32"/>
    </row>
    <row r="80" spans="1:11" s="42" customFormat="1" ht="11.25" customHeight="1">
      <c r="A80" s="43" t="s">
        <v>63</v>
      </c>
      <c r="B80" s="37"/>
      <c r="C80" s="38">
        <v>10071</v>
      </c>
      <c r="D80" s="38">
        <v>10144</v>
      </c>
      <c r="E80" s="38"/>
      <c r="F80" s="39"/>
      <c r="G80" s="40"/>
      <c r="H80" s="124">
        <v>45.217999999999996</v>
      </c>
      <c r="I80" s="125">
        <v>48.67</v>
      </c>
      <c r="J80" s="125">
        <v>49.317</v>
      </c>
      <c r="K80" s="41">
        <v>101.32936100267105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14688</v>
      </c>
      <c r="D87" s="53">
        <v>14497</v>
      </c>
      <c r="E87" s="53"/>
      <c r="F87" s="54"/>
      <c r="G87" s="40"/>
      <c r="H87" s="128">
        <v>68.40299999999999</v>
      </c>
      <c r="I87" s="129">
        <v>67.723</v>
      </c>
      <c r="J87" s="129">
        <v>68.92</v>
      </c>
      <c r="K87" s="54">
        <f>IF(I87&gt;0,100*J87/I87,0)</f>
        <v>101.76749405667204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163</v>
      </c>
      <c r="D9" s="30">
        <v>279</v>
      </c>
      <c r="E9" s="30">
        <v>279</v>
      </c>
      <c r="F9" s="31"/>
      <c r="G9" s="31"/>
      <c r="H9" s="123">
        <v>21.157</v>
      </c>
      <c r="I9" s="123">
        <v>21.106</v>
      </c>
      <c r="J9" s="123">
        <v>21.106</v>
      </c>
      <c r="K9" s="32"/>
    </row>
    <row r="10" spans="1:11" s="33" customFormat="1" ht="11.25" customHeight="1">
      <c r="A10" s="35" t="s">
        <v>8</v>
      </c>
      <c r="B10" s="29"/>
      <c r="C10" s="30">
        <v>194</v>
      </c>
      <c r="D10" s="30">
        <v>190</v>
      </c>
      <c r="E10" s="30">
        <v>190</v>
      </c>
      <c r="F10" s="31"/>
      <c r="G10" s="31"/>
      <c r="H10" s="123">
        <v>14.999</v>
      </c>
      <c r="I10" s="123">
        <v>13.965</v>
      </c>
      <c r="J10" s="123">
        <v>13.965</v>
      </c>
      <c r="K10" s="32"/>
    </row>
    <row r="11" spans="1:11" s="33" customFormat="1" ht="11.25" customHeight="1">
      <c r="A11" s="28" t="s">
        <v>9</v>
      </c>
      <c r="B11" s="29"/>
      <c r="C11" s="30">
        <v>218</v>
      </c>
      <c r="D11" s="30">
        <v>215</v>
      </c>
      <c r="E11" s="30">
        <v>215</v>
      </c>
      <c r="F11" s="31"/>
      <c r="G11" s="31"/>
      <c r="H11" s="123">
        <v>18.515</v>
      </c>
      <c r="I11" s="123">
        <v>16.67</v>
      </c>
      <c r="J11" s="123">
        <v>16.67</v>
      </c>
      <c r="K11" s="32"/>
    </row>
    <row r="12" spans="1:11" s="33" customFormat="1" ht="11.25" customHeight="1">
      <c r="A12" s="35" t="s">
        <v>10</v>
      </c>
      <c r="B12" s="29"/>
      <c r="C12" s="30">
        <v>374</v>
      </c>
      <c r="D12" s="30">
        <v>307</v>
      </c>
      <c r="E12" s="30">
        <v>307</v>
      </c>
      <c r="F12" s="31"/>
      <c r="G12" s="31"/>
      <c r="H12" s="123">
        <v>32.756</v>
      </c>
      <c r="I12" s="123">
        <v>28.73</v>
      </c>
      <c r="J12" s="123">
        <v>28.73</v>
      </c>
      <c r="K12" s="32"/>
    </row>
    <row r="13" spans="1:11" s="42" customFormat="1" ht="11.25" customHeight="1">
      <c r="A13" s="36" t="s">
        <v>11</v>
      </c>
      <c r="B13" s="37"/>
      <c r="C13" s="38">
        <v>949</v>
      </c>
      <c r="D13" s="38">
        <v>991</v>
      </c>
      <c r="E13" s="38">
        <v>991</v>
      </c>
      <c r="F13" s="39">
        <v>100</v>
      </c>
      <c r="G13" s="40"/>
      <c r="H13" s="124">
        <v>87.42699999999999</v>
      </c>
      <c r="I13" s="125">
        <v>80.471</v>
      </c>
      <c r="J13" s="125">
        <v>80.471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160</v>
      </c>
      <c r="D15" s="38">
        <v>140</v>
      </c>
      <c r="E15" s="38">
        <v>140</v>
      </c>
      <c r="F15" s="39">
        <v>100</v>
      </c>
      <c r="G15" s="40"/>
      <c r="H15" s="124">
        <v>4.55</v>
      </c>
      <c r="I15" s="125">
        <v>3.9</v>
      </c>
      <c r="J15" s="125">
        <v>2.47</v>
      </c>
      <c r="K15" s="41">
        <v>63.33333333333334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10</v>
      </c>
      <c r="D17" s="38">
        <v>7</v>
      </c>
      <c r="E17" s="38">
        <v>7</v>
      </c>
      <c r="F17" s="39">
        <v>100</v>
      </c>
      <c r="G17" s="40"/>
      <c r="H17" s="124">
        <v>0.703</v>
      </c>
      <c r="I17" s="125">
        <v>0.75</v>
      </c>
      <c r="J17" s="125">
        <v>0.75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54</v>
      </c>
      <c r="D19" s="30">
        <v>55</v>
      </c>
      <c r="E19" s="30">
        <v>55</v>
      </c>
      <c r="F19" s="31"/>
      <c r="G19" s="31"/>
      <c r="H19" s="123">
        <v>1.27</v>
      </c>
      <c r="I19" s="123">
        <v>1.43</v>
      </c>
      <c r="J19" s="123">
        <v>1.375</v>
      </c>
      <c r="K19" s="32"/>
    </row>
    <row r="20" spans="1:11" s="33" customFormat="1" ht="11.25" customHeight="1">
      <c r="A20" s="35" t="s">
        <v>15</v>
      </c>
      <c r="B20" s="29"/>
      <c r="C20" s="30">
        <v>62</v>
      </c>
      <c r="D20" s="30">
        <v>75</v>
      </c>
      <c r="E20" s="30">
        <v>75</v>
      </c>
      <c r="F20" s="31"/>
      <c r="G20" s="31"/>
      <c r="H20" s="123">
        <v>1.116</v>
      </c>
      <c r="I20" s="123">
        <v>1.725</v>
      </c>
      <c r="J20" s="123">
        <v>1.65</v>
      </c>
      <c r="K20" s="32"/>
    </row>
    <row r="21" spans="1:11" s="33" customFormat="1" ht="11.25" customHeight="1">
      <c r="A21" s="35" t="s">
        <v>16</v>
      </c>
      <c r="B21" s="29"/>
      <c r="C21" s="30">
        <v>149</v>
      </c>
      <c r="D21" s="30">
        <v>153</v>
      </c>
      <c r="E21" s="30">
        <v>159</v>
      </c>
      <c r="F21" s="31"/>
      <c r="G21" s="31"/>
      <c r="H21" s="123">
        <v>2.727</v>
      </c>
      <c r="I21" s="123">
        <v>3.58</v>
      </c>
      <c r="J21" s="123">
        <v>3.5</v>
      </c>
      <c r="K21" s="32"/>
    </row>
    <row r="22" spans="1:11" s="42" customFormat="1" ht="11.25" customHeight="1">
      <c r="A22" s="36" t="s">
        <v>17</v>
      </c>
      <c r="B22" s="37"/>
      <c r="C22" s="38">
        <v>265</v>
      </c>
      <c r="D22" s="38">
        <v>283</v>
      </c>
      <c r="E22" s="38">
        <v>289</v>
      </c>
      <c r="F22" s="39">
        <v>102.12014134275618</v>
      </c>
      <c r="G22" s="40"/>
      <c r="H22" s="124">
        <v>5.1129999999999995</v>
      </c>
      <c r="I22" s="125">
        <v>6.735</v>
      </c>
      <c r="J22" s="125">
        <v>6.525</v>
      </c>
      <c r="K22" s="41">
        <v>96.88195991091314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1937</v>
      </c>
      <c r="D24" s="38">
        <v>1995</v>
      </c>
      <c r="E24" s="38">
        <v>2037</v>
      </c>
      <c r="F24" s="39">
        <v>102.10526315789474</v>
      </c>
      <c r="G24" s="40"/>
      <c r="H24" s="124">
        <v>147.61</v>
      </c>
      <c r="I24" s="125">
        <v>146.745</v>
      </c>
      <c r="J24" s="125">
        <v>163.405</v>
      </c>
      <c r="K24" s="41">
        <v>111.35302736038706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210</v>
      </c>
      <c r="D26" s="38">
        <v>200</v>
      </c>
      <c r="E26" s="38">
        <v>200</v>
      </c>
      <c r="F26" s="39">
        <v>100</v>
      </c>
      <c r="G26" s="40"/>
      <c r="H26" s="124">
        <v>15.861</v>
      </c>
      <c r="I26" s="125">
        <v>14.5</v>
      </c>
      <c r="J26" s="125">
        <v>12.5</v>
      </c>
      <c r="K26" s="41">
        <v>86.20689655172414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34</v>
      </c>
      <c r="D28" s="30">
        <v>43</v>
      </c>
      <c r="E28" s="30">
        <v>34</v>
      </c>
      <c r="F28" s="31"/>
      <c r="G28" s="31"/>
      <c r="H28" s="123">
        <v>3.23</v>
      </c>
      <c r="I28" s="123">
        <v>4.73</v>
      </c>
      <c r="J28" s="123">
        <v>2.66</v>
      </c>
      <c r="K28" s="32"/>
    </row>
    <row r="29" spans="1:11" s="33" customFormat="1" ht="11.25" customHeight="1">
      <c r="A29" s="35" t="s">
        <v>21</v>
      </c>
      <c r="B29" s="29"/>
      <c r="C29" s="30">
        <v>7</v>
      </c>
      <c r="D29" s="30">
        <v>11</v>
      </c>
      <c r="E29" s="30"/>
      <c r="F29" s="31"/>
      <c r="G29" s="31"/>
      <c r="H29" s="123">
        <v>0.386</v>
      </c>
      <c r="I29" s="123">
        <v>0.581</v>
      </c>
      <c r="J29" s="123">
        <v>0.204</v>
      </c>
      <c r="K29" s="32"/>
    </row>
    <row r="30" spans="1:11" s="33" customFormat="1" ht="11.25" customHeight="1">
      <c r="A30" s="35" t="s">
        <v>22</v>
      </c>
      <c r="B30" s="29"/>
      <c r="C30" s="30">
        <v>670</v>
      </c>
      <c r="D30" s="30">
        <v>500</v>
      </c>
      <c r="E30" s="30">
        <v>421</v>
      </c>
      <c r="F30" s="31"/>
      <c r="G30" s="31"/>
      <c r="H30" s="123">
        <v>45.882</v>
      </c>
      <c r="I30" s="123">
        <v>41.65</v>
      </c>
      <c r="J30" s="123">
        <v>42.1</v>
      </c>
      <c r="K30" s="32"/>
    </row>
    <row r="31" spans="1:11" s="42" customFormat="1" ht="11.25" customHeight="1">
      <c r="A31" s="43" t="s">
        <v>23</v>
      </c>
      <c r="B31" s="37"/>
      <c r="C31" s="38">
        <v>711</v>
      </c>
      <c r="D31" s="38">
        <v>554</v>
      </c>
      <c r="E31" s="38">
        <v>455</v>
      </c>
      <c r="F31" s="39">
        <v>82.12996389891697</v>
      </c>
      <c r="G31" s="40"/>
      <c r="H31" s="124">
        <v>49.498</v>
      </c>
      <c r="I31" s="125">
        <v>46.961</v>
      </c>
      <c r="J31" s="125">
        <v>44.964</v>
      </c>
      <c r="K31" s="41">
        <v>95.74753518877365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210</v>
      </c>
      <c r="D33" s="30">
        <v>200</v>
      </c>
      <c r="E33" s="30">
        <v>200</v>
      </c>
      <c r="F33" s="31"/>
      <c r="G33" s="31"/>
      <c r="H33" s="123">
        <v>11.85</v>
      </c>
      <c r="I33" s="123">
        <v>11.29</v>
      </c>
      <c r="J33" s="123">
        <v>11.6</v>
      </c>
      <c r="K33" s="32"/>
    </row>
    <row r="34" spans="1:11" s="33" customFormat="1" ht="11.25" customHeight="1">
      <c r="A34" s="35" t="s">
        <v>25</v>
      </c>
      <c r="B34" s="29"/>
      <c r="C34" s="30">
        <v>234</v>
      </c>
      <c r="D34" s="30">
        <v>230</v>
      </c>
      <c r="E34" s="30">
        <v>210</v>
      </c>
      <c r="F34" s="31"/>
      <c r="G34" s="31"/>
      <c r="H34" s="123">
        <v>9.081</v>
      </c>
      <c r="I34" s="123">
        <v>9</v>
      </c>
      <c r="J34" s="123">
        <v>7.444</v>
      </c>
      <c r="K34" s="32"/>
    </row>
    <row r="35" spans="1:11" s="33" customFormat="1" ht="11.25" customHeight="1">
      <c r="A35" s="35" t="s">
        <v>26</v>
      </c>
      <c r="B35" s="29"/>
      <c r="C35" s="30">
        <v>143</v>
      </c>
      <c r="D35" s="30">
        <v>140</v>
      </c>
      <c r="E35" s="30">
        <v>150</v>
      </c>
      <c r="F35" s="31"/>
      <c r="G35" s="31"/>
      <c r="H35" s="123">
        <v>5.262</v>
      </c>
      <c r="I35" s="123">
        <v>5.9</v>
      </c>
      <c r="J35" s="123">
        <v>6.3</v>
      </c>
      <c r="K35" s="32"/>
    </row>
    <row r="36" spans="1:11" s="33" customFormat="1" ht="11.25" customHeight="1">
      <c r="A36" s="35" t="s">
        <v>27</v>
      </c>
      <c r="B36" s="29"/>
      <c r="C36" s="30">
        <v>303</v>
      </c>
      <c r="D36" s="30">
        <v>303</v>
      </c>
      <c r="E36" s="30">
        <v>300</v>
      </c>
      <c r="F36" s="31"/>
      <c r="G36" s="31"/>
      <c r="H36" s="123">
        <v>10.242</v>
      </c>
      <c r="I36" s="123">
        <v>10.242</v>
      </c>
      <c r="J36" s="123">
        <v>10</v>
      </c>
      <c r="K36" s="32"/>
    </row>
    <row r="37" spans="1:11" s="42" customFormat="1" ht="11.25" customHeight="1">
      <c r="A37" s="36" t="s">
        <v>28</v>
      </c>
      <c r="B37" s="37"/>
      <c r="C37" s="38">
        <v>890</v>
      </c>
      <c r="D37" s="38">
        <v>873</v>
      </c>
      <c r="E37" s="38">
        <v>860</v>
      </c>
      <c r="F37" s="39">
        <v>98.51088201603666</v>
      </c>
      <c r="G37" s="40"/>
      <c r="H37" s="124">
        <v>36.435</v>
      </c>
      <c r="I37" s="125">
        <v>36.432</v>
      </c>
      <c r="J37" s="125">
        <v>35.344</v>
      </c>
      <c r="K37" s="41">
        <v>97.01361440491875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231</v>
      </c>
      <c r="D39" s="38">
        <v>230</v>
      </c>
      <c r="E39" s="38">
        <v>240</v>
      </c>
      <c r="F39" s="39">
        <v>104.34782608695652</v>
      </c>
      <c r="G39" s="40"/>
      <c r="H39" s="124">
        <v>5.538</v>
      </c>
      <c r="I39" s="125">
        <v>5.5</v>
      </c>
      <c r="J39" s="125">
        <v>5.6</v>
      </c>
      <c r="K39" s="41">
        <v>101.81818181818181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12</v>
      </c>
      <c r="D41" s="30">
        <v>11</v>
      </c>
      <c r="E41" s="30">
        <v>10</v>
      </c>
      <c r="F41" s="31"/>
      <c r="G41" s="31"/>
      <c r="H41" s="123">
        <v>0.737</v>
      </c>
      <c r="I41" s="123">
        <v>0.595</v>
      </c>
      <c r="J41" s="123">
        <v>0.48</v>
      </c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2</v>
      </c>
      <c r="E42" s="30">
        <v>1</v>
      </c>
      <c r="F42" s="31"/>
      <c r="G42" s="31"/>
      <c r="H42" s="123">
        <v>0.13</v>
      </c>
      <c r="I42" s="123">
        <v>0.13</v>
      </c>
      <c r="J42" s="123">
        <v>0.07</v>
      </c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9</v>
      </c>
      <c r="E43" s="30">
        <v>8</v>
      </c>
      <c r="F43" s="31"/>
      <c r="G43" s="31"/>
      <c r="H43" s="123">
        <v>1.189</v>
      </c>
      <c r="I43" s="123">
        <v>0.7</v>
      </c>
      <c r="J43" s="123">
        <v>0.52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4</v>
      </c>
      <c r="E44" s="30">
        <v>10</v>
      </c>
      <c r="F44" s="31"/>
      <c r="G44" s="31"/>
      <c r="H44" s="123">
        <v>0.176</v>
      </c>
      <c r="I44" s="123">
        <v>0.196</v>
      </c>
      <c r="J44" s="123">
        <v>0.193</v>
      </c>
      <c r="K44" s="32"/>
    </row>
    <row r="45" spans="1:11" s="33" customFormat="1" ht="11.25" customHeight="1">
      <c r="A45" s="35" t="s">
        <v>34</v>
      </c>
      <c r="B45" s="29"/>
      <c r="C45" s="30">
        <v>24</v>
      </c>
      <c r="D45" s="30">
        <v>15</v>
      </c>
      <c r="E45" s="30">
        <v>12</v>
      </c>
      <c r="F45" s="31"/>
      <c r="G45" s="31"/>
      <c r="H45" s="123">
        <v>0.855</v>
      </c>
      <c r="I45" s="123">
        <v>0.45</v>
      </c>
      <c r="J45" s="123">
        <v>0.35</v>
      </c>
      <c r="K45" s="32"/>
    </row>
    <row r="46" spans="1:11" s="33" customFormat="1" ht="11.25" customHeight="1">
      <c r="A46" s="35" t="s">
        <v>35</v>
      </c>
      <c r="B46" s="29"/>
      <c r="C46" s="30">
        <v>18</v>
      </c>
      <c r="D46" s="30">
        <v>12</v>
      </c>
      <c r="E46" s="30">
        <v>8</v>
      </c>
      <c r="F46" s="31"/>
      <c r="G46" s="31"/>
      <c r="H46" s="123">
        <v>0.684</v>
      </c>
      <c r="I46" s="123">
        <v>0.42</v>
      </c>
      <c r="J46" s="123">
        <v>0.24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7</v>
      </c>
      <c r="E48" s="30">
        <v>5</v>
      </c>
      <c r="F48" s="31"/>
      <c r="G48" s="31"/>
      <c r="H48" s="123">
        <v>0.228</v>
      </c>
      <c r="I48" s="123">
        <v>0.266</v>
      </c>
      <c r="J48" s="123">
        <v>0.19</v>
      </c>
      <c r="K48" s="32"/>
    </row>
    <row r="49" spans="1:11" s="33" customFormat="1" ht="11.25" customHeight="1">
      <c r="A49" s="35" t="s">
        <v>38</v>
      </c>
      <c r="B49" s="29"/>
      <c r="C49" s="30">
        <v>6</v>
      </c>
      <c r="D49" s="30">
        <v>12</v>
      </c>
      <c r="E49" s="30">
        <v>15</v>
      </c>
      <c r="F49" s="31"/>
      <c r="G49" s="31"/>
      <c r="H49" s="123">
        <v>0.33</v>
      </c>
      <c r="I49" s="123">
        <v>0.36</v>
      </c>
      <c r="J49" s="123">
        <v>0.375</v>
      </c>
      <c r="K49" s="32"/>
    </row>
    <row r="50" spans="1:11" s="42" customFormat="1" ht="11.25" customHeight="1">
      <c r="A50" s="43" t="s">
        <v>39</v>
      </c>
      <c r="B50" s="37"/>
      <c r="C50" s="38">
        <v>98</v>
      </c>
      <c r="D50" s="38">
        <v>72</v>
      </c>
      <c r="E50" s="38">
        <v>69</v>
      </c>
      <c r="F50" s="39">
        <v>95.83333333333333</v>
      </c>
      <c r="G50" s="40"/>
      <c r="H50" s="124">
        <v>4.329000000000001</v>
      </c>
      <c r="I50" s="125">
        <v>3.1169999999999995</v>
      </c>
      <c r="J50" s="125">
        <v>2.418</v>
      </c>
      <c r="K50" s="41">
        <v>77.57459095283929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43</v>
      </c>
      <c r="D52" s="38">
        <v>43</v>
      </c>
      <c r="E52" s="38">
        <v>43</v>
      </c>
      <c r="F52" s="39">
        <v>100</v>
      </c>
      <c r="G52" s="40"/>
      <c r="H52" s="124">
        <v>4.026</v>
      </c>
      <c r="I52" s="125">
        <v>4.026</v>
      </c>
      <c r="J52" s="125">
        <v>4.026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235</v>
      </c>
      <c r="D54" s="30">
        <v>186</v>
      </c>
      <c r="E54" s="30">
        <v>184</v>
      </c>
      <c r="F54" s="31"/>
      <c r="G54" s="31"/>
      <c r="H54" s="123">
        <v>20.02</v>
      </c>
      <c r="I54" s="123">
        <v>14.308</v>
      </c>
      <c r="J54" s="123">
        <v>15.13</v>
      </c>
      <c r="K54" s="32"/>
    </row>
    <row r="55" spans="1:11" s="33" customFormat="1" ht="11.25" customHeight="1">
      <c r="A55" s="35" t="s">
        <v>42</v>
      </c>
      <c r="B55" s="29"/>
      <c r="C55" s="30">
        <v>142</v>
      </c>
      <c r="D55" s="30">
        <v>154</v>
      </c>
      <c r="E55" s="30">
        <v>154</v>
      </c>
      <c r="F55" s="31"/>
      <c r="G55" s="31"/>
      <c r="H55" s="123">
        <v>10.42</v>
      </c>
      <c r="I55" s="123">
        <v>11.69</v>
      </c>
      <c r="J55" s="123">
        <v>11.69</v>
      </c>
      <c r="K55" s="32"/>
    </row>
    <row r="56" spans="1:11" s="33" customFormat="1" ht="11.25" customHeight="1">
      <c r="A56" s="35" t="s">
        <v>43</v>
      </c>
      <c r="B56" s="29"/>
      <c r="C56" s="30">
        <v>52</v>
      </c>
      <c r="D56" s="30">
        <v>43</v>
      </c>
      <c r="E56" s="30">
        <v>63</v>
      </c>
      <c r="F56" s="31"/>
      <c r="G56" s="31"/>
      <c r="H56" s="123">
        <v>0.975</v>
      </c>
      <c r="I56" s="123">
        <v>0.71</v>
      </c>
      <c r="J56" s="123">
        <v>0.74</v>
      </c>
      <c r="K56" s="32"/>
    </row>
    <row r="57" spans="1:11" s="33" customFormat="1" ht="11.25" customHeight="1">
      <c r="A57" s="35" t="s">
        <v>44</v>
      </c>
      <c r="B57" s="29"/>
      <c r="C57" s="30">
        <v>17</v>
      </c>
      <c r="D57" s="30">
        <v>18</v>
      </c>
      <c r="E57" s="30">
        <v>9</v>
      </c>
      <c r="F57" s="31"/>
      <c r="G57" s="31"/>
      <c r="H57" s="123">
        <v>0.305</v>
      </c>
      <c r="I57" s="123">
        <v>0.31</v>
      </c>
      <c r="J57" s="123">
        <v>0.155</v>
      </c>
      <c r="K57" s="32"/>
    </row>
    <row r="58" spans="1:11" s="33" customFormat="1" ht="11.25" customHeight="1">
      <c r="A58" s="35" t="s">
        <v>45</v>
      </c>
      <c r="B58" s="29"/>
      <c r="C58" s="30">
        <v>614</v>
      </c>
      <c r="D58" s="30">
        <v>554</v>
      </c>
      <c r="E58" s="30">
        <v>514</v>
      </c>
      <c r="F58" s="31"/>
      <c r="G58" s="31"/>
      <c r="H58" s="123">
        <v>56.534</v>
      </c>
      <c r="I58" s="123">
        <v>46.91</v>
      </c>
      <c r="J58" s="123">
        <v>44.68</v>
      </c>
      <c r="K58" s="32"/>
    </row>
    <row r="59" spans="1:11" s="42" customFormat="1" ht="11.25" customHeight="1">
      <c r="A59" s="36" t="s">
        <v>46</v>
      </c>
      <c r="B59" s="37"/>
      <c r="C59" s="38">
        <v>1060</v>
      </c>
      <c r="D59" s="38">
        <v>955</v>
      </c>
      <c r="E59" s="38">
        <v>924</v>
      </c>
      <c r="F59" s="39">
        <v>96.75392670157068</v>
      </c>
      <c r="G59" s="40"/>
      <c r="H59" s="124">
        <v>88.25399999999999</v>
      </c>
      <c r="I59" s="125">
        <v>73.928</v>
      </c>
      <c r="J59" s="125">
        <v>72.395</v>
      </c>
      <c r="K59" s="41">
        <v>97.926360783465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120</v>
      </c>
      <c r="D61" s="30">
        <v>155</v>
      </c>
      <c r="E61" s="30">
        <v>200</v>
      </c>
      <c r="F61" s="31"/>
      <c r="G61" s="31"/>
      <c r="H61" s="123">
        <v>4.8</v>
      </c>
      <c r="I61" s="123">
        <v>10.85</v>
      </c>
      <c r="J61" s="123">
        <v>12.55</v>
      </c>
      <c r="K61" s="32"/>
    </row>
    <row r="62" spans="1:11" s="33" customFormat="1" ht="11.25" customHeight="1">
      <c r="A62" s="35" t="s">
        <v>48</v>
      </c>
      <c r="B62" s="29"/>
      <c r="C62" s="30">
        <v>353</v>
      </c>
      <c r="D62" s="30">
        <v>341</v>
      </c>
      <c r="E62" s="30">
        <v>341</v>
      </c>
      <c r="F62" s="31"/>
      <c r="G62" s="31"/>
      <c r="H62" s="123">
        <v>12.291</v>
      </c>
      <c r="I62" s="123">
        <v>11.29</v>
      </c>
      <c r="J62" s="123">
        <v>11.924</v>
      </c>
      <c r="K62" s="32"/>
    </row>
    <row r="63" spans="1:11" s="33" customFormat="1" ht="11.25" customHeight="1">
      <c r="A63" s="35" t="s">
        <v>49</v>
      </c>
      <c r="B63" s="29"/>
      <c r="C63" s="30">
        <v>155</v>
      </c>
      <c r="D63" s="30">
        <v>155</v>
      </c>
      <c r="E63" s="30">
        <v>155</v>
      </c>
      <c r="F63" s="31"/>
      <c r="G63" s="31"/>
      <c r="H63" s="123">
        <v>7.082</v>
      </c>
      <c r="I63" s="123">
        <v>7.082</v>
      </c>
      <c r="J63" s="123">
        <v>7.75</v>
      </c>
      <c r="K63" s="32"/>
    </row>
    <row r="64" spans="1:11" s="42" customFormat="1" ht="11.25" customHeight="1">
      <c r="A64" s="36" t="s">
        <v>50</v>
      </c>
      <c r="B64" s="37"/>
      <c r="C64" s="38">
        <v>628</v>
      </c>
      <c r="D64" s="38">
        <v>651</v>
      </c>
      <c r="E64" s="38">
        <v>696</v>
      </c>
      <c r="F64" s="39">
        <v>106.91244239631337</v>
      </c>
      <c r="G64" s="40"/>
      <c r="H64" s="124">
        <v>24.173000000000002</v>
      </c>
      <c r="I64" s="125">
        <v>29.222</v>
      </c>
      <c r="J64" s="125">
        <v>32.224000000000004</v>
      </c>
      <c r="K64" s="41">
        <v>110.27308192457738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527</v>
      </c>
      <c r="D66" s="38">
        <v>465</v>
      </c>
      <c r="E66" s="38">
        <v>450</v>
      </c>
      <c r="F66" s="39">
        <v>96.7741935483871</v>
      </c>
      <c r="G66" s="40"/>
      <c r="H66" s="124">
        <v>42.849</v>
      </c>
      <c r="I66" s="125">
        <v>35.828</v>
      </c>
      <c r="J66" s="125">
        <v>31.712</v>
      </c>
      <c r="K66" s="41">
        <v>88.5117784972647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19875</v>
      </c>
      <c r="D68" s="30">
        <v>20625</v>
      </c>
      <c r="E68" s="30">
        <v>20500</v>
      </c>
      <c r="F68" s="31"/>
      <c r="G68" s="31"/>
      <c r="H68" s="123">
        <v>1722.877</v>
      </c>
      <c r="I68" s="123">
        <v>1962.41</v>
      </c>
      <c r="J68" s="123">
        <v>1780</v>
      </c>
      <c r="K68" s="32"/>
    </row>
    <row r="69" spans="1:11" s="33" customFormat="1" ht="11.25" customHeight="1">
      <c r="A69" s="35" t="s">
        <v>53</v>
      </c>
      <c r="B69" s="29"/>
      <c r="C69" s="30">
        <v>2408</v>
      </c>
      <c r="D69" s="30">
        <v>2770</v>
      </c>
      <c r="E69" s="30">
        <v>2500</v>
      </c>
      <c r="F69" s="31"/>
      <c r="G69" s="31"/>
      <c r="H69" s="123">
        <v>205.389</v>
      </c>
      <c r="I69" s="123">
        <v>261.4</v>
      </c>
      <c r="J69" s="123">
        <v>230</v>
      </c>
      <c r="K69" s="32"/>
    </row>
    <row r="70" spans="1:11" s="42" customFormat="1" ht="11.25" customHeight="1">
      <c r="A70" s="36" t="s">
        <v>54</v>
      </c>
      <c r="B70" s="37"/>
      <c r="C70" s="38">
        <v>22283</v>
      </c>
      <c r="D70" s="38">
        <v>23395</v>
      </c>
      <c r="E70" s="38">
        <v>23000</v>
      </c>
      <c r="F70" s="39">
        <v>98.31160504381278</v>
      </c>
      <c r="G70" s="40"/>
      <c r="H70" s="124">
        <v>1928.266</v>
      </c>
      <c r="I70" s="125">
        <v>2223.81</v>
      </c>
      <c r="J70" s="125">
        <v>2010</v>
      </c>
      <c r="K70" s="41">
        <v>90.38541961768317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1038</v>
      </c>
      <c r="D72" s="30">
        <v>900</v>
      </c>
      <c r="E72" s="30">
        <v>900</v>
      </c>
      <c r="F72" s="31"/>
      <c r="G72" s="31"/>
      <c r="H72" s="123">
        <v>129.513</v>
      </c>
      <c r="I72" s="123">
        <v>115.491</v>
      </c>
      <c r="J72" s="123">
        <v>98.67</v>
      </c>
      <c r="K72" s="32"/>
    </row>
    <row r="73" spans="1:11" s="33" customFormat="1" ht="11.25" customHeight="1">
      <c r="A73" s="35" t="s">
        <v>56</v>
      </c>
      <c r="B73" s="29"/>
      <c r="C73" s="30">
        <v>1034</v>
      </c>
      <c r="D73" s="30">
        <v>1034</v>
      </c>
      <c r="E73" s="30">
        <v>1085</v>
      </c>
      <c r="F73" s="31"/>
      <c r="G73" s="31"/>
      <c r="H73" s="123">
        <v>33.703</v>
      </c>
      <c r="I73" s="123">
        <v>33.703</v>
      </c>
      <c r="J73" s="123">
        <v>35.385</v>
      </c>
      <c r="K73" s="32"/>
    </row>
    <row r="74" spans="1:11" s="33" customFormat="1" ht="11.25" customHeight="1">
      <c r="A74" s="35" t="s">
        <v>57</v>
      </c>
      <c r="B74" s="29"/>
      <c r="C74" s="30">
        <v>56</v>
      </c>
      <c r="D74" s="30">
        <v>70</v>
      </c>
      <c r="E74" s="30">
        <v>28</v>
      </c>
      <c r="F74" s="31"/>
      <c r="G74" s="31"/>
      <c r="H74" s="123">
        <v>1.96</v>
      </c>
      <c r="I74" s="123">
        <v>6.24</v>
      </c>
      <c r="J74" s="123">
        <v>0.84</v>
      </c>
      <c r="K74" s="32"/>
    </row>
    <row r="75" spans="1:11" s="33" customFormat="1" ht="11.25" customHeight="1">
      <c r="A75" s="35" t="s">
        <v>58</v>
      </c>
      <c r="B75" s="29"/>
      <c r="C75" s="30">
        <v>2172</v>
      </c>
      <c r="D75" s="30">
        <v>2148</v>
      </c>
      <c r="E75" s="30">
        <v>2029</v>
      </c>
      <c r="F75" s="31"/>
      <c r="G75" s="31"/>
      <c r="H75" s="123">
        <v>201.463</v>
      </c>
      <c r="I75" s="123">
        <v>175.551</v>
      </c>
      <c r="J75" s="123">
        <v>175.551</v>
      </c>
      <c r="K75" s="32"/>
    </row>
    <row r="76" spans="1:11" s="33" customFormat="1" ht="11.25" customHeight="1">
      <c r="A76" s="35" t="s">
        <v>59</v>
      </c>
      <c r="B76" s="29"/>
      <c r="C76" s="30">
        <v>145</v>
      </c>
      <c r="D76" s="30">
        <v>145</v>
      </c>
      <c r="E76" s="30">
        <v>145</v>
      </c>
      <c r="F76" s="31"/>
      <c r="G76" s="31"/>
      <c r="H76" s="123">
        <v>3.712</v>
      </c>
      <c r="I76" s="123">
        <v>3.7</v>
      </c>
      <c r="J76" s="123">
        <v>3.7</v>
      </c>
      <c r="K76" s="32"/>
    </row>
    <row r="77" spans="1:11" s="33" customFormat="1" ht="11.25" customHeight="1">
      <c r="A77" s="35" t="s">
        <v>60</v>
      </c>
      <c r="B77" s="29"/>
      <c r="C77" s="30">
        <v>136</v>
      </c>
      <c r="D77" s="30">
        <v>135</v>
      </c>
      <c r="E77" s="30">
        <v>133</v>
      </c>
      <c r="F77" s="31"/>
      <c r="G77" s="31"/>
      <c r="H77" s="123">
        <v>4.492</v>
      </c>
      <c r="I77" s="123">
        <v>5.26</v>
      </c>
      <c r="J77" s="123">
        <v>5.2</v>
      </c>
      <c r="K77" s="32"/>
    </row>
    <row r="78" spans="1:11" s="33" customFormat="1" ht="11.25" customHeight="1">
      <c r="A78" s="35" t="s">
        <v>61</v>
      </c>
      <c r="B78" s="29"/>
      <c r="C78" s="30">
        <v>320</v>
      </c>
      <c r="D78" s="30">
        <v>330</v>
      </c>
      <c r="E78" s="30">
        <v>300</v>
      </c>
      <c r="F78" s="31"/>
      <c r="G78" s="31"/>
      <c r="H78" s="123">
        <v>20.766</v>
      </c>
      <c r="I78" s="123">
        <v>21.45</v>
      </c>
      <c r="J78" s="123">
        <v>18</v>
      </c>
      <c r="K78" s="32"/>
    </row>
    <row r="79" spans="1:11" s="33" customFormat="1" ht="11.25" customHeight="1">
      <c r="A79" s="35" t="s">
        <v>62</v>
      </c>
      <c r="B79" s="29"/>
      <c r="C79" s="30">
        <v>4901</v>
      </c>
      <c r="D79" s="30">
        <v>6263</v>
      </c>
      <c r="E79" s="30">
        <v>6290</v>
      </c>
      <c r="F79" s="31"/>
      <c r="G79" s="31"/>
      <c r="H79" s="123">
        <v>472.947</v>
      </c>
      <c r="I79" s="123">
        <v>717.77</v>
      </c>
      <c r="J79" s="123">
        <v>548.5</v>
      </c>
      <c r="K79" s="32"/>
    </row>
    <row r="80" spans="1:11" s="42" customFormat="1" ht="11.25" customHeight="1">
      <c r="A80" s="43" t="s">
        <v>63</v>
      </c>
      <c r="B80" s="37"/>
      <c r="C80" s="38">
        <v>9802</v>
      </c>
      <c r="D80" s="38">
        <v>11025</v>
      </c>
      <c r="E80" s="38">
        <v>10910</v>
      </c>
      <c r="F80" s="39">
        <v>98.95691609977324</v>
      </c>
      <c r="G80" s="40"/>
      <c r="H80" s="124">
        <v>868.556</v>
      </c>
      <c r="I80" s="125">
        <v>1079.165</v>
      </c>
      <c r="J80" s="125">
        <v>885.846</v>
      </c>
      <c r="K80" s="41">
        <v>82.0862426042357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170</v>
      </c>
      <c r="E82" s="30">
        <v>156</v>
      </c>
      <c r="F82" s="31"/>
      <c r="G82" s="31"/>
      <c r="H82" s="123">
        <v>12.218</v>
      </c>
      <c r="I82" s="123">
        <v>12.218</v>
      </c>
      <c r="J82" s="123">
        <v>14.7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23">
        <v>10.701</v>
      </c>
      <c r="I83" s="123">
        <v>10.701</v>
      </c>
      <c r="J83" s="123">
        <v>14</v>
      </c>
      <c r="K83" s="32"/>
    </row>
    <row r="84" spans="1:11" s="42" customFormat="1" ht="11.25" customHeight="1">
      <c r="A84" s="36" t="s">
        <v>66</v>
      </c>
      <c r="B84" s="37"/>
      <c r="C84" s="38">
        <v>330</v>
      </c>
      <c r="D84" s="38">
        <v>330</v>
      </c>
      <c r="E84" s="38">
        <v>316</v>
      </c>
      <c r="F84" s="39">
        <v>95.75757575757575</v>
      </c>
      <c r="G84" s="40"/>
      <c r="H84" s="124">
        <v>22.919</v>
      </c>
      <c r="I84" s="125">
        <v>22.919</v>
      </c>
      <c r="J84" s="125">
        <v>28.7</v>
      </c>
      <c r="K84" s="41">
        <v>125.22361359570661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40134</v>
      </c>
      <c r="D87" s="53">
        <v>42209</v>
      </c>
      <c r="E87" s="53">
        <v>41627</v>
      </c>
      <c r="F87" s="54">
        <f>IF(D87&gt;0,100*E87/D87,0)</f>
        <v>98.62114714871235</v>
      </c>
      <c r="G87" s="40"/>
      <c r="H87" s="128">
        <v>3336.107</v>
      </c>
      <c r="I87" s="129">
        <v>3814.009</v>
      </c>
      <c r="J87" s="129">
        <v>3419.35</v>
      </c>
      <c r="K87" s="54">
        <f>IF(I87&gt;0,100*J87/I87,0)</f>
        <v>89.65238414487223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6</v>
      </c>
      <c r="E9" s="30">
        <v>6</v>
      </c>
      <c r="F9" s="31"/>
      <c r="G9" s="31"/>
      <c r="H9" s="123">
        <v>0.584</v>
      </c>
      <c r="I9" s="123">
        <v>0.78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23">
        <v>0.191</v>
      </c>
      <c r="I10" s="123">
        <v>0.33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4</v>
      </c>
      <c r="E11" s="30">
        <v>4</v>
      </c>
      <c r="F11" s="31"/>
      <c r="G11" s="31"/>
      <c r="H11" s="123">
        <v>0.253</v>
      </c>
      <c r="I11" s="123">
        <v>0.242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6</v>
      </c>
      <c r="D12" s="30">
        <v>17</v>
      </c>
      <c r="E12" s="30">
        <v>17</v>
      </c>
      <c r="F12" s="31"/>
      <c r="G12" s="31"/>
      <c r="H12" s="123">
        <v>0.737</v>
      </c>
      <c r="I12" s="123">
        <v>1.452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32</v>
      </c>
      <c r="E13" s="38">
        <v>32</v>
      </c>
      <c r="F13" s="39">
        <v>100</v>
      </c>
      <c r="G13" s="40"/>
      <c r="H13" s="124">
        <v>1.7650000000000001</v>
      </c>
      <c r="I13" s="125">
        <v>2.8040000000000003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6</v>
      </c>
      <c r="D17" s="38">
        <v>6</v>
      </c>
      <c r="E17" s="38">
        <v>6</v>
      </c>
      <c r="F17" s="39">
        <v>100</v>
      </c>
      <c r="G17" s="40"/>
      <c r="H17" s="124">
        <v>0.35</v>
      </c>
      <c r="I17" s="125">
        <v>0.27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23">
        <v>0.212</v>
      </c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23">
        <v>0.203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9</v>
      </c>
      <c r="D22" s="38"/>
      <c r="E22" s="38"/>
      <c r="F22" s="39"/>
      <c r="G22" s="40"/>
      <c r="H22" s="124">
        <v>0.41500000000000004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23">
        <v>0.145</v>
      </c>
      <c r="I29" s="123">
        <v>0.168</v>
      </c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2</v>
      </c>
      <c r="F31" s="39">
        <v>100</v>
      </c>
      <c r="G31" s="40"/>
      <c r="H31" s="124">
        <v>0.145</v>
      </c>
      <c r="I31" s="125">
        <v>0.168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37</v>
      </c>
      <c r="D33" s="30">
        <v>40</v>
      </c>
      <c r="E33" s="30"/>
      <c r="F33" s="31"/>
      <c r="G33" s="31"/>
      <c r="H33" s="123">
        <v>1.845</v>
      </c>
      <c r="I33" s="123">
        <v>1.8</v>
      </c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>
        <v>34</v>
      </c>
      <c r="D35" s="30">
        <v>40</v>
      </c>
      <c r="E35" s="30"/>
      <c r="F35" s="31"/>
      <c r="G35" s="31"/>
      <c r="H35" s="123">
        <v>1.316</v>
      </c>
      <c r="I35" s="123">
        <v>1.7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34</v>
      </c>
      <c r="D36" s="30">
        <v>34</v>
      </c>
      <c r="E36" s="30"/>
      <c r="F36" s="31"/>
      <c r="G36" s="31"/>
      <c r="H36" s="123">
        <v>1.164</v>
      </c>
      <c r="I36" s="123">
        <v>1.164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105</v>
      </c>
      <c r="D37" s="38">
        <v>114</v>
      </c>
      <c r="E37" s="38"/>
      <c r="F37" s="39"/>
      <c r="G37" s="40"/>
      <c r="H37" s="124">
        <v>4.325</v>
      </c>
      <c r="I37" s="125">
        <v>4.664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51</v>
      </c>
      <c r="D39" s="38">
        <v>50</v>
      </c>
      <c r="E39" s="38">
        <v>50</v>
      </c>
      <c r="F39" s="39">
        <v>100</v>
      </c>
      <c r="G39" s="40"/>
      <c r="H39" s="124">
        <v>1.23</v>
      </c>
      <c r="I39" s="125">
        <v>1.2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24">
        <v>0.468</v>
      </c>
      <c r="I52" s="125">
        <v>0.468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/>
      <c r="E56" s="30"/>
      <c r="F56" s="31"/>
      <c r="G56" s="31"/>
      <c r="H56" s="123">
        <v>0.005</v>
      </c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/>
      <c r="E59" s="38"/>
      <c r="F59" s="39"/>
      <c r="G59" s="40"/>
      <c r="H59" s="124">
        <v>0.005</v>
      </c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279</v>
      </c>
      <c r="D61" s="30">
        <v>270</v>
      </c>
      <c r="E61" s="30">
        <v>200</v>
      </c>
      <c r="F61" s="31"/>
      <c r="G61" s="31"/>
      <c r="H61" s="123">
        <v>33.48</v>
      </c>
      <c r="I61" s="123">
        <v>32.4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83</v>
      </c>
      <c r="D62" s="30">
        <v>78</v>
      </c>
      <c r="E62" s="30">
        <v>78</v>
      </c>
      <c r="F62" s="31"/>
      <c r="G62" s="31"/>
      <c r="H62" s="123">
        <v>2.359</v>
      </c>
      <c r="I62" s="123">
        <v>2.142</v>
      </c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362</v>
      </c>
      <c r="D64" s="38">
        <v>348</v>
      </c>
      <c r="E64" s="38">
        <v>278</v>
      </c>
      <c r="F64" s="39">
        <v>79.88505747126437</v>
      </c>
      <c r="G64" s="40"/>
      <c r="H64" s="124">
        <v>35.839</v>
      </c>
      <c r="I64" s="125">
        <v>34.542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1011</v>
      </c>
      <c r="D66" s="38">
        <v>991</v>
      </c>
      <c r="E66" s="38">
        <v>1105</v>
      </c>
      <c r="F66" s="39">
        <v>111.50353178607467</v>
      </c>
      <c r="G66" s="40"/>
      <c r="H66" s="124">
        <v>107.016</v>
      </c>
      <c r="I66" s="125">
        <v>120.509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8</v>
      </c>
      <c r="D68" s="30"/>
      <c r="E68" s="30"/>
      <c r="F68" s="31"/>
      <c r="G68" s="31"/>
      <c r="H68" s="123">
        <v>1.2</v>
      </c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/>
      <c r="E69" s="30"/>
      <c r="F69" s="31"/>
      <c r="G69" s="31"/>
      <c r="H69" s="123">
        <v>0.45</v>
      </c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11</v>
      </c>
      <c r="D70" s="38"/>
      <c r="E70" s="38"/>
      <c r="F70" s="39"/>
      <c r="G70" s="40"/>
      <c r="H70" s="124">
        <v>1.65</v>
      </c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2284</v>
      </c>
      <c r="D72" s="30">
        <v>1925</v>
      </c>
      <c r="E72" s="30"/>
      <c r="F72" s="31"/>
      <c r="G72" s="31"/>
      <c r="H72" s="123">
        <v>229.138</v>
      </c>
      <c r="I72" s="123">
        <v>204.329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154</v>
      </c>
      <c r="D73" s="30">
        <v>154</v>
      </c>
      <c r="E73" s="30">
        <v>154</v>
      </c>
      <c r="F73" s="31"/>
      <c r="G73" s="31"/>
      <c r="H73" s="123">
        <v>5.241</v>
      </c>
      <c r="I73" s="123">
        <v>5.25</v>
      </c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258</v>
      </c>
      <c r="D75" s="30">
        <v>266</v>
      </c>
      <c r="E75" s="30">
        <v>266</v>
      </c>
      <c r="F75" s="31"/>
      <c r="G75" s="31"/>
      <c r="H75" s="123">
        <v>21.071</v>
      </c>
      <c r="I75" s="123">
        <v>18.354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10</v>
      </c>
      <c r="F76" s="31"/>
      <c r="G76" s="31"/>
      <c r="H76" s="123">
        <v>0.352</v>
      </c>
      <c r="I76" s="123">
        <v>0.35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19</v>
      </c>
      <c r="D77" s="30">
        <v>15</v>
      </c>
      <c r="E77" s="30">
        <v>15</v>
      </c>
      <c r="F77" s="31"/>
      <c r="G77" s="31"/>
      <c r="H77" s="123">
        <v>0.624</v>
      </c>
      <c r="I77" s="123">
        <v>0.45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176</v>
      </c>
      <c r="D78" s="30">
        <v>180</v>
      </c>
      <c r="E78" s="30">
        <v>200</v>
      </c>
      <c r="F78" s="31"/>
      <c r="G78" s="31"/>
      <c r="H78" s="123">
        <v>11.476</v>
      </c>
      <c r="I78" s="123">
        <v>13.5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43</v>
      </c>
      <c r="D79" s="30">
        <v>30</v>
      </c>
      <c r="E79" s="30">
        <v>20</v>
      </c>
      <c r="F79" s="31"/>
      <c r="G79" s="31"/>
      <c r="H79" s="123">
        <v>4.195</v>
      </c>
      <c r="I79" s="123">
        <v>1.5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2949</v>
      </c>
      <c r="D80" s="38">
        <v>2585</v>
      </c>
      <c r="E80" s="38"/>
      <c r="F80" s="39"/>
      <c r="G80" s="40"/>
      <c r="H80" s="124">
        <v>272.09700000000004</v>
      </c>
      <c r="I80" s="125">
        <v>243.73299999999998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130</v>
      </c>
      <c r="D82" s="30">
        <v>130</v>
      </c>
      <c r="E82" s="30">
        <v>80</v>
      </c>
      <c r="F82" s="31"/>
      <c r="G82" s="31"/>
      <c r="H82" s="123">
        <v>13.705</v>
      </c>
      <c r="I82" s="123">
        <v>13.705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22</v>
      </c>
      <c r="D83" s="30">
        <v>20</v>
      </c>
      <c r="E83" s="30">
        <v>11</v>
      </c>
      <c r="F83" s="31"/>
      <c r="G83" s="31"/>
      <c r="H83" s="123">
        <v>1.633</v>
      </c>
      <c r="I83" s="123">
        <v>1.3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152</v>
      </c>
      <c r="D84" s="38">
        <v>150</v>
      </c>
      <c r="E84" s="38">
        <v>91</v>
      </c>
      <c r="F84" s="39">
        <v>60.666666666666664</v>
      </c>
      <c r="G84" s="40"/>
      <c r="H84" s="124">
        <v>15.338000000000001</v>
      </c>
      <c r="I84" s="125">
        <v>15.005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4684</v>
      </c>
      <c r="D87" s="53">
        <v>4283</v>
      </c>
      <c r="E87" s="53"/>
      <c r="F87" s="54"/>
      <c r="G87" s="40"/>
      <c r="H87" s="128">
        <v>440.6430000000001</v>
      </c>
      <c r="I87" s="129">
        <v>423.36299999999994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24">
        <v>0.017</v>
      </c>
      <c r="I17" s="125">
        <v>0.018</v>
      </c>
      <c r="J17" s="125">
        <v>0.018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1870</v>
      </c>
      <c r="D24" s="38">
        <v>1937</v>
      </c>
      <c r="E24" s="38">
        <v>1947</v>
      </c>
      <c r="F24" s="39">
        <v>100.5162622612287</v>
      </c>
      <c r="G24" s="40"/>
      <c r="H24" s="124">
        <v>141.933</v>
      </c>
      <c r="I24" s="125">
        <v>140.691</v>
      </c>
      <c r="J24" s="125">
        <v>155.76</v>
      </c>
      <c r="K24" s="41">
        <v>110.71070644177665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92</v>
      </c>
      <c r="D26" s="38">
        <v>76</v>
      </c>
      <c r="E26" s="38">
        <v>20</v>
      </c>
      <c r="F26" s="39">
        <v>26.31578947368421</v>
      </c>
      <c r="G26" s="40"/>
      <c r="H26" s="124">
        <v>7.5</v>
      </c>
      <c r="I26" s="125">
        <v>6.5</v>
      </c>
      <c r="J26" s="125">
        <v>1.6</v>
      </c>
      <c r="K26" s="41">
        <v>24.615384615384617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>
        <v>12</v>
      </c>
      <c r="E28" s="30"/>
      <c r="F28" s="31"/>
      <c r="G28" s="31"/>
      <c r="H28" s="123"/>
      <c r="I28" s="123">
        <v>0.9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23">
        <v>0.09</v>
      </c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594</v>
      </c>
      <c r="D30" s="30">
        <v>445</v>
      </c>
      <c r="E30" s="30">
        <v>382</v>
      </c>
      <c r="F30" s="31"/>
      <c r="G30" s="31"/>
      <c r="H30" s="123">
        <v>39.798</v>
      </c>
      <c r="I30" s="123">
        <v>35.6</v>
      </c>
      <c r="J30" s="123">
        <v>28.65</v>
      </c>
      <c r="K30" s="32"/>
    </row>
    <row r="31" spans="1:11" s="42" customFormat="1" ht="11.25" customHeight="1">
      <c r="A31" s="43" t="s">
        <v>23</v>
      </c>
      <c r="B31" s="37"/>
      <c r="C31" s="38">
        <v>596</v>
      </c>
      <c r="D31" s="38">
        <v>457</v>
      </c>
      <c r="E31" s="38">
        <v>382</v>
      </c>
      <c r="F31" s="39">
        <v>83.58862144420131</v>
      </c>
      <c r="G31" s="40"/>
      <c r="H31" s="124">
        <v>39.888000000000005</v>
      </c>
      <c r="I31" s="125">
        <v>36.5</v>
      </c>
      <c r="J31" s="125">
        <v>28.65</v>
      </c>
      <c r="K31" s="41">
        <v>78.4931506849315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>
        <v>60</v>
      </c>
      <c r="D35" s="30">
        <v>60</v>
      </c>
      <c r="E35" s="30"/>
      <c r="F35" s="31"/>
      <c r="G35" s="31"/>
      <c r="H35" s="123">
        <v>2.5</v>
      </c>
      <c r="I35" s="123">
        <v>4</v>
      </c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60</v>
      </c>
      <c r="D37" s="38">
        <v>60</v>
      </c>
      <c r="E37" s="38"/>
      <c r="F37" s="39"/>
      <c r="G37" s="40"/>
      <c r="H37" s="124">
        <v>2.5</v>
      </c>
      <c r="I37" s="125">
        <v>4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110</v>
      </c>
      <c r="D54" s="30">
        <v>86</v>
      </c>
      <c r="E54" s="30">
        <v>102</v>
      </c>
      <c r="F54" s="31"/>
      <c r="G54" s="31"/>
      <c r="H54" s="123">
        <v>8.8</v>
      </c>
      <c r="I54" s="123">
        <v>6.708</v>
      </c>
      <c r="J54" s="123">
        <v>8.16</v>
      </c>
      <c r="K54" s="32"/>
    </row>
    <row r="55" spans="1:11" s="33" customFormat="1" ht="11.25" customHeight="1">
      <c r="A55" s="35" t="s">
        <v>42</v>
      </c>
      <c r="B55" s="29"/>
      <c r="C55" s="30">
        <v>76</v>
      </c>
      <c r="D55" s="30">
        <v>98</v>
      </c>
      <c r="E55" s="30">
        <v>98</v>
      </c>
      <c r="F55" s="31"/>
      <c r="G55" s="31"/>
      <c r="H55" s="123">
        <v>6.46</v>
      </c>
      <c r="I55" s="123">
        <v>8.33</v>
      </c>
      <c r="J55" s="123">
        <v>8.33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0.013</v>
      </c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465</v>
      </c>
      <c r="D58" s="30">
        <v>465</v>
      </c>
      <c r="E58" s="30">
        <v>431</v>
      </c>
      <c r="F58" s="31"/>
      <c r="G58" s="31"/>
      <c r="H58" s="123">
        <v>51.03</v>
      </c>
      <c r="I58" s="123">
        <v>42.18</v>
      </c>
      <c r="J58" s="123">
        <v>40.945</v>
      </c>
      <c r="K58" s="32"/>
    </row>
    <row r="59" spans="1:11" s="42" customFormat="1" ht="11.25" customHeight="1">
      <c r="A59" s="36" t="s">
        <v>46</v>
      </c>
      <c r="B59" s="37"/>
      <c r="C59" s="38">
        <v>651</v>
      </c>
      <c r="D59" s="38">
        <v>649</v>
      </c>
      <c r="E59" s="38">
        <v>631</v>
      </c>
      <c r="F59" s="39">
        <v>97.22650231124807</v>
      </c>
      <c r="G59" s="40"/>
      <c r="H59" s="124">
        <v>66.303</v>
      </c>
      <c r="I59" s="125">
        <v>57.218</v>
      </c>
      <c r="J59" s="125">
        <v>57.435</v>
      </c>
      <c r="K59" s="41">
        <v>100.3792512845608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35</v>
      </c>
      <c r="D66" s="38">
        <v>35</v>
      </c>
      <c r="E66" s="38">
        <v>40</v>
      </c>
      <c r="F66" s="39">
        <v>114.28571428571429</v>
      </c>
      <c r="G66" s="40"/>
      <c r="H66" s="124">
        <v>1.575</v>
      </c>
      <c r="I66" s="125">
        <v>1.8</v>
      </c>
      <c r="J66" s="125">
        <v>3.2</v>
      </c>
      <c r="K66" s="41">
        <v>177.77777777777777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19910</v>
      </c>
      <c r="D68" s="30">
        <v>20500</v>
      </c>
      <c r="E68" s="30">
        <v>20700</v>
      </c>
      <c r="F68" s="31"/>
      <c r="G68" s="31"/>
      <c r="H68" s="123">
        <v>1710</v>
      </c>
      <c r="I68" s="123">
        <v>1957.7</v>
      </c>
      <c r="J68" s="123">
        <v>1765</v>
      </c>
      <c r="K68" s="32"/>
    </row>
    <row r="69" spans="1:11" s="33" customFormat="1" ht="11.25" customHeight="1">
      <c r="A69" s="35" t="s">
        <v>53</v>
      </c>
      <c r="B69" s="29"/>
      <c r="C69" s="30">
        <v>2415</v>
      </c>
      <c r="D69" s="30">
        <v>2750</v>
      </c>
      <c r="E69" s="30">
        <v>2740</v>
      </c>
      <c r="F69" s="31"/>
      <c r="G69" s="31"/>
      <c r="H69" s="123">
        <v>208</v>
      </c>
      <c r="I69" s="123">
        <v>255</v>
      </c>
      <c r="J69" s="123">
        <v>230</v>
      </c>
      <c r="K69" s="32"/>
    </row>
    <row r="70" spans="1:11" s="42" customFormat="1" ht="11.25" customHeight="1">
      <c r="A70" s="36" t="s">
        <v>54</v>
      </c>
      <c r="B70" s="37"/>
      <c r="C70" s="38">
        <v>22325</v>
      </c>
      <c r="D70" s="38">
        <v>23250</v>
      </c>
      <c r="E70" s="38">
        <v>23440</v>
      </c>
      <c r="F70" s="39">
        <v>100.81720430107526</v>
      </c>
      <c r="G70" s="40"/>
      <c r="H70" s="124">
        <v>1918</v>
      </c>
      <c r="I70" s="125">
        <v>2212.7</v>
      </c>
      <c r="J70" s="125">
        <v>1995</v>
      </c>
      <c r="K70" s="41">
        <v>90.16134134767479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>
        <v>3</v>
      </c>
      <c r="F72" s="31"/>
      <c r="G72" s="31"/>
      <c r="H72" s="123"/>
      <c r="I72" s="123"/>
      <c r="J72" s="123">
        <v>0.135</v>
      </c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1019</v>
      </c>
      <c r="E73" s="30">
        <v>1070</v>
      </c>
      <c r="F73" s="31"/>
      <c r="G73" s="31"/>
      <c r="H73" s="123">
        <v>20.995</v>
      </c>
      <c r="I73" s="123">
        <v>20.995</v>
      </c>
      <c r="J73" s="123">
        <v>22.046</v>
      </c>
      <c r="K73" s="32"/>
    </row>
    <row r="74" spans="1:11" s="33" customFormat="1" ht="11.25" customHeight="1">
      <c r="A74" s="35" t="s">
        <v>57</v>
      </c>
      <c r="B74" s="29"/>
      <c r="C74" s="30"/>
      <c r="D74" s="30">
        <v>70</v>
      </c>
      <c r="E74" s="30">
        <v>56</v>
      </c>
      <c r="F74" s="31"/>
      <c r="G74" s="31"/>
      <c r="H74" s="123"/>
      <c r="I74" s="123">
        <v>6.24</v>
      </c>
      <c r="J74" s="123">
        <v>5.04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>
        <v>6</v>
      </c>
      <c r="F75" s="31"/>
      <c r="G75" s="31"/>
      <c r="H75" s="123"/>
      <c r="I75" s="123"/>
      <c r="J75" s="123">
        <v>0.52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22</v>
      </c>
      <c r="E77" s="30">
        <v>22</v>
      </c>
      <c r="F77" s="31"/>
      <c r="G77" s="31"/>
      <c r="H77" s="123">
        <v>2.38</v>
      </c>
      <c r="I77" s="123">
        <v>1.87</v>
      </c>
      <c r="J77" s="123">
        <v>1.87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7511</v>
      </c>
      <c r="D79" s="30">
        <v>6230</v>
      </c>
      <c r="E79" s="30">
        <v>5700</v>
      </c>
      <c r="F79" s="31"/>
      <c r="G79" s="31"/>
      <c r="H79" s="123">
        <v>497.598</v>
      </c>
      <c r="I79" s="123">
        <v>716.45</v>
      </c>
      <c r="J79" s="123">
        <v>541.5</v>
      </c>
      <c r="K79" s="32"/>
    </row>
    <row r="80" spans="1:11" s="42" customFormat="1" ht="11.25" customHeight="1">
      <c r="A80" s="43" t="s">
        <v>63</v>
      </c>
      <c r="B80" s="37"/>
      <c r="C80" s="38">
        <v>8558</v>
      </c>
      <c r="D80" s="38">
        <v>7341</v>
      </c>
      <c r="E80" s="38">
        <v>6857</v>
      </c>
      <c r="F80" s="39">
        <v>93.40689279389728</v>
      </c>
      <c r="G80" s="40"/>
      <c r="H80" s="124">
        <v>520.973</v>
      </c>
      <c r="I80" s="125">
        <v>745.5550000000001</v>
      </c>
      <c r="J80" s="125">
        <v>571.111</v>
      </c>
      <c r="K80" s="41">
        <v>76.60212861559509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34188</v>
      </c>
      <c r="D87" s="53">
        <v>33806</v>
      </c>
      <c r="E87" s="53">
        <v>33318</v>
      </c>
      <c r="F87" s="54">
        <f>IF(D87&gt;0,100*E87/D87,0)</f>
        <v>98.5564692658108</v>
      </c>
      <c r="G87" s="40"/>
      <c r="H87" s="128">
        <v>2698.689</v>
      </c>
      <c r="I87" s="129">
        <v>3204.982</v>
      </c>
      <c r="J87" s="129">
        <v>2812.774</v>
      </c>
      <c r="K87" s="54">
        <f>IF(I87&gt;0,100*J87/I87,0)</f>
        <v>87.76255217658007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398</v>
      </c>
      <c r="D9" s="30">
        <v>400</v>
      </c>
      <c r="E9" s="30">
        <v>400</v>
      </c>
      <c r="F9" s="31"/>
      <c r="G9" s="31"/>
      <c r="H9" s="123">
        <v>30.718</v>
      </c>
      <c r="I9" s="123">
        <v>31.86</v>
      </c>
      <c r="J9" s="123">
        <v>31.86</v>
      </c>
      <c r="K9" s="32"/>
    </row>
    <row r="10" spans="1:11" s="33" customFormat="1" ht="11.25" customHeight="1">
      <c r="A10" s="35" t="s">
        <v>8</v>
      </c>
      <c r="B10" s="29"/>
      <c r="C10" s="30">
        <v>145</v>
      </c>
      <c r="D10" s="30">
        <v>145</v>
      </c>
      <c r="E10" s="30">
        <v>145</v>
      </c>
      <c r="F10" s="31"/>
      <c r="G10" s="31"/>
      <c r="H10" s="123">
        <v>8.422</v>
      </c>
      <c r="I10" s="123">
        <v>8.149</v>
      </c>
      <c r="J10" s="123">
        <v>8.149</v>
      </c>
      <c r="K10" s="32"/>
    </row>
    <row r="11" spans="1:11" s="33" customFormat="1" ht="11.25" customHeight="1">
      <c r="A11" s="28" t="s">
        <v>9</v>
      </c>
      <c r="B11" s="29"/>
      <c r="C11" s="30">
        <v>214</v>
      </c>
      <c r="D11" s="30">
        <v>215</v>
      </c>
      <c r="E11" s="30">
        <v>215</v>
      </c>
      <c r="F11" s="31"/>
      <c r="G11" s="31"/>
      <c r="H11" s="123">
        <v>12.238</v>
      </c>
      <c r="I11" s="123">
        <v>14.146</v>
      </c>
      <c r="J11" s="123">
        <v>14.146</v>
      </c>
      <c r="K11" s="32"/>
    </row>
    <row r="12" spans="1:11" s="33" customFormat="1" ht="11.25" customHeight="1">
      <c r="A12" s="35" t="s">
        <v>10</v>
      </c>
      <c r="B12" s="29"/>
      <c r="C12" s="30">
        <v>433</v>
      </c>
      <c r="D12" s="30">
        <v>435</v>
      </c>
      <c r="E12" s="30">
        <v>435</v>
      </c>
      <c r="F12" s="31"/>
      <c r="G12" s="31"/>
      <c r="H12" s="123">
        <v>17.121</v>
      </c>
      <c r="I12" s="123">
        <v>16.892</v>
      </c>
      <c r="J12" s="123">
        <v>16.892</v>
      </c>
      <c r="K12" s="32"/>
    </row>
    <row r="13" spans="1:11" s="42" customFormat="1" ht="11.25" customHeight="1">
      <c r="A13" s="36" t="s">
        <v>11</v>
      </c>
      <c r="B13" s="37"/>
      <c r="C13" s="38">
        <v>1190</v>
      </c>
      <c r="D13" s="38">
        <v>1195</v>
      </c>
      <c r="E13" s="38">
        <v>1195</v>
      </c>
      <c r="F13" s="39">
        <v>100</v>
      </c>
      <c r="G13" s="40"/>
      <c r="H13" s="124">
        <v>68.499</v>
      </c>
      <c r="I13" s="125">
        <v>71.047</v>
      </c>
      <c r="J13" s="125">
        <v>71.047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70</v>
      </c>
      <c r="D15" s="38">
        <v>65</v>
      </c>
      <c r="E15" s="38">
        <v>65</v>
      </c>
      <c r="F15" s="39">
        <v>100</v>
      </c>
      <c r="G15" s="40"/>
      <c r="H15" s="124">
        <v>0.7</v>
      </c>
      <c r="I15" s="125">
        <v>0.7</v>
      </c>
      <c r="J15" s="125">
        <v>0.7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>
        <v>7</v>
      </c>
      <c r="E17" s="38">
        <v>7</v>
      </c>
      <c r="F17" s="39">
        <v>100</v>
      </c>
      <c r="G17" s="40"/>
      <c r="H17" s="124">
        <v>0.126</v>
      </c>
      <c r="I17" s="125">
        <v>0.126</v>
      </c>
      <c r="J17" s="125">
        <v>0.126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45</v>
      </c>
      <c r="D19" s="30">
        <v>45</v>
      </c>
      <c r="E19" s="30">
        <v>45</v>
      </c>
      <c r="F19" s="31"/>
      <c r="G19" s="31"/>
      <c r="H19" s="123">
        <v>0.72</v>
      </c>
      <c r="I19" s="123">
        <v>0.698</v>
      </c>
      <c r="J19" s="123">
        <v>0.675</v>
      </c>
      <c r="K19" s="32"/>
    </row>
    <row r="20" spans="1:11" s="33" customFormat="1" ht="11.25" customHeight="1">
      <c r="A20" s="35" t="s">
        <v>15</v>
      </c>
      <c r="B20" s="29"/>
      <c r="C20" s="30">
        <v>36</v>
      </c>
      <c r="D20" s="30">
        <v>36</v>
      </c>
      <c r="E20" s="30">
        <v>36</v>
      </c>
      <c r="F20" s="31"/>
      <c r="G20" s="31"/>
      <c r="H20" s="123">
        <v>0.469</v>
      </c>
      <c r="I20" s="123">
        <v>0.504</v>
      </c>
      <c r="J20" s="123">
        <v>0.47</v>
      </c>
      <c r="K20" s="32"/>
    </row>
    <row r="21" spans="1:11" s="33" customFormat="1" ht="11.25" customHeight="1">
      <c r="A21" s="35" t="s">
        <v>16</v>
      </c>
      <c r="B21" s="29"/>
      <c r="C21" s="30">
        <v>132</v>
      </c>
      <c r="D21" s="30">
        <v>132</v>
      </c>
      <c r="E21" s="30">
        <v>132</v>
      </c>
      <c r="F21" s="31"/>
      <c r="G21" s="31"/>
      <c r="H21" s="123">
        <v>1.632</v>
      </c>
      <c r="I21" s="123">
        <v>1.716</v>
      </c>
      <c r="J21" s="123">
        <v>1.58</v>
      </c>
      <c r="K21" s="32"/>
    </row>
    <row r="22" spans="1:11" s="42" customFormat="1" ht="11.25" customHeight="1">
      <c r="A22" s="36" t="s">
        <v>17</v>
      </c>
      <c r="B22" s="37"/>
      <c r="C22" s="38">
        <v>213</v>
      </c>
      <c r="D22" s="38">
        <v>213</v>
      </c>
      <c r="E22" s="38">
        <v>213</v>
      </c>
      <c r="F22" s="39">
        <v>100</v>
      </c>
      <c r="G22" s="40"/>
      <c r="H22" s="124">
        <v>2.8209999999999997</v>
      </c>
      <c r="I22" s="125">
        <v>2.918</v>
      </c>
      <c r="J22" s="125">
        <v>2.725</v>
      </c>
      <c r="K22" s="41">
        <v>93.38588074023303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1000</v>
      </c>
      <c r="D24" s="38">
        <v>935</v>
      </c>
      <c r="E24" s="38">
        <v>937</v>
      </c>
      <c r="F24" s="39">
        <v>100.21390374331551</v>
      </c>
      <c r="G24" s="40"/>
      <c r="H24" s="124">
        <v>29.562</v>
      </c>
      <c r="I24" s="125">
        <v>28.287</v>
      </c>
      <c r="J24" s="125">
        <v>28.344</v>
      </c>
      <c r="K24" s="41">
        <v>100.20150599215188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201</v>
      </c>
      <c r="D26" s="38">
        <v>200</v>
      </c>
      <c r="E26" s="38">
        <v>210</v>
      </c>
      <c r="F26" s="39">
        <v>105</v>
      </c>
      <c r="G26" s="40"/>
      <c r="H26" s="124">
        <v>5.865</v>
      </c>
      <c r="I26" s="125">
        <v>5</v>
      </c>
      <c r="J26" s="125">
        <v>5.3</v>
      </c>
      <c r="K26" s="41">
        <v>106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10</v>
      </c>
      <c r="D28" s="30">
        <v>17</v>
      </c>
      <c r="E28" s="30">
        <v>5</v>
      </c>
      <c r="F28" s="31"/>
      <c r="G28" s="31"/>
      <c r="H28" s="123">
        <v>0.21</v>
      </c>
      <c r="I28" s="123">
        <v>0.68</v>
      </c>
      <c r="J28" s="123">
        <v>0.019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128</v>
      </c>
      <c r="D30" s="30">
        <v>91</v>
      </c>
      <c r="E30" s="30">
        <v>90</v>
      </c>
      <c r="F30" s="31"/>
      <c r="G30" s="31"/>
      <c r="H30" s="123">
        <v>2.053</v>
      </c>
      <c r="I30" s="123">
        <v>1.456</v>
      </c>
      <c r="J30" s="123">
        <v>1.36</v>
      </c>
      <c r="K30" s="32"/>
    </row>
    <row r="31" spans="1:11" s="42" customFormat="1" ht="11.25" customHeight="1">
      <c r="A31" s="43" t="s">
        <v>23</v>
      </c>
      <c r="B31" s="37"/>
      <c r="C31" s="38">
        <v>138</v>
      </c>
      <c r="D31" s="38">
        <v>108</v>
      </c>
      <c r="E31" s="38">
        <v>95</v>
      </c>
      <c r="F31" s="39">
        <v>87.96296296296296</v>
      </c>
      <c r="G31" s="40"/>
      <c r="H31" s="124">
        <v>2.263</v>
      </c>
      <c r="I31" s="125">
        <v>2.136</v>
      </c>
      <c r="J31" s="125">
        <v>1.379</v>
      </c>
      <c r="K31" s="41">
        <v>64.55992509363296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81</v>
      </c>
      <c r="D33" s="30">
        <v>70</v>
      </c>
      <c r="E33" s="30">
        <v>65</v>
      </c>
      <c r="F33" s="31"/>
      <c r="G33" s="31"/>
      <c r="H33" s="123">
        <v>2.289</v>
      </c>
      <c r="I33" s="123">
        <v>2.01</v>
      </c>
      <c r="J33" s="123">
        <v>1.8</v>
      </c>
      <c r="K33" s="32"/>
    </row>
    <row r="34" spans="1:11" s="33" customFormat="1" ht="11.25" customHeight="1">
      <c r="A34" s="35" t="s">
        <v>25</v>
      </c>
      <c r="B34" s="29"/>
      <c r="C34" s="30">
        <v>47</v>
      </c>
      <c r="D34" s="30">
        <v>47</v>
      </c>
      <c r="E34" s="30">
        <v>50</v>
      </c>
      <c r="F34" s="31"/>
      <c r="G34" s="31"/>
      <c r="H34" s="123">
        <v>1.209</v>
      </c>
      <c r="I34" s="123">
        <v>1.2</v>
      </c>
      <c r="J34" s="123">
        <v>1.044</v>
      </c>
      <c r="K34" s="32"/>
    </row>
    <row r="35" spans="1:11" s="33" customFormat="1" ht="11.25" customHeight="1">
      <c r="A35" s="35" t="s">
        <v>26</v>
      </c>
      <c r="B35" s="29"/>
      <c r="C35" s="30">
        <v>15</v>
      </c>
      <c r="D35" s="30">
        <v>20</v>
      </c>
      <c r="E35" s="30">
        <v>20</v>
      </c>
      <c r="F35" s="31"/>
      <c r="G35" s="31"/>
      <c r="H35" s="123">
        <v>0.283</v>
      </c>
      <c r="I35" s="123">
        <v>0.4</v>
      </c>
      <c r="J35" s="123">
        <v>0.4</v>
      </c>
      <c r="K35" s="32"/>
    </row>
    <row r="36" spans="1:11" s="33" customFormat="1" ht="11.25" customHeight="1">
      <c r="A36" s="35" t="s">
        <v>27</v>
      </c>
      <c r="B36" s="29"/>
      <c r="C36" s="30">
        <v>113</v>
      </c>
      <c r="D36" s="30">
        <v>113</v>
      </c>
      <c r="E36" s="30">
        <v>100</v>
      </c>
      <c r="F36" s="31"/>
      <c r="G36" s="31"/>
      <c r="H36" s="123">
        <v>2.68</v>
      </c>
      <c r="I36" s="123">
        <v>2.68</v>
      </c>
      <c r="J36" s="123">
        <v>2.25</v>
      </c>
      <c r="K36" s="32"/>
    </row>
    <row r="37" spans="1:11" s="42" customFormat="1" ht="11.25" customHeight="1">
      <c r="A37" s="36" t="s">
        <v>28</v>
      </c>
      <c r="B37" s="37"/>
      <c r="C37" s="38">
        <v>256</v>
      </c>
      <c r="D37" s="38">
        <v>250</v>
      </c>
      <c r="E37" s="38">
        <v>235</v>
      </c>
      <c r="F37" s="39">
        <v>94</v>
      </c>
      <c r="G37" s="40"/>
      <c r="H37" s="124">
        <v>6.461</v>
      </c>
      <c r="I37" s="125">
        <v>6.29</v>
      </c>
      <c r="J37" s="125">
        <v>5.494</v>
      </c>
      <c r="K37" s="41">
        <v>87.3449920508744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111</v>
      </c>
      <c r="D39" s="38">
        <v>100</v>
      </c>
      <c r="E39" s="38">
        <v>100</v>
      </c>
      <c r="F39" s="39">
        <v>100</v>
      </c>
      <c r="G39" s="40"/>
      <c r="H39" s="124">
        <v>3.187</v>
      </c>
      <c r="I39" s="125">
        <v>3.1</v>
      </c>
      <c r="J39" s="125">
        <v>2.7</v>
      </c>
      <c r="K39" s="41">
        <v>87.09677419354838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</v>
      </c>
      <c r="D41" s="30">
        <v>3</v>
      </c>
      <c r="E41" s="30">
        <v>3</v>
      </c>
      <c r="F41" s="31"/>
      <c r="G41" s="31"/>
      <c r="H41" s="123">
        <v>0.079</v>
      </c>
      <c r="I41" s="123">
        <v>0.051</v>
      </c>
      <c r="J41" s="123">
        <v>0.063</v>
      </c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5</v>
      </c>
      <c r="E42" s="30">
        <v>4</v>
      </c>
      <c r="F42" s="31"/>
      <c r="G42" s="31"/>
      <c r="H42" s="123">
        <v>0.08</v>
      </c>
      <c r="I42" s="123">
        <v>0.2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65</v>
      </c>
      <c r="D43" s="30">
        <v>62</v>
      </c>
      <c r="E43" s="30">
        <v>47</v>
      </c>
      <c r="F43" s="31"/>
      <c r="G43" s="31"/>
      <c r="H43" s="123">
        <v>0.91</v>
      </c>
      <c r="I43" s="123">
        <v>1.736</v>
      </c>
      <c r="J43" s="123">
        <v>1.269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4</v>
      </c>
      <c r="E44" s="30">
        <v>4</v>
      </c>
      <c r="F44" s="31"/>
      <c r="G44" s="31"/>
      <c r="H44" s="123">
        <v>0.088</v>
      </c>
      <c r="I44" s="123">
        <v>0.128</v>
      </c>
      <c r="J44" s="123">
        <v>0.13</v>
      </c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2</v>
      </c>
      <c r="E45" s="30">
        <v>1</v>
      </c>
      <c r="F45" s="31"/>
      <c r="G45" s="31"/>
      <c r="H45" s="123">
        <v>0.056</v>
      </c>
      <c r="I45" s="123">
        <v>0.038</v>
      </c>
      <c r="J45" s="123">
        <v>0.02</v>
      </c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2</v>
      </c>
      <c r="E46" s="30">
        <v>1</v>
      </c>
      <c r="F46" s="31"/>
      <c r="G46" s="31"/>
      <c r="H46" s="123">
        <v>0.032</v>
      </c>
      <c r="I46" s="123">
        <v>0.032</v>
      </c>
      <c r="J46" s="123">
        <v>0.016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4</v>
      </c>
      <c r="D48" s="30">
        <v>7</v>
      </c>
      <c r="E48" s="30">
        <v>1</v>
      </c>
      <c r="F48" s="31"/>
      <c r="G48" s="31"/>
      <c r="H48" s="123">
        <v>0.092</v>
      </c>
      <c r="I48" s="123">
        <v>0.161</v>
      </c>
      <c r="J48" s="123">
        <v>0.023</v>
      </c>
      <c r="K48" s="32"/>
    </row>
    <row r="49" spans="1:11" s="33" customFormat="1" ht="11.25" customHeight="1">
      <c r="A49" s="35" t="s">
        <v>38</v>
      </c>
      <c r="B49" s="29"/>
      <c r="C49" s="30">
        <v>32</v>
      </c>
      <c r="D49" s="30">
        <v>34</v>
      </c>
      <c r="E49" s="30">
        <v>32</v>
      </c>
      <c r="F49" s="31"/>
      <c r="G49" s="31"/>
      <c r="H49" s="123">
        <v>0.76</v>
      </c>
      <c r="I49" s="123">
        <v>0.68</v>
      </c>
      <c r="J49" s="123">
        <v>1.28</v>
      </c>
      <c r="K49" s="32"/>
    </row>
    <row r="50" spans="1:11" s="42" customFormat="1" ht="11.25" customHeight="1">
      <c r="A50" s="43" t="s">
        <v>39</v>
      </c>
      <c r="B50" s="37"/>
      <c r="C50" s="38">
        <v>116</v>
      </c>
      <c r="D50" s="38">
        <v>119</v>
      </c>
      <c r="E50" s="38">
        <v>93</v>
      </c>
      <c r="F50" s="39">
        <v>78.15126050420169</v>
      </c>
      <c r="G50" s="40"/>
      <c r="H50" s="124">
        <v>2.0970000000000004</v>
      </c>
      <c r="I50" s="125">
        <v>3.0260000000000002</v>
      </c>
      <c r="J50" s="125">
        <v>2.8009999999999997</v>
      </c>
      <c r="K50" s="41">
        <v>92.56444150693983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14</v>
      </c>
      <c r="D52" s="38">
        <v>14</v>
      </c>
      <c r="E52" s="38">
        <v>14</v>
      </c>
      <c r="F52" s="39">
        <v>100</v>
      </c>
      <c r="G52" s="40"/>
      <c r="H52" s="124">
        <v>0.424</v>
      </c>
      <c r="I52" s="125">
        <v>0.424</v>
      </c>
      <c r="J52" s="125">
        <v>0.424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240</v>
      </c>
      <c r="D54" s="30">
        <v>488</v>
      </c>
      <c r="E54" s="30">
        <v>556</v>
      </c>
      <c r="F54" s="31"/>
      <c r="G54" s="31"/>
      <c r="H54" s="123">
        <v>10.392</v>
      </c>
      <c r="I54" s="123">
        <v>19.52</v>
      </c>
      <c r="J54" s="123">
        <v>22.761</v>
      </c>
      <c r="K54" s="32"/>
    </row>
    <row r="55" spans="1:11" s="33" customFormat="1" ht="11.25" customHeight="1">
      <c r="A55" s="35" t="s">
        <v>42</v>
      </c>
      <c r="B55" s="29"/>
      <c r="C55" s="30">
        <v>575</v>
      </c>
      <c r="D55" s="30">
        <v>511</v>
      </c>
      <c r="E55" s="30">
        <v>513</v>
      </c>
      <c r="F55" s="31"/>
      <c r="G55" s="31"/>
      <c r="H55" s="123">
        <v>23</v>
      </c>
      <c r="I55" s="123">
        <v>20.44</v>
      </c>
      <c r="J55" s="123">
        <v>12.4</v>
      </c>
      <c r="K55" s="32"/>
    </row>
    <row r="56" spans="1:11" s="33" customFormat="1" ht="11.25" customHeight="1">
      <c r="A56" s="35" t="s">
        <v>43</v>
      </c>
      <c r="B56" s="29"/>
      <c r="C56" s="30">
        <v>21</v>
      </c>
      <c r="D56" s="30">
        <v>40</v>
      </c>
      <c r="E56" s="30"/>
      <c r="F56" s="31"/>
      <c r="G56" s="31"/>
      <c r="H56" s="123">
        <v>0.312</v>
      </c>
      <c r="I56" s="123">
        <v>0.851</v>
      </c>
      <c r="J56" s="123">
        <v>1.25</v>
      </c>
      <c r="K56" s="32"/>
    </row>
    <row r="57" spans="1:11" s="33" customFormat="1" ht="11.25" customHeight="1">
      <c r="A57" s="35" t="s">
        <v>44</v>
      </c>
      <c r="B57" s="29"/>
      <c r="C57" s="30">
        <v>16</v>
      </c>
      <c r="D57" s="30">
        <v>10</v>
      </c>
      <c r="E57" s="30">
        <v>10</v>
      </c>
      <c r="F57" s="31"/>
      <c r="G57" s="31"/>
      <c r="H57" s="123">
        <v>0.284</v>
      </c>
      <c r="I57" s="123">
        <v>0.116</v>
      </c>
      <c r="J57" s="123">
        <v>0.228</v>
      </c>
      <c r="K57" s="32"/>
    </row>
    <row r="58" spans="1:11" s="33" customFormat="1" ht="11.25" customHeight="1">
      <c r="A58" s="35" t="s">
        <v>45</v>
      </c>
      <c r="B58" s="29"/>
      <c r="C58" s="30">
        <v>138</v>
      </c>
      <c r="D58" s="30">
        <v>122</v>
      </c>
      <c r="E58" s="30">
        <v>162</v>
      </c>
      <c r="F58" s="31"/>
      <c r="G58" s="31"/>
      <c r="H58" s="123">
        <v>6.636</v>
      </c>
      <c r="I58" s="123">
        <v>5.82</v>
      </c>
      <c r="J58" s="123">
        <v>2.795</v>
      </c>
      <c r="K58" s="32"/>
    </row>
    <row r="59" spans="1:11" s="42" customFormat="1" ht="11.25" customHeight="1">
      <c r="A59" s="36" t="s">
        <v>46</v>
      </c>
      <c r="B59" s="37"/>
      <c r="C59" s="38">
        <v>990</v>
      </c>
      <c r="D59" s="38">
        <v>1171</v>
      </c>
      <c r="E59" s="38">
        <v>1241</v>
      </c>
      <c r="F59" s="39">
        <v>105.97779675491033</v>
      </c>
      <c r="G59" s="40"/>
      <c r="H59" s="124">
        <v>40.623999999999995</v>
      </c>
      <c r="I59" s="125">
        <v>46.747</v>
      </c>
      <c r="J59" s="125">
        <v>39.434000000000005</v>
      </c>
      <c r="K59" s="41">
        <v>84.35621537210945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346</v>
      </c>
      <c r="D61" s="30">
        <v>325</v>
      </c>
      <c r="E61" s="30">
        <v>325</v>
      </c>
      <c r="F61" s="31"/>
      <c r="G61" s="31"/>
      <c r="H61" s="123">
        <v>34.81</v>
      </c>
      <c r="I61" s="123">
        <v>37.75</v>
      </c>
      <c r="J61" s="123">
        <v>38.2</v>
      </c>
      <c r="K61" s="32"/>
    </row>
    <row r="62" spans="1:11" s="33" customFormat="1" ht="11.25" customHeight="1">
      <c r="A62" s="35" t="s">
        <v>48</v>
      </c>
      <c r="B62" s="29"/>
      <c r="C62" s="30">
        <v>131</v>
      </c>
      <c r="D62" s="30">
        <v>131</v>
      </c>
      <c r="E62" s="30">
        <v>131</v>
      </c>
      <c r="F62" s="31"/>
      <c r="G62" s="31"/>
      <c r="H62" s="123">
        <v>3.146</v>
      </c>
      <c r="I62" s="123">
        <v>3.296</v>
      </c>
      <c r="J62" s="123">
        <v>3.236</v>
      </c>
      <c r="K62" s="32"/>
    </row>
    <row r="63" spans="1:11" s="33" customFormat="1" ht="11.25" customHeight="1">
      <c r="A63" s="35" t="s">
        <v>49</v>
      </c>
      <c r="B63" s="29"/>
      <c r="C63" s="30">
        <v>353</v>
      </c>
      <c r="D63" s="30">
        <v>352</v>
      </c>
      <c r="E63" s="30">
        <v>352</v>
      </c>
      <c r="F63" s="31"/>
      <c r="G63" s="31"/>
      <c r="H63" s="123">
        <v>20.136</v>
      </c>
      <c r="I63" s="123">
        <v>22.88</v>
      </c>
      <c r="J63" s="123">
        <v>23.43</v>
      </c>
      <c r="K63" s="32"/>
    </row>
    <row r="64" spans="1:11" s="42" customFormat="1" ht="11.25" customHeight="1">
      <c r="A64" s="36" t="s">
        <v>50</v>
      </c>
      <c r="B64" s="37"/>
      <c r="C64" s="38">
        <v>830</v>
      </c>
      <c r="D64" s="38">
        <v>808</v>
      </c>
      <c r="E64" s="38">
        <v>808</v>
      </c>
      <c r="F64" s="39">
        <v>100</v>
      </c>
      <c r="G64" s="40"/>
      <c r="H64" s="124">
        <v>58.092</v>
      </c>
      <c r="I64" s="125">
        <v>63.926</v>
      </c>
      <c r="J64" s="125">
        <v>64.866</v>
      </c>
      <c r="K64" s="41">
        <v>101.47045020805307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1549</v>
      </c>
      <c r="D66" s="38">
        <v>1746</v>
      </c>
      <c r="E66" s="38">
        <v>1795</v>
      </c>
      <c r="F66" s="39">
        <v>102.80641466208476</v>
      </c>
      <c r="G66" s="40"/>
      <c r="H66" s="124">
        <v>163.989</v>
      </c>
      <c r="I66" s="125">
        <v>180.414</v>
      </c>
      <c r="J66" s="125">
        <v>181.135</v>
      </c>
      <c r="K66" s="41">
        <v>100.3996363918543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626</v>
      </c>
      <c r="D68" s="30">
        <v>490</v>
      </c>
      <c r="E68" s="30">
        <v>450</v>
      </c>
      <c r="F68" s="31"/>
      <c r="G68" s="31"/>
      <c r="H68" s="123">
        <v>27.63</v>
      </c>
      <c r="I68" s="123">
        <v>23</v>
      </c>
      <c r="J68" s="123">
        <v>23</v>
      </c>
      <c r="K68" s="32"/>
    </row>
    <row r="69" spans="1:11" s="33" customFormat="1" ht="11.25" customHeight="1">
      <c r="A69" s="35" t="s">
        <v>53</v>
      </c>
      <c r="B69" s="29"/>
      <c r="C69" s="30">
        <v>170</v>
      </c>
      <c r="D69" s="30">
        <v>140</v>
      </c>
      <c r="E69" s="30">
        <v>1500</v>
      </c>
      <c r="F69" s="31"/>
      <c r="G69" s="31"/>
      <c r="H69" s="123">
        <v>6.8</v>
      </c>
      <c r="I69" s="123">
        <v>6.1</v>
      </c>
      <c r="J69" s="123">
        <v>26.5</v>
      </c>
      <c r="K69" s="32"/>
    </row>
    <row r="70" spans="1:11" s="42" customFormat="1" ht="11.25" customHeight="1">
      <c r="A70" s="36" t="s">
        <v>54</v>
      </c>
      <c r="B70" s="37"/>
      <c r="C70" s="38">
        <v>796</v>
      </c>
      <c r="D70" s="38">
        <v>630</v>
      </c>
      <c r="E70" s="38">
        <v>1950</v>
      </c>
      <c r="F70" s="39">
        <v>309.5238095238095</v>
      </c>
      <c r="G70" s="40"/>
      <c r="H70" s="124">
        <v>34.43</v>
      </c>
      <c r="I70" s="125">
        <v>29.1</v>
      </c>
      <c r="J70" s="125">
        <v>49.5</v>
      </c>
      <c r="K70" s="41">
        <v>170.10309278350513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10181</v>
      </c>
      <c r="D72" s="30">
        <v>11125</v>
      </c>
      <c r="E72" s="30">
        <v>11850</v>
      </c>
      <c r="F72" s="31"/>
      <c r="G72" s="31"/>
      <c r="H72" s="123">
        <v>732.989</v>
      </c>
      <c r="I72" s="123">
        <v>845.855</v>
      </c>
      <c r="J72" s="123">
        <v>942.722</v>
      </c>
      <c r="K72" s="32"/>
    </row>
    <row r="73" spans="1:11" s="33" customFormat="1" ht="11.25" customHeight="1">
      <c r="A73" s="35" t="s">
        <v>56</v>
      </c>
      <c r="B73" s="29"/>
      <c r="C73" s="30">
        <v>428</v>
      </c>
      <c r="D73" s="30">
        <v>428</v>
      </c>
      <c r="E73" s="30">
        <v>450</v>
      </c>
      <c r="F73" s="31"/>
      <c r="G73" s="31"/>
      <c r="H73" s="123">
        <v>16.844</v>
      </c>
      <c r="I73" s="123">
        <v>27.625</v>
      </c>
      <c r="J73" s="123">
        <v>23</v>
      </c>
      <c r="K73" s="32"/>
    </row>
    <row r="74" spans="1:11" s="33" customFormat="1" ht="11.25" customHeight="1">
      <c r="A74" s="35" t="s">
        <v>57</v>
      </c>
      <c r="B74" s="29"/>
      <c r="C74" s="30">
        <v>115</v>
      </c>
      <c r="D74" s="30">
        <v>129</v>
      </c>
      <c r="E74" s="30">
        <v>135</v>
      </c>
      <c r="F74" s="31"/>
      <c r="G74" s="31"/>
      <c r="H74" s="123">
        <v>2.276</v>
      </c>
      <c r="I74" s="123">
        <v>2.544</v>
      </c>
      <c r="J74" s="123">
        <v>2.7</v>
      </c>
      <c r="K74" s="32"/>
    </row>
    <row r="75" spans="1:11" s="33" customFormat="1" ht="11.25" customHeight="1">
      <c r="A75" s="35" t="s">
        <v>58</v>
      </c>
      <c r="B75" s="29"/>
      <c r="C75" s="30">
        <v>809</v>
      </c>
      <c r="D75" s="30">
        <v>794</v>
      </c>
      <c r="E75" s="30">
        <v>729</v>
      </c>
      <c r="F75" s="31"/>
      <c r="G75" s="31"/>
      <c r="H75" s="123">
        <v>44.937</v>
      </c>
      <c r="I75" s="123">
        <v>44.928</v>
      </c>
      <c r="J75" s="123">
        <v>44.928</v>
      </c>
      <c r="K75" s="32"/>
    </row>
    <row r="76" spans="1:11" s="33" customFormat="1" ht="11.25" customHeight="1">
      <c r="A76" s="35" t="s">
        <v>59</v>
      </c>
      <c r="B76" s="29"/>
      <c r="C76" s="30">
        <v>90</v>
      </c>
      <c r="D76" s="30">
        <v>90</v>
      </c>
      <c r="E76" s="30">
        <v>90</v>
      </c>
      <c r="F76" s="31"/>
      <c r="G76" s="31"/>
      <c r="H76" s="123">
        <v>2.052</v>
      </c>
      <c r="I76" s="123">
        <v>2.05</v>
      </c>
      <c r="J76" s="123">
        <v>2</v>
      </c>
      <c r="K76" s="32"/>
    </row>
    <row r="77" spans="1:11" s="33" customFormat="1" ht="11.25" customHeight="1">
      <c r="A77" s="35" t="s">
        <v>60</v>
      </c>
      <c r="B77" s="29"/>
      <c r="C77" s="30">
        <v>102</v>
      </c>
      <c r="D77" s="30">
        <v>95</v>
      </c>
      <c r="E77" s="30">
        <v>103</v>
      </c>
      <c r="F77" s="31"/>
      <c r="G77" s="31"/>
      <c r="H77" s="123">
        <v>3</v>
      </c>
      <c r="I77" s="123">
        <v>2.375</v>
      </c>
      <c r="J77" s="123">
        <v>2.575</v>
      </c>
      <c r="K77" s="32"/>
    </row>
    <row r="78" spans="1:11" s="33" customFormat="1" ht="11.25" customHeight="1">
      <c r="A78" s="35" t="s">
        <v>61</v>
      </c>
      <c r="B78" s="29"/>
      <c r="C78" s="30">
        <v>409</v>
      </c>
      <c r="D78" s="30">
        <v>400</v>
      </c>
      <c r="E78" s="30">
        <v>400</v>
      </c>
      <c r="F78" s="31"/>
      <c r="G78" s="31"/>
      <c r="H78" s="123">
        <v>17.726</v>
      </c>
      <c r="I78" s="123">
        <v>16</v>
      </c>
      <c r="J78" s="123">
        <v>16.2</v>
      </c>
      <c r="K78" s="32"/>
    </row>
    <row r="79" spans="1:11" s="33" customFormat="1" ht="11.25" customHeight="1">
      <c r="A79" s="35" t="s">
        <v>62</v>
      </c>
      <c r="B79" s="29"/>
      <c r="C79" s="30">
        <v>522</v>
      </c>
      <c r="D79" s="30">
        <v>700</v>
      </c>
      <c r="E79" s="30">
        <v>680</v>
      </c>
      <c r="F79" s="31"/>
      <c r="G79" s="31"/>
      <c r="H79" s="123">
        <v>14.512</v>
      </c>
      <c r="I79" s="123">
        <v>38.5</v>
      </c>
      <c r="J79" s="123">
        <v>35.75</v>
      </c>
      <c r="K79" s="32"/>
    </row>
    <row r="80" spans="1:11" s="42" customFormat="1" ht="11.25" customHeight="1">
      <c r="A80" s="43" t="s">
        <v>63</v>
      </c>
      <c r="B80" s="37"/>
      <c r="C80" s="38">
        <v>12656</v>
      </c>
      <c r="D80" s="38">
        <v>13761</v>
      </c>
      <c r="E80" s="38">
        <v>14437</v>
      </c>
      <c r="F80" s="39">
        <v>104.91243368941211</v>
      </c>
      <c r="G80" s="40"/>
      <c r="H80" s="124">
        <v>834.336</v>
      </c>
      <c r="I80" s="125">
        <v>979.877</v>
      </c>
      <c r="J80" s="125">
        <v>1069.875</v>
      </c>
      <c r="K80" s="41">
        <v>109.18462215155576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153</v>
      </c>
      <c r="D82" s="30">
        <v>153</v>
      </c>
      <c r="E82" s="30">
        <v>149</v>
      </c>
      <c r="F82" s="31"/>
      <c r="G82" s="31"/>
      <c r="H82" s="123">
        <v>10.935</v>
      </c>
      <c r="I82" s="123">
        <v>10.935</v>
      </c>
      <c r="J82" s="123">
        <v>10.7</v>
      </c>
      <c r="K82" s="32"/>
    </row>
    <row r="83" spans="1:11" s="33" customFormat="1" ht="11.25" customHeight="1">
      <c r="A83" s="35" t="s">
        <v>65</v>
      </c>
      <c r="B83" s="29"/>
      <c r="C83" s="30">
        <v>109</v>
      </c>
      <c r="D83" s="30">
        <v>110</v>
      </c>
      <c r="E83" s="30">
        <v>105</v>
      </c>
      <c r="F83" s="31"/>
      <c r="G83" s="31"/>
      <c r="H83" s="123">
        <v>7.31</v>
      </c>
      <c r="I83" s="123">
        <v>7.3</v>
      </c>
      <c r="J83" s="123">
        <v>6.9</v>
      </c>
      <c r="K83" s="32"/>
    </row>
    <row r="84" spans="1:11" s="42" customFormat="1" ht="11.25" customHeight="1">
      <c r="A84" s="36" t="s">
        <v>66</v>
      </c>
      <c r="B84" s="37"/>
      <c r="C84" s="38">
        <v>262</v>
      </c>
      <c r="D84" s="38">
        <v>263</v>
      </c>
      <c r="E84" s="38">
        <v>254</v>
      </c>
      <c r="F84" s="39">
        <v>96.57794676806084</v>
      </c>
      <c r="G84" s="40"/>
      <c r="H84" s="124">
        <v>18.245</v>
      </c>
      <c r="I84" s="125">
        <v>18.235</v>
      </c>
      <c r="J84" s="125">
        <v>17.6</v>
      </c>
      <c r="K84" s="41">
        <v>96.51768576912532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20399</v>
      </c>
      <c r="D87" s="53">
        <v>21585</v>
      </c>
      <c r="E87" s="53">
        <v>23649</v>
      </c>
      <c r="F87" s="54">
        <f>IF(D87&gt;0,100*E87/D87,0)</f>
        <v>109.56219596942321</v>
      </c>
      <c r="G87" s="40"/>
      <c r="H87" s="128">
        <v>1271.721</v>
      </c>
      <c r="I87" s="129">
        <v>1441.3529999999998</v>
      </c>
      <c r="J87" s="129">
        <v>1543.4499999999998</v>
      </c>
      <c r="K87" s="54">
        <f>IF(I87&gt;0,100*J87/I87,0)</f>
        <v>107.08341398671942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24">
        <v>0.01</v>
      </c>
      <c r="I17" s="125">
        <v>0.021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934</v>
      </c>
      <c r="D24" s="38">
        <v>946</v>
      </c>
      <c r="E24" s="38">
        <v>887</v>
      </c>
      <c r="F24" s="39">
        <v>93.76321353065539</v>
      </c>
      <c r="G24" s="40"/>
      <c r="H24" s="124">
        <v>27.46</v>
      </c>
      <c r="I24" s="125">
        <v>28.884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110</v>
      </c>
      <c r="E26" s="38">
        <v>115</v>
      </c>
      <c r="F26" s="39">
        <v>104.54545454545455</v>
      </c>
      <c r="G26" s="40"/>
      <c r="H26" s="124">
        <v>2.7</v>
      </c>
      <c r="I26" s="125">
        <v>2.8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10</v>
      </c>
      <c r="D28" s="30">
        <v>17</v>
      </c>
      <c r="E28" s="30"/>
      <c r="F28" s="31"/>
      <c r="G28" s="31"/>
      <c r="H28" s="123">
        <v>0.4</v>
      </c>
      <c r="I28" s="123">
        <v>0.68</v>
      </c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124</v>
      </c>
      <c r="D30" s="30">
        <v>90</v>
      </c>
      <c r="E30" s="30">
        <v>82</v>
      </c>
      <c r="F30" s="31"/>
      <c r="G30" s="31"/>
      <c r="H30" s="123">
        <v>1.984</v>
      </c>
      <c r="I30" s="123">
        <v>1.408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134</v>
      </c>
      <c r="D31" s="38">
        <v>107</v>
      </c>
      <c r="E31" s="38">
        <v>82</v>
      </c>
      <c r="F31" s="39">
        <v>76.6355140186916</v>
      </c>
      <c r="G31" s="40"/>
      <c r="H31" s="124">
        <v>2.384</v>
      </c>
      <c r="I31" s="125">
        <v>2.088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195</v>
      </c>
      <c r="D54" s="30">
        <v>400</v>
      </c>
      <c r="E54" s="30">
        <v>486</v>
      </c>
      <c r="F54" s="31"/>
      <c r="G54" s="31"/>
      <c r="H54" s="123">
        <v>8.775</v>
      </c>
      <c r="I54" s="123">
        <v>16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300</v>
      </c>
      <c r="D55" s="30">
        <v>280</v>
      </c>
      <c r="E55" s="30">
        <v>170</v>
      </c>
      <c r="F55" s="31"/>
      <c r="G55" s="31"/>
      <c r="H55" s="123">
        <v>12</v>
      </c>
      <c r="I55" s="123">
        <v>11.2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12</v>
      </c>
      <c r="E58" s="30">
        <v>26</v>
      </c>
      <c r="F58" s="31"/>
      <c r="G58" s="31"/>
      <c r="H58" s="123">
        <v>0.3</v>
      </c>
      <c r="I58" s="123">
        <v>0.54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503</v>
      </c>
      <c r="D59" s="38">
        <v>692</v>
      </c>
      <c r="E59" s="38">
        <v>682</v>
      </c>
      <c r="F59" s="39">
        <v>98.55491329479769</v>
      </c>
      <c r="G59" s="40"/>
      <c r="H59" s="124">
        <v>21.075</v>
      </c>
      <c r="I59" s="125">
        <v>27.74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416</v>
      </c>
      <c r="D66" s="38">
        <v>45</v>
      </c>
      <c r="E66" s="38">
        <v>50</v>
      </c>
      <c r="F66" s="39">
        <v>111.11111111111111</v>
      </c>
      <c r="G66" s="40"/>
      <c r="H66" s="124">
        <v>35.2</v>
      </c>
      <c r="I66" s="125">
        <v>4.785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500</v>
      </c>
      <c r="D68" s="30">
        <v>465</v>
      </c>
      <c r="E68" s="30">
        <v>485</v>
      </c>
      <c r="F68" s="31"/>
      <c r="G68" s="31"/>
      <c r="H68" s="123">
        <v>20</v>
      </c>
      <c r="I68" s="123">
        <v>20.6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170</v>
      </c>
      <c r="D69" s="30">
        <v>130</v>
      </c>
      <c r="E69" s="30">
        <v>90</v>
      </c>
      <c r="F69" s="31"/>
      <c r="G69" s="31"/>
      <c r="H69" s="123">
        <v>7</v>
      </c>
      <c r="I69" s="123">
        <v>6.15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670</v>
      </c>
      <c r="D70" s="38">
        <v>595</v>
      </c>
      <c r="E70" s="38">
        <v>575</v>
      </c>
      <c r="F70" s="39">
        <v>96.63865546218487</v>
      </c>
      <c r="G70" s="40"/>
      <c r="H70" s="124">
        <v>27</v>
      </c>
      <c r="I70" s="125">
        <v>26.75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27</v>
      </c>
      <c r="D77" s="30"/>
      <c r="E77" s="30"/>
      <c r="F77" s="31"/>
      <c r="G77" s="31"/>
      <c r="H77" s="123">
        <v>0.945</v>
      </c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>
        <v>36.3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27</v>
      </c>
      <c r="D80" s="38"/>
      <c r="E80" s="38"/>
      <c r="F80" s="39"/>
      <c r="G80" s="40"/>
      <c r="H80" s="124">
        <v>0.945</v>
      </c>
      <c r="I80" s="125">
        <v>36.3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2790</v>
      </c>
      <c r="D87" s="53">
        <v>2496</v>
      </c>
      <c r="E87" s="53">
        <v>2392</v>
      </c>
      <c r="F87" s="54">
        <f>IF(D87&gt;0,100*E87/D87,0)</f>
        <v>95.83333333333333</v>
      </c>
      <c r="G87" s="40"/>
      <c r="H87" s="128">
        <v>116.774</v>
      </c>
      <c r="I87" s="129">
        <v>129.368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54</v>
      </c>
      <c r="D9" s="30">
        <v>27</v>
      </c>
      <c r="E9" s="30">
        <v>27</v>
      </c>
      <c r="F9" s="31"/>
      <c r="G9" s="31"/>
      <c r="H9" s="123">
        <v>1.395</v>
      </c>
      <c r="I9" s="123">
        <v>0.7</v>
      </c>
      <c r="J9" s="123">
        <v>0.7</v>
      </c>
      <c r="K9" s="32"/>
    </row>
    <row r="10" spans="1:11" s="33" customFormat="1" ht="11.25" customHeight="1">
      <c r="A10" s="35" t="s">
        <v>8</v>
      </c>
      <c r="B10" s="29"/>
      <c r="C10" s="30">
        <v>5</v>
      </c>
      <c r="D10" s="30">
        <v>53</v>
      </c>
      <c r="E10" s="30">
        <v>43</v>
      </c>
      <c r="F10" s="31"/>
      <c r="G10" s="31"/>
      <c r="H10" s="123">
        <v>0.134</v>
      </c>
      <c r="I10" s="123">
        <v>1.298</v>
      </c>
      <c r="J10" s="123">
        <v>1.032</v>
      </c>
      <c r="K10" s="32"/>
    </row>
    <row r="11" spans="1:11" s="33" customFormat="1" ht="11.25" customHeight="1">
      <c r="A11" s="28" t="s">
        <v>9</v>
      </c>
      <c r="B11" s="29"/>
      <c r="C11" s="30">
        <v>11</v>
      </c>
      <c r="D11" s="30">
        <v>11</v>
      </c>
      <c r="E11" s="30">
        <v>11</v>
      </c>
      <c r="F11" s="31"/>
      <c r="G11" s="31"/>
      <c r="H11" s="123">
        <v>0.244</v>
      </c>
      <c r="I11" s="123">
        <v>0.261</v>
      </c>
      <c r="J11" s="123">
        <v>0.264</v>
      </c>
      <c r="K11" s="32"/>
    </row>
    <row r="12" spans="1:11" s="33" customFormat="1" ht="11.25" customHeight="1">
      <c r="A12" s="35" t="s">
        <v>10</v>
      </c>
      <c r="B12" s="29"/>
      <c r="C12" s="30">
        <v>14</v>
      </c>
      <c r="D12" s="30">
        <v>16</v>
      </c>
      <c r="E12" s="30">
        <v>12</v>
      </c>
      <c r="F12" s="31"/>
      <c r="G12" s="31"/>
      <c r="H12" s="123">
        <v>0.337</v>
      </c>
      <c r="I12" s="123">
        <v>0.475</v>
      </c>
      <c r="J12" s="123">
        <v>0.3</v>
      </c>
      <c r="K12" s="32"/>
    </row>
    <row r="13" spans="1:11" s="42" customFormat="1" ht="11.25" customHeight="1">
      <c r="A13" s="36" t="s">
        <v>11</v>
      </c>
      <c r="B13" s="37"/>
      <c r="C13" s="38">
        <v>84</v>
      </c>
      <c r="D13" s="38">
        <v>107</v>
      </c>
      <c r="E13" s="38">
        <v>93</v>
      </c>
      <c r="F13" s="39">
        <v>86.91588785046729</v>
      </c>
      <c r="G13" s="40"/>
      <c r="H13" s="124">
        <v>2.11</v>
      </c>
      <c r="I13" s="125">
        <v>2.734</v>
      </c>
      <c r="J13" s="125">
        <v>2.296</v>
      </c>
      <c r="K13" s="41">
        <v>83.97951719092904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11</v>
      </c>
      <c r="D15" s="38">
        <v>11</v>
      </c>
      <c r="E15" s="38">
        <v>9</v>
      </c>
      <c r="F15" s="39">
        <v>81.81818181818181</v>
      </c>
      <c r="G15" s="40"/>
      <c r="H15" s="124">
        <v>0.052</v>
      </c>
      <c r="I15" s="125">
        <v>0.055</v>
      </c>
      <c r="J15" s="125">
        <v>0.044</v>
      </c>
      <c r="K15" s="41">
        <v>79.99999999999999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2</v>
      </c>
      <c r="F17" s="39">
        <v>200</v>
      </c>
      <c r="G17" s="40"/>
      <c r="H17" s="124">
        <v>0.017</v>
      </c>
      <c r="I17" s="125">
        <v>0.028</v>
      </c>
      <c r="J17" s="125">
        <v>0.067</v>
      </c>
      <c r="K17" s="41">
        <v>239.28571428571428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/>
      <c r="E19" s="30"/>
      <c r="F19" s="31"/>
      <c r="G19" s="31"/>
      <c r="H19" s="123">
        <v>0.013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2</v>
      </c>
      <c r="D21" s="30"/>
      <c r="E21" s="30"/>
      <c r="F21" s="31"/>
      <c r="G21" s="31"/>
      <c r="H21" s="123">
        <v>0.01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/>
      <c r="E22" s="38"/>
      <c r="F22" s="39"/>
      <c r="G22" s="40"/>
      <c r="H22" s="124">
        <v>0.023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2</v>
      </c>
      <c r="E24" s="38">
        <v>2</v>
      </c>
      <c r="F24" s="39">
        <v>100</v>
      </c>
      <c r="G24" s="40"/>
      <c r="H24" s="124">
        <v>0.003</v>
      </c>
      <c r="I24" s="125">
        <v>0.005</v>
      </c>
      <c r="J24" s="125">
        <v>0.005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1</v>
      </c>
      <c r="E26" s="38">
        <v>2</v>
      </c>
      <c r="F26" s="39">
        <v>200</v>
      </c>
      <c r="G26" s="40"/>
      <c r="H26" s="124">
        <v>0.004</v>
      </c>
      <c r="I26" s="125">
        <v>0.004</v>
      </c>
      <c r="J26" s="125">
        <v>0.008</v>
      </c>
      <c r="K26" s="41">
        <v>200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9</v>
      </c>
      <c r="D28" s="30">
        <v>10</v>
      </c>
      <c r="E28" s="30">
        <v>9</v>
      </c>
      <c r="F28" s="31"/>
      <c r="G28" s="31"/>
      <c r="H28" s="123">
        <v>0.216</v>
      </c>
      <c r="I28" s="123">
        <v>0.305</v>
      </c>
      <c r="J28" s="123">
        <v>0.216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>
        <v>9</v>
      </c>
      <c r="D31" s="38">
        <v>10</v>
      </c>
      <c r="E31" s="38">
        <v>9</v>
      </c>
      <c r="F31" s="39">
        <v>90</v>
      </c>
      <c r="G31" s="40"/>
      <c r="H31" s="124">
        <v>0.216</v>
      </c>
      <c r="I31" s="125">
        <v>0.305</v>
      </c>
      <c r="J31" s="125">
        <v>0.216</v>
      </c>
      <c r="K31" s="41">
        <v>70.81967213114754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57</v>
      </c>
      <c r="E33" s="30">
        <v>28</v>
      </c>
      <c r="F33" s="31"/>
      <c r="G33" s="31"/>
      <c r="H33" s="123">
        <v>1.925</v>
      </c>
      <c r="I33" s="123">
        <v>1.9</v>
      </c>
      <c r="J33" s="123">
        <v>0.88</v>
      </c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20</v>
      </c>
      <c r="E34" s="30">
        <v>25</v>
      </c>
      <c r="F34" s="31"/>
      <c r="G34" s="31"/>
      <c r="H34" s="123">
        <v>0.758</v>
      </c>
      <c r="I34" s="123">
        <v>0.75</v>
      </c>
      <c r="J34" s="123">
        <v>0.81</v>
      </c>
      <c r="K34" s="32"/>
    </row>
    <row r="35" spans="1:11" s="33" customFormat="1" ht="11.25" customHeight="1">
      <c r="A35" s="35" t="s">
        <v>26</v>
      </c>
      <c r="B35" s="29"/>
      <c r="C35" s="30">
        <v>2</v>
      </c>
      <c r="D35" s="30">
        <v>2</v>
      </c>
      <c r="E35" s="30">
        <v>2</v>
      </c>
      <c r="F35" s="31"/>
      <c r="G35" s="31"/>
      <c r="H35" s="123">
        <v>0.021</v>
      </c>
      <c r="I35" s="123">
        <v>0.02</v>
      </c>
      <c r="J35" s="123">
        <v>0.02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2</v>
      </c>
      <c r="F36" s="31"/>
      <c r="G36" s="31"/>
      <c r="H36" s="123">
        <v>0.028</v>
      </c>
      <c r="I36" s="123">
        <v>0.028</v>
      </c>
      <c r="J36" s="123">
        <v>0.014</v>
      </c>
      <c r="K36" s="32"/>
    </row>
    <row r="37" spans="1:11" s="42" customFormat="1" ht="11.25" customHeight="1">
      <c r="A37" s="36" t="s">
        <v>28</v>
      </c>
      <c r="B37" s="37"/>
      <c r="C37" s="38">
        <v>83</v>
      </c>
      <c r="D37" s="38">
        <v>81</v>
      </c>
      <c r="E37" s="38">
        <v>57</v>
      </c>
      <c r="F37" s="39">
        <v>70.37037037037037</v>
      </c>
      <c r="G37" s="40"/>
      <c r="H37" s="124">
        <v>2.7319999999999998</v>
      </c>
      <c r="I37" s="125">
        <v>2.698</v>
      </c>
      <c r="J37" s="125">
        <v>1.724</v>
      </c>
      <c r="K37" s="41">
        <v>63.89918458117124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29</v>
      </c>
      <c r="D39" s="38">
        <v>25</v>
      </c>
      <c r="E39" s="38">
        <v>28</v>
      </c>
      <c r="F39" s="39">
        <v>112</v>
      </c>
      <c r="G39" s="40"/>
      <c r="H39" s="124">
        <v>0.364</v>
      </c>
      <c r="I39" s="125">
        <v>0.32</v>
      </c>
      <c r="J39" s="125">
        <v>0.35</v>
      </c>
      <c r="K39" s="41">
        <v>109.375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34</v>
      </c>
      <c r="D41" s="30">
        <v>39</v>
      </c>
      <c r="E41" s="30">
        <v>50</v>
      </c>
      <c r="F41" s="31"/>
      <c r="G41" s="31"/>
      <c r="H41" s="123">
        <v>0.85</v>
      </c>
      <c r="I41" s="123">
        <v>0.92</v>
      </c>
      <c r="J41" s="123">
        <v>1.495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6</v>
      </c>
      <c r="D45" s="30">
        <v>6</v>
      </c>
      <c r="E45" s="30">
        <v>6</v>
      </c>
      <c r="F45" s="31"/>
      <c r="G45" s="31"/>
      <c r="H45" s="123">
        <v>0.09</v>
      </c>
      <c r="I45" s="123">
        <v>0.096</v>
      </c>
      <c r="J45" s="123">
        <v>0.102</v>
      </c>
      <c r="K45" s="32"/>
    </row>
    <row r="46" spans="1:11" s="33" customFormat="1" ht="11.25" customHeight="1">
      <c r="A46" s="35" t="s">
        <v>35</v>
      </c>
      <c r="B46" s="29"/>
      <c r="C46" s="30">
        <v>52</v>
      </c>
      <c r="D46" s="30">
        <v>52</v>
      </c>
      <c r="E46" s="30">
        <v>38</v>
      </c>
      <c r="F46" s="31"/>
      <c r="G46" s="31"/>
      <c r="H46" s="123">
        <v>0.832</v>
      </c>
      <c r="I46" s="123">
        <v>0.832</v>
      </c>
      <c r="J46" s="123">
        <v>0.608</v>
      </c>
      <c r="K46" s="32"/>
    </row>
    <row r="47" spans="1:11" s="33" customFormat="1" ht="11.25" customHeight="1">
      <c r="A47" s="35" t="s">
        <v>36</v>
      </c>
      <c r="B47" s="29"/>
      <c r="C47" s="30">
        <v>9</v>
      </c>
      <c r="D47" s="30">
        <v>17</v>
      </c>
      <c r="E47" s="30">
        <v>11</v>
      </c>
      <c r="F47" s="31"/>
      <c r="G47" s="31"/>
      <c r="H47" s="123">
        <v>0.27</v>
      </c>
      <c r="I47" s="123">
        <v>0.34</v>
      </c>
      <c r="J47" s="123">
        <v>0.22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101</v>
      </c>
      <c r="D50" s="38">
        <v>114</v>
      </c>
      <c r="E50" s="38">
        <v>105</v>
      </c>
      <c r="F50" s="39">
        <v>92.10526315789474</v>
      </c>
      <c r="G50" s="40"/>
      <c r="H50" s="124">
        <v>2.042</v>
      </c>
      <c r="I50" s="125">
        <v>2.1879999999999997</v>
      </c>
      <c r="J50" s="125">
        <v>2.4250000000000003</v>
      </c>
      <c r="K50" s="41">
        <v>110.83180987202928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12</v>
      </c>
      <c r="D52" s="38">
        <v>12</v>
      </c>
      <c r="E52" s="38">
        <v>12</v>
      </c>
      <c r="F52" s="39">
        <v>100</v>
      </c>
      <c r="G52" s="40"/>
      <c r="H52" s="124">
        <v>0.18</v>
      </c>
      <c r="I52" s="125">
        <v>0.18</v>
      </c>
      <c r="J52" s="125">
        <v>0.18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>
        <v>2</v>
      </c>
      <c r="F58" s="31"/>
      <c r="G58" s="31"/>
      <c r="H58" s="123"/>
      <c r="I58" s="123"/>
      <c r="J58" s="123">
        <v>0.05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>
        <v>2</v>
      </c>
      <c r="F59" s="39"/>
      <c r="G59" s="40"/>
      <c r="H59" s="124"/>
      <c r="I59" s="125"/>
      <c r="J59" s="125">
        <v>0.05</v>
      </c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4</v>
      </c>
      <c r="D63" s="30">
        <v>3</v>
      </c>
      <c r="E63" s="30">
        <v>3</v>
      </c>
      <c r="F63" s="31"/>
      <c r="G63" s="31"/>
      <c r="H63" s="123">
        <v>0.116</v>
      </c>
      <c r="I63" s="123">
        <v>0.116</v>
      </c>
      <c r="J63" s="123">
        <v>0.116</v>
      </c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3</v>
      </c>
      <c r="E64" s="38">
        <v>3</v>
      </c>
      <c r="F64" s="39">
        <v>100</v>
      </c>
      <c r="G64" s="40"/>
      <c r="H64" s="124">
        <v>0.116</v>
      </c>
      <c r="I64" s="125">
        <v>0.116</v>
      </c>
      <c r="J64" s="125">
        <v>0.116</v>
      </c>
      <c r="K64" s="41">
        <v>100.00000000000001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23">
        <v>0.016</v>
      </c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>
        <v>4</v>
      </c>
      <c r="D69" s="30">
        <v>5</v>
      </c>
      <c r="E69" s="30">
        <v>4</v>
      </c>
      <c r="F69" s="31"/>
      <c r="G69" s="31"/>
      <c r="H69" s="123">
        <v>0.071</v>
      </c>
      <c r="I69" s="123">
        <v>0.1</v>
      </c>
      <c r="J69" s="123">
        <v>0.075</v>
      </c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>
        <v>5</v>
      </c>
      <c r="E70" s="38">
        <v>4</v>
      </c>
      <c r="F70" s="39">
        <v>80</v>
      </c>
      <c r="G70" s="40"/>
      <c r="H70" s="124">
        <v>0.087</v>
      </c>
      <c r="I70" s="125">
        <v>0.1</v>
      </c>
      <c r="J70" s="125">
        <v>0.075</v>
      </c>
      <c r="K70" s="41">
        <v>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13</v>
      </c>
      <c r="D73" s="30">
        <v>13</v>
      </c>
      <c r="E73" s="30">
        <v>15</v>
      </c>
      <c r="F73" s="31"/>
      <c r="G73" s="31"/>
      <c r="H73" s="123">
        <v>0.39</v>
      </c>
      <c r="I73" s="123">
        <v>0.39</v>
      </c>
      <c r="J73" s="123">
        <v>0.39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24</v>
      </c>
      <c r="D75" s="30">
        <v>42</v>
      </c>
      <c r="E75" s="30">
        <v>44</v>
      </c>
      <c r="F75" s="31"/>
      <c r="G75" s="31"/>
      <c r="H75" s="123">
        <v>0.11</v>
      </c>
      <c r="I75" s="123">
        <v>0.29</v>
      </c>
      <c r="J75" s="123">
        <v>0.303</v>
      </c>
      <c r="K75" s="32"/>
    </row>
    <row r="76" spans="1:11" s="33" customFormat="1" ht="11.25" customHeight="1">
      <c r="A76" s="35" t="s">
        <v>59</v>
      </c>
      <c r="B76" s="29"/>
      <c r="C76" s="30">
        <v>6577</v>
      </c>
      <c r="D76" s="30">
        <v>6774</v>
      </c>
      <c r="E76" s="30">
        <v>6217</v>
      </c>
      <c r="F76" s="31"/>
      <c r="G76" s="31"/>
      <c r="H76" s="123">
        <v>333.795</v>
      </c>
      <c r="I76" s="123">
        <v>340.471</v>
      </c>
      <c r="J76" s="123">
        <v>300.627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1</v>
      </c>
      <c r="E77" s="30">
        <v>2</v>
      </c>
      <c r="F77" s="31"/>
      <c r="G77" s="31"/>
      <c r="H77" s="123">
        <v>0.004</v>
      </c>
      <c r="I77" s="123">
        <v>0.002</v>
      </c>
      <c r="J77" s="123">
        <v>0.004</v>
      </c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>
        <v>7</v>
      </c>
      <c r="E78" s="30">
        <v>7</v>
      </c>
      <c r="F78" s="31"/>
      <c r="G78" s="31"/>
      <c r="H78" s="123">
        <v>0.074</v>
      </c>
      <c r="I78" s="123">
        <v>0.073</v>
      </c>
      <c r="J78" s="123">
        <v>0.074</v>
      </c>
      <c r="K78" s="32"/>
    </row>
    <row r="79" spans="1:11" s="33" customFormat="1" ht="11.25" customHeight="1">
      <c r="A79" s="35" t="s">
        <v>62</v>
      </c>
      <c r="B79" s="29"/>
      <c r="C79" s="30">
        <v>6</v>
      </c>
      <c r="D79" s="30">
        <v>6</v>
      </c>
      <c r="E79" s="30">
        <v>10</v>
      </c>
      <c r="F79" s="31"/>
      <c r="G79" s="31"/>
      <c r="H79" s="123">
        <v>0.282</v>
      </c>
      <c r="I79" s="123">
        <v>0.33</v>
      </c>
      <c r="J79" s="123">
        <v>0.2</v>
      </c>
      <c r="K79" s="32"/>
    </row>
    <row r="80" spans="1:11" s="42" customFormat="1" ht="11.25" customHeight="1">
      <c r="A80" s="43" t="s">
        <v>63</v>
      </c>
      <c r="B80" s="37"/>
      <c r="C80" s="38">
        <v>6629</v>
      </c>
      <c r="D80" s="38">
        <v>6843</v>
      </c>
      <c r="E80" s="38">
        <v>6295</v>
      </c>
      <c r="F80" s="39">
        <v>91.9918164547713</v>
      </c>
      <c r="G80" s="40"/>
      <c r="H80" s="124">
        <v>334.65500000000003</v>
      </c>
      <c r="I80" s="125">
        <v>341.556</v>
      </c>
      <c r="J80" s="125">
        <v>301.598</v>
      </c>
      <c r="K80" s="41">
        <v>88.30118633547647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34</v>
      </c>
      <c r="D82" s="30">
        <v>34</v>
      </c>
      <c r="E82" s="30">
        <v>29</v>
      </c>
      <c r="F82" s="31"/>
      <c r="G82" s="31"/>
      <c r="H82" s="123">
        <v>1.41</v>
      </c>
      <c r="I82" s="123">
        <v>1.41</v>
      </c>
      <c r="J82" s="123">
        <v>1.177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25</v>
      </c>
      <c r="F83" s="31"/>
      <c r="G83" s="31"/>
      <c r="H83" s="123">
        <v>0.668</v>
      </c>
      <c r="I83" s="123">
        <v>0.67</v>
      </c>
      <c r="J83" s="123">
        <v>0.75</v>
      </c>
      <c r="K83" s="32"/>
    </row>
    <row r="84" spans="1:11" s="42" customFormat="1" ht="11.25" customHeight="1">
      <c r="A84" s="36" t="s">
        <v>66</v>
      </c>
      <c r="B84" s="37"/>
      <c r="C84" s="38">
        <v>58</v>
      </c>
      <c r="D84" s="38">
        <v>58</v>
      </c>
      <c r="E84" s="38">
        <v>54</v>
      </c>
      <c r="F84" s="39">
        <v>93.10344827586206</v>
      </c>
      <c r="G84" s="40"/>
      <c r="H84" s="124">
        <v>2.078</v>
      </c>
      <c r="I84" s="125">
        <v>2.08</v>
      </c>
      <c r="J84" s="125">
        <v>1.927</v>
      </c>
      <c r="K84" s="41">
        <v>92.64423076923077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7032</v>
      </c>
      <c r="D87" s="53">
        <v>7273</v>
      </c>
      <c r="E87" s="53">
        <v>6677</v>
      </c>
      <c r="F87" s="54">
        <f>IF(D87&gt;0,100*E87/D87,0)</f>
        <v>91.80530730097621</v>
      </c>
      <c r="G87" s="40"/>
      <c r="H87" s="128">
        <v>344.67900000000003</v>
      </c>
      <c r="I87" s="129">
        <v>352.36899999999997</v>
      </c>
      <c r="J87" s="129">
        <v>311.081</v>
      </c>
      <c r="K87" s="54">
        <f>IF(I87&gt;0,100*J87/I87,0)</f>
        <v>88.28273769826518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3" zoomScaleSheetLayoutView="93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1695</v>
      </c>
      <c r="D9" s="30">
        <v>1700</v>
      </c>
      <c r="E9" s="30">
        <v>1700</v>
      </c>
      <c r="F9" s="31"/>
      <c r="G9" s="31"/>
      <c r="H9" s="123">
        <v>5.068</v>
      </c>
      <c r="I9" s="123">
        <v>8.5</v>
      </c>
      <c r="J9" s="123">
        <v>6.375</v>
      </c>
      <c r="K9" s="32"/>
    </row>
    <row r="10" spans="1:11" s="33" customFormat="1" ht="11.25" customHeight="1">
      <c r="A10" s="35" t="s">
        <v>8</v>
      </c>
      <c r="B10" s="29"/>
      <c r="C10" s="30">
        <v>3189</v>
      </c>
      <c r="D10" s="30">
        <v>1816</v>
      </c>
      <c r="E10" s="30">
        <v>1816</v>
      </c>
      <c r="F10" s="31"/>
      <c r="G10" s="31"/>
      <c r="H10" s="123">
        <v>7.494</v>
      </c>
      <c r="I10" s="123">
        <v>4.268</v>
      </c>
      <c r="J10" s="123">
        <v>3.414</v>
      </c>
      <c r="K10" s="32"/>
    </row>
    <row r="11" spans="1:11" s="33" customFormat="1" ht="11.25" customHeight="1">
      <c r="A11" s="28" t="s">
        <v>9</v>
      </c>
      <c r="B11" s="29"/>
      <c r="C11" s="30">
        <v>8207</v>
      </c>
      <c r="D11" s="30">
        <v>9230</v>
      </c>
      <c r="E11" s="30">
        <v>9230</v>
      </c>
      <c r="F11" s="31"/>
      <c r="G11" s="31"/>
      <c r="H11" s="123">
        <v>22.159</v>
      </c>
      <c r="I11" s="123">
        <v>24.921</v>
      </c>
      <c r="J11" s="123">
        <v>17.445</v>
      </c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23">
        <v>0.431</v>
      </c>
      <c r="I12" s="123">
        <v>0.431</v>
      </c>
      <c r="J12" s="123">
        <v>0.345</v>
      </c>
      <c r="K12" s="32"/>
    </row>
    <row r="13" spans="1:11" s="42" customFormat="1" ht="11.25" customHeight="1">
      <c r="A13" s="36" t="s">
        <v>11</v>
      </c>
      <c r="B13" s="37"/>
      <c r="C13" s="38">
        <v>13287</v>
      </c>
      <c r="D13" s="38">
        <v>12942</v>
      </c>
      <c r="E13" s="38">
        <v>12942</v>
      </c>
      <c r="F13" s="39">
        <v>100</v>
      </c>
      <c r="G13" s="40"/>
      <c r="H13" s="124">
        <v>35.151999999999994</v>
      </c>
      <c r="I13" s="125">
        <v>38.12</v>
      </c>
      <c r="J13" s="125">
        <v>27.579</v>
      </c>
      <c r="K13" s="41">
        <v>72.34784889821617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85</v>
      </c>
      <c r="D15" s="38">
        <v>55</v>
      </c>
      <c r="E15" s="38">
        <v>75</v>
      </c>
      <c r="F15" s="39">
        <v>136.36363636363637</v>
      </c>
      <c r="G15" s="40"/>
      <c r="H15" s="124">
        <v>0.024</v>
      </c>
      <c r="I15" s="125">
        <v>0.12</v>
      </c>
      <c r="J15" s="125">
        <v>0.105</v>
      </c>
      <c r="K15" s="41">
        <v>87.5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659</v>
      </c>
      <c r="E17" s="38">
        <v>528</v>
      </c>
      <c r="F17" s="39">
        <v>80.12139605462822</v>
      </c>
      <c r="G17" s="40"/>
      <c r="H17" s="124">
        <v>1.489</v>
      </c>
      <c r="I17" s="125">
        <v>2.233</v>
      </c>
      <c r="J17" s="125">
        <v>1.193</v>
      </c>
      <c r="K17" s="41">
        <v>53.42588446036722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22889</v>
      </c>
      <c r="D19" s="30">
        <v>24018</v>
      </c>
      <c r="E19" s="30">
        <v>24018</v>
      </c>
      <c r="F19" s="31"/>
      <c r="G19" s="31"/>
      <c r="H19" s="123">
        <v>125.89</v>
      </c>
      <c r="I19" s="123">
        <v>162.122</v>
      </c>
      <c r="J19" s="123">
        <v>132.275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22889</v>
      </c>
      <c r="D22" s="38">
        <v>24018</v>
      </c>
      <c r="E22" s="38">
        <v>24018</v>
      </c>
      <c r="F22" s="39">
        <v>100</v>
      </c>
      <c r="G22" s="40"/>
      <c r="H22" s="124">
        <v>125.89</v>
      </c>
      <c r="I22" s="125">
        <v>162.122</v>
      </c>
      <c r="J22" s="125">
        <v>132.275</v>
      </c>
      <c r="K22" s="41">
        <v>81.58979040475691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78018</v>
      </c>
      <c r="D24" s="38">
        <v>79114</v>
      </c>
      <c r="E24" s="38">
        <v>76506</v>
      </c>
      <c r="F24" s="39">
        <v>96.70349116464848</v>
      </c>
      <c r="G24" s="40"/>
      <c r="H24" s="124">
        <v>391.427</v>
      </c>
      <c r="I24" s="125">
        <v>405.646</v>
      </c>
      <c r="J24" s="125">
        <v>417.791</v>
      </c>
      <c r="K24" s="41">
        <v>102.99398983350014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29834</v>
      </c>
      <c r="D26" s="38">
        <v>31000</v>
      </c>
      <c r="E26" s="38">
        <v>27000</v>
      </c>
      <c r="F26" s="39">
        <v>87.09677419354838</v>
      </c>
      <c r="G26" s="40"/>
      <c r="H26" s="124">
        <v>157.395</v>
      </c>
      <c r="I26" s="125">
        <v>141</v>
      </c>
      <c r="J26" s="125">
        <v>145</v>
      </c>
      <c r="K26" s="41">
        <v>102.83687943262412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63737</v>
      </c>
      <c r="D28" s="30">
        <v>66721</v>
      </c>
      <c r="E28" s="30">
        <v>66190</v>
      </c>
      <c r="F28" s="31"/>
      <c r="G28" s="31"/>
      <c r="H28" s="123">
        <v>269.358</v>
      </c>
      <c r="I28" s="123">
        <v>240.952</v>
      </c>
      <c r="J28" s="123">
        <v>352.44</v>
      </c>
      <c r="K28" s="32"/>
    </row>
    <row r="29" spans="1:11" s="33" customFormat="1" ht="11.25" customHeight="1">
      <c r="A29" s="35" t="s">
        <v>21</v>
      </c>
      <c r="B29" s="29"/>
      <c r="C29" s="30">
        <v>35068</v>
      </c>
      <c r="D29" s="30">
        <v>30892</v>
      </c>
      <c r="E29" s="30">
        <v>30892</v>
      </c>
      <c r="F29" s="31"/>
      <c r="G29" s="31"/>
      <c r="H29" s="123">
        <v>84.324</v>
      </c>
      <c r="I29" s="123">
        <v>58.362</v>
      </c>
      <c r="J29" s="123">
        <v>99.367</v>
      </c>
      <c r="K29" s="32"/>
    </row>
    <row r="30" spans="1:11" s="33" customFormat="1" ht="11.25" customHeight="1">
      <c r="A30" s="35" t="s">
        <v>22</v>
      </c>
      <c r="B30" s="29"/>
      <c r="C30" s="30">
        <v>47496</v>
      </c>
      <c r="D30" s="30">
        <v>51864</v>
      </c>
      <c r="E30" s="30">
        <v>55262</v>
      </c>
      <c r="F30" s="31"/>
      <c r="G30" s="31"/>
      <c r="H30" s="123">
        <v>156.671</v>
      </c>
      <c r="I30" s="123">
        <v>167.178</v>
      </c>
      <c r="J30" s="123">
        <v>225.964</v>
      </c>
      <c r="K30" s="32"/>
    </row>
    <row r="31" spans="1:11" s="42" customFormat="1" ht="11.25" customHeight="1">
      <c r="A31" s="43" t="s">
        <v>23</v>
      </c>
      <c r="B31" s="37"/>
      <c r="C31" s="38">
        <v>146301</v>
      </c>
      <c r="D31" s="38">
        <v>149477</v>
      </c>
      <c r="E31" s="38">
        <v>152344</v>
      </c>
      <c r="F31" s="39">
        <v>101.91802083263646</v>
      </c>
      <c r="G31" s="40"/>
      <c r="H31" s="124">
        <v>510.353</v>
      </c>
      <c r="I31" s="125">
        <v>466.492</v>
      </c>
      <c r="J31" s="125">
        <v>677.771</v>
      </c>
      <c r="K31" s="41">
        <v>145.29102321154488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22107</v>
      </c>
      <c r="D33" s="30">
        <v>19200</v>
      </c>
      <c r="E33" s="30">
        <v>23740</v>
      </c>
      <c r="F33" s="31"/>
      <c r="G33" s="31"/>
      <c r="H33" s="123">
        <v>113.15</v>
      </c>
      <c r="I33" s="123">
        <v>84.26</v>
      </c>
      <c r="J33" s="123">
        <v>120.7</v>
      </c>
      <c r="K33" s="32"/>
    </row>
    <row r="34" spans="1:11" s="33" customFormat="1" ht="11.25" customHeight="1">
      <c r="A34" s="35" t="s">
        <v>25</v>
      </c>
      <c r="B34" s="29"/>
      <c r="C34" s="30">
        <v>11630</v>
      </c>
      <c r="D34" s="30">
        <v>10700</v>
      </c>
      <c r="E34" s="30">
        <v>10500</v>
      </c>
      <c r="F34" s="31"/>
      <c r="G34" s="31"/>
      <c r="H34" s="123">
        <v>45.802</v>
      </c>
      <c r="I34" s="123">
        <v>40</v>
      </c>
      <c r="J34" s="123">
        <v>43</v>
      </c>
      <c r="K34" s="32"/>
    </row>
    <row r="35" spans="1:11" s="33" customFormat="1" ht="11.25" customHeight="1">
      <c r="A35" s="35" t="s">
        <v>26</v>
      </c>
      <c r="B35" s="29"/>
      <c r="C35" s="30">
        <v>50709</v>
      </c>
      <c r="D35" s="30">
        <v>44000</v>
      </c>
      <c r="E35" s="30">
        <v>50000</v>
      </c>
      <c r="F35" s="31"/>
      <c r="G35" s="31"/>
      <c r="H35" s="123">
        <v>222.594</v>
      </c>
      <c r="I35" s="123">
        <v>135</v>
      </c>
      <c r="J35" s="123">
        <v>222</v>
      </c>
      <c r="K35" s="32"/>
    </row>
    <row r="36" spans="1:11" s="33" customFormat="1" ht="11.25" customHeight="1">
      <c r="A36" s="35" t="s">
        <v>27</v>
      </c>
      <c r="B36" s="29"/>
      <c r="C36" s="30">
        <v>6074</v>
      </c>
      <c r="D36" s="30">
        <v>6074</v>
      </c>
      <c r="E36" s="30">
        <v>6825</v>
      </c>
      <c r="F36" s="31"/>
      <c r="G36" s="31"/>
      <c r="H36" s="123">
        <v>22.929</v>
      </c>
      <c r="I36" s="123">
        <v>6.074</v>
      </c>
      <c r="J36" s="123">
        <v>33</v>
      </c>
      <c r="K36" s="32"/>
    </row>
    <row r="37" spans="1:11" s="42" customFormat="1" ht="11.25" customHeight="1">
      <c r="A37" s="36" t="s">
        <v>28</v>
      </c>
      <c r="B37" s="37"/>
      <c r="C37" s="38">
        <v>90520</v>
      </c>
      <c r="D37" s="38">
        <v>79974</v>
      </c>
      <c r="E37" s="38">
        <v>91065</v>
      </c>
      <c r="F37" s="39">
        <v>113.86825718358466</v>
      </c>
      <c r="G37" s="40"/>
      <c r="H37" s="124">
        <v>404.47499999999997</v>
      </c>
      <c r="I37" s="125">
        <v>265.334</v>
      </c>
      <c r="J37" s="125">
        <v>418.7</v>
      </c>
      <c r="K37" s="41">
        <v>157.8011110524848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5970</v>
      </c>
      <c r="D39" s="38">
        <v>5900</v>
      </c>
      <c r="E39" s="38">
        <v>5500</v>
      </c>
      <c r="F39" s="39">
        <v>93.22033898305085</v>
      </c>
      <c r="G39" s="40"/>
      <c r="H39" s="124">
        <v>11.373</v>
      </c>
      <c r="I39" s="125">
        <v>9</v>
      </c>
      <c r="J39" s="125">
        <v>8.6</v>
      </c>
      <c r="K39" s="41">
        <v>95.55555555555556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34848</v>
      </c>
      <c r="D41" s="30">
        <v>33257</v>
      </c>
      <c r="E41" s="30">
        <v>33478</v>
      </c>
      <c r="F41" s="31"/>
      <c r="G41" s="31"/>
      <c r="H41" s="123">
        <v>119.9</v>
      </c>
      <c r="I41" s="123">
        <v>51.844</v>
      </c>
      <c r="J41" s="123">
        <v>139.879</v>
      </c>
      <c r="K41" s="32"/>
    </row>
    <row r="42" spans="1:11" s="33" customFormat="1" ht="11.25" customHeight="1">
      <c r="A42" s="35" t="s">
        <v>31</v>
      </c>
      <c r="B42" s="29"/>
      <c r="C42" s="30">
        <v>222769</v>
      </c>
      <c r="D42" s="30">
        <v>210479</v>
      </c>
      <c r="E42" s="30">
        <v>183119</v>
      </c>
      <c r="F42" s="31"/>
      <c r="G42" s="31"/>
      <c r="H42" s="123">
        <v>1024.431</v>
      </c>
      <c r="I42" s="123">
        <v>795.962</v>
      </c>
      <c r="J42" s="123">
        <v>946.947</v>
      </c>
      <c r="K42" s="32"/>
    </row>
    <row r="43" spans="1:11" s="33" customFormat="1" ht="11.25" customHeight="1">
      <c r="A43" s="35" t="s">
        <v>32</v>
      </c>
      <c r="B43" s="29"/>
      <c r="C43" s="30">
        <v>64631</v>
      </c>
      <c r="D43" s="30">
        <v>51362</v>
      </c>
      <c r="E43" s="30">
        <v>53620</v>
      </c>
      <c r="F43" s="31"/>
      <c r="G43" s="31"/>
      <c r="H43" s="123">
        <v>313.56</v>
      </c>
      <c r="I43" s="123">
        <v>182.497</v>
      </c>
      <c r="J43" s="123">
        <v>254.439</v>
      </c>
      <c r="K43" s="32"/>
    </row>
    <row r="44" spans="1:11" s="33" customFormat="1" ht="11.25" customHeight="1">
      <c r="A44" s="35" t="s">
        <v>33</v>
      </c>
      <c r="B44" s="29"/>
      <c r="C44" s="30">
        <v>130249</v>
      </c>
      <c r="D44" s="30">
        <v>114068</v>
      </c>
      <c r="E44" s="30">
        <v>118000</v>
      </c>
      <c r="F44" s="31"/>
      <c r="G44" s="31"/>
      <c r="H44" s="123">
        <v>553.584</v>
      </c>
      <c r="I44" s="123">
        <v>364.168</v>
      </c>
      <c r="J44" s="123">
        <v>581.064</v>
      </c>
      <c r="K44" s="32"/>
    </row>
    <row r="45" spans="1:11" s="33" customFormat="1" ht="11.25" customHeight="1">
      <c r="A45" s="35" t="s">
        <v>34</v>
      </c>
      <c r="B45" s="29"/>
      <c r="C45" s="30">
        <v>71358</v>
      </c>
      <c r="D45" s="30">
        <v>57751</v>
      </c>
      <c r="E45" s="30">
        <v>68915</v>
      </c>
      <c r="F45" s="31"/>
      <c r="G45" s="31"/>
      <c r="H45" s="123">
        <v>288.475</v>
      </c>
      <c r="I45" s="123">
        <v>111.565</v>
      </c>
      <c r="J45" s="123">
        <v>286.982</v>
      </c>
      <c r="K45" s="32"/>
    </row>
    <row r="46" spans="1:11" s="33" customFormat="1" ht="11.25" customHeight="1">
      <c r="A46" s="35" t="s">
        <v>35</v>
      </c>
      <c r="B46" s="29"/>
      <c r="C46" s="30">
        <v>72711</v>
      </c>
      <c r="D46" s="30">
        <v>71630</v>
      </c>
      <c r="E46" s="30">
        <v>66728</v>
      </c>
      <c r="F46" s="31"/>
      <c r="G46" s="31"/>
      <c r="H46" s="123">
        <v>231.576</v>
      </c>
      <c r="I46" s="123">
        <v>156.583</v>
      </c>
      <c r="J46" s="123">
        <v>247.323</v>
      </c>
      <c r="K46" s="32"/>
    </row>
    <row r="47" spans="1:11" s="33" customFormat="1" ht="11.25" customHeight="1">
      <c r="A47" s="35" t="s">
        <v>36</v>
      </c>
      <c r="B47" s="29"/>
      <c r="C47" s="30">
        <v>100759</v>
      </c>
      <c r="D47" s="30">
        <v>98649</v>
      </c>
      <c r="E47" s="30">
        <v>87151</v>
      </c>
      <c r="F47" s="31"/>
      <c r="G47" s="31"/>
      <c r="H47" s="123">
        <v>369.944</v>
      </c>
      <c r="I47" s="123">
        <v>305.162</v>
      </c>
      <c r="J47" s="123">
        <v>336.232</v>
      </c>
      <c r="K47" s="32"/>
    </row>
    <row r="48" spans="1:11" s="33" customFormat="1" ht="11.25" customHeight="1">
      <c r="A48" s="35" t="s">
        <v>37</v>
      </c>
      <c r="B48" s="29"/>
      <c r="C48" s="30">
        <v>107564</v>
      </c>
      <c r="D48" s="30">
        <v>99137</v>
      </c>
      <c r="E48" s="30">
        <v>104257</v>
      </c>
      <c r="F48" s="31"/>
      <c r="G48" s="31"/>
      <c r="H48" s="123">
        <v>434.551</v>
      </c>
      <c r="I48" s="123">
        <v>234.098</v>
      </c>
      <c r="J48" s="123">
        <v>498.11</v>
      </c>
      <c r="K48" s="32"/>
    </row>
    <row r="49" spans="1:11" s="33" customFormat="1" ht="11.25" customHeight="1">
      <c r="A49" s="35" t="s">
        <v>38</v>
      </c>
      <c r="B49" s="29"/>
      <c r="C49" s="30">
        <v>67768</v>
      </c>
      <c r="D49" s="30">
        <v>62640</v>
      </c>
      <c r="E49" s="30">
        <v>69500</v>
      </c>
      <c r="F49" s="31"/>
      <c r="G49" s="31"/>
      <c r="H49" s="123">
        <v>257.546</v>
      </c>
      <c r="I49" s="123">
        <v>158.467</v>
      </c>
      <c r="J49" s="123">
        <v>304.389</v>
      </c>
      <c r="K49" s="32"/>
    </row>
    <row r="50" spans="1:11" s="42" customFormat="1" ht="11.25" customHeight="1">
      <c r="A50" s="43" t="s">
        <v>39</v>
      </c>
      <c r="B50" s="37"/>
      <c r="C50" s="38">
        <v>872657</v>
      </c>
      <c r="D50" s="38">
        <v>798973</v>
      </c>
      <c r="E50" s="38">
        <v>784768</v>
      </c>
      <c r="F50" s="39">
        <v>98.22209261138987</v>
      </c>
      <c r="G50" s="40"/>
      <c r="H50" s="124">
        <v>3593.5669999999996</v>
      </c>
      <c r="I50" s="125">
        <v>2360.3460000000005</v>
      </c>
      <c r="J50" s="125">
        <v>3595.3650000000002</v>
      </c>
      <c r="K50" s="41">
        <v>152.32364238124407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17213</v>
      </c>
      <c r="D52" s="38">
        <v>17213</v>
      </c>
      <c r="E52" s="38">
        <v>17213</v>
      </c>
      <c r="F52" s="39">
        <v>100</v>
      </c>
      <c r="G52" s="40"/>
      <c r="H52" s="124">
        <v>59.217</v>
      </c>
      <c r="I52" s="125">
        <v>59.217</v>
      </c>
      <c r="J52" s="125">
        <v>59.217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62150</v>
      </c>
      <c r="D54" s="30">
        <v>65547</v>
      </c>
      <c r="E54" s="30">
        <v>66679</v>
      </c>
      <c r="F54" s="31"/>
      <c r="G54" s="31"/>
      <c r="H54" s="123">
        <v>218.719</v>
      </c>
      <c r="I54" s="123">
        <v>238.273</v>
      </c>
      <c r="J54" s="123">
        <v>249.173</v>
      </c>
      <c r="K54" s="32"/>
    </row>
    <row r="55" spans="1:11" s="33" customFormat="1" ht="11.25" customHeight="1">
      <c r="A55" s="35" t="s">
        <v>42</v>
      </c>
      <c r="B55" s="29"/>
      <c r="C55" s="30">
        <v>38425</v>
      </c>
      <c r="D55" s="30">
        <v>41556</v>
      </c>
      <c r="E55" s="30">
        <v>42000</v>
      </c>
      <c r="F55" s="31"/>
      <c r="G55" s="31"/>
      <c r="H55" s="123">
        <v>95.853</v>
      </c>
      <c r="I55" s="123">
        <v>78.99</v>
      </c>
      <c r="J55" s="123">
        <v>147</v>
      </c>
      <c r="K55" s="32"/>
    </row>
    <row r="56" spans="1:11" s="33" customFormat="1" ht="11.25" customHeight="1">
      <c r="A56" s="35" t="s">
        <v>43</v>
      </c>
      <c r="B56" s="29"/>
      <c r="C56" s="30">
        <v>32874</v>
      </c>
      <c r="D56" s="30">
        <v>32764</v>
      </c>
      <c r="E56" s="30">
        <v>34900</v>
      </c>
      <c r="F56" s="31"/>
      <c r="G56" s="31"/>
      <c r="H56" s="123">
        <v>90.196</v>
      </c>
      <c r="I56" s="123">
        <v>80.63</v>
      </c>
      <c r="J56" s="123">
        <v>116.45</v>
      </c>
      <c r="K56" s="32"/>
    </row>
    <row r="57" spans="1:11" s="33" customFormat="1" ht="11.25" customHeight="1">
      <c r="A57" s="35" t="s">
        <v>44</v>
      </c>
      <c r="B57" s="29"/>
      <c r="C57" s="30">
        <v>60476</v>
      </c>
      <c r="D57" s="30">
        <v>57068</v>
      </c>
      <c r="E57" s="30">
        <v>57105</v>
      </c>
      <c r="F57" s="31"/>
      <c r="G57" s="31"/>
      <c r="H57" s="123">
        <v>187.665</v>
      </c>
      <c r="I57" s="123">
        <v>163.462</v>
      </c>
      <c r="J57" s="123">
        <v>289.23</v>
      </c>
      <c r="K57" s="32"/>
    </row>
    <row r="58" spans="1:11" s="33" customFormat="1" ht="11.25" customHeight="1">
      <c r="A58" s="35" t="s">
        <v>45</v>
      </c>
      <c r="B58" s="29"/>
      <c r="C58" s="30">
        <v>44496</v>
      </c>
      <c r="D58" s="30">
        <v>47361</v>
      </c>
      <c r="E58" s="30">
        <v>42768</v>
      </c>
      <c r="F58" s="31"/>
      <c r="G58" s="31"/>
      <c r="H58" s="123">
        <v>153.337</v>
      </c>
      <c r="I58" s="123">
        <v>77.786</v>
      </c>
      <c r="J58" s="123">
        <v>114.279</v>
      </c>
      <c r="K58" s="32"/>
    </row>
    <row r="59" spans="1:11" s="42" customFormat="1" ht="11.25" customHeight="1">
      <c r="A59" s="36" t="s">
        <v>46</v>
      </c>
      <c r="B59" s="37"/>
      <c r="C59" s="38">
        <v>238421</v>
      </c>
      <c r="D59" s="38">
        <v>244296</v>
      </c>
      <c r="E59" s="38">
        <v>243452</v>
      </c>
      <c r="F59" s="39">
        <v>99.65451747060942</v>
      </c>
      <c r="G59" s="40"/>
      <c r="H59" s="124">
        <v>745.77</v>
      </c>
      <c r="I59" s="125">
        <v>639.1410000000001</v>
      </c>
      <c r="J59" s="125">
        <v>916.1320000000001</v>
      </c>
      <c r="K59" s="41">
        <v>143.3380114872931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1093</v>
      </c>
      <c r="D61" s="30">
        <v>1290</v>
      </c>
      <c r="E61" s="30">
        <v>1600</v>
      </c>
      <c r="F61" s="31"/>
      <c r="G61" s="31"/>
      <c r="H61" s="123">
        <v>2.418</v>
      </c>
      <c r="I61" s="123">
        <v>2.746</v>
      </c>
      <c r="J61" s="123">
        <v>4.75</v>
      </c>
      <c r="K61" s="32"/>
    </row>
    <row r="62" spans="1:11" s="33" customFormat="1" ht="11.25" customHeight="1">
      <c r="A62" s="35" t="s">
        <v>48</v>
      </c>
      <c r="B62" s="29"/>
      <c r="C62" s="30">
        <v>819</v>
      </c>
      <c r="D62" s="30">
        <v>728</v>
      </c>
      <c r="E62" s="30">
        <v>724</v>
      </c>
      <c r="F62" s="31"/>
      <c r="G62" s="31"/>
      <c r="H62" s="123">
        <v>1.102</v>
      </c>
      <c r="I62" s="123">
        <v>1.223</v>
      </c>
      <c r="J62" s="123">
        <v>1.589</v>
      </c>
      <c r="K62" s="32"/>
    </row>
    <row r="63" spans="1:11" s="33" customFormat="1" ht="11.25" customHeight="1">
      <c r="A63" s="35" t="s">
        <v>49</v>
      </c>
      <c r="B63" s="29"/>
      <c r="C63" s="30">
        <v>2331</v>
      </c>
      <c r="D63" s="30">
        <v>2458</v>
      </c>
      <c r="E63" s="30">
        <v>2437</v>
      </c>
      <c r="F63" s="31"/>
      <c r="G63" s="31"/>
      <c r="H63" s="123">
        <v>6.884</v>
      </c>
      <c r="I63" s="123">
        <v>4.12</v>
      </c>
      <c r="J63" s="123">
        <v>7.379</v>
      </c>
      <c r="K63" s="32"/>
    </row>
    <row r="64" spans="1:11" s="42" customFormat="1" ht="11.25" customHeight="1">
      <c r="A64" s="36" t="s">
        <v>50</v>
      </c>
      <c r="B64" s="37"/>
      <c r="C64" s="38">
        <v>4243</v>
      </c>
      <c r="D64" s="38">
        <v>4476</v>
      </c>
      <c r="E64" s="38">
        <v>4761</v>
      </c>
      <c r="F64" s="39">
        <v>106.36729222520107</v>
      </c>
      <c r="G64" s="40"/>
      <c r="H64" s="124">
        <v>10.404</v>
      </c>
      <c r="I64" s="125">
        <v>8.089</v>
      </c>
      <c r="J64" s="125">
        <v>13.718</v>
      </c>
      <c r="K64" s="41">
        <v>169.5883298306342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7505</v>
      </c>
      <c r="D66" s="38">
        <v>9151</v>
      </c>
      <c r="E66" s="38">
        <v>8954</v>
      </c>
      <c r="F66" s="39">
        <v>97.84722981094963</v>
      </c>
      <c r="G66" s="40"/>
      <c r="H66" s="124">
        <v>9.474</v>
      </c>
      <c r="I66" s="125">
        <v>8.055</v>
      </c>
      <c r="J66" s="125">
        <v>18.803</v>
      </c>
      <c r="K66" s="41">
        <v>233.43265052762263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56631</v>
      </c>
      <c r="D68" s="30">
        <v>61500</v>
      </c>
      <c r="E68" s="30">
        <v>64000</v>
      </c>
      <c r="F68" s="31"/>
      <c r="G68" s="31"/>
      <c r="H68" s="123">
        <v>249.777</v>
      </c>
      <c r="I68" s="123">
        <v>134.5</v>
      </c>
      <c r="J68" s="123">
        <v>180</v>
      </c>
      <c r="K68" s="32"/>
    </row>
    <row r="69" spans="1:11" s="33" customFormat="1" ht="11.25" customHeight="1">
      <c r="A69" s="35" t="s">
        <v>53</v>
      </c>
      <c r="B69" s="29"/>
      <c r="C69" s="30">
        <v>4466</v>
      </c>
      <c r="D69" s="30">
        <v>4200</v>
      </c>
      <c r="E69" s="30">
        <v>4300</v>
      </c>
      <c r="F69" s="31"/>
      <c r="G69" s="31"/>
      <c r="H69" s="123">
        <v>15.307</v>
      </c>
      <c r="I69" s="123">
        <v>7</v>
      </c>
      <c r="J69" s="123">
        <v>9.8</v>
      </c>
      <c r="K69" s="32"/>
    </row>
    <row r="70" spans="1:11" s="42" customFormat="1" ht="11.25" customHeight="1">
      <c r="A70" s="36" t="s">
        <v>54</v>
      </c>
      <c r="B70" s="37"/>
      <c r="C70" s="38">
        <v>61097</v>
      </c>
      <c r="D70" s="38">
        <v>65700</v>
      </c>
      <c r="E70" s="38">
        <v>68300</v>
      </c>
      <c r="F70" s="39">
        <v>103.95738203957382</v>
      </c>
      <c r="G70" s="40"/>
      <c r="H70" s="124">
        <v>265.084</v>
      </c>
      <c r="I70" s="125">
        <v>141.5</v>
      </c>
      <c r="J70" s="125">
        <v>189.8</v>
      </c>
      <c r="K70" s="41">
        <v>134.13427561837455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3030</v>
      </c>
      <c r="D72" s="30">
        <v>3394</v>
      </c>
      <c r="E72" s="30">
        <v>3095</v>
      </c>
      <c r="F72" s="31"/>
      <c r="G72" s="31"/>
      <c r="H72" s="123">
        <v>4.31</v>
      </c>
      <c r="I72" s="123">
        <v>4.767</v>
      </c>
      <c r="J72" s="123">
        <v>5.389</v>
      </c>
      <c r="K72" s="32"/>
    </row>
    <row r="73" spans="1:11" s="33" customFormat="1" ht="11.25" customHeight="1">
      <c r="A73" s="35" t="s">
        <v>56</v>
      </c>
      <c r="B73" s="29"/>
      <c r="C73" s="30">
        <v>9616</v>
      </c>
      <c r="D73" s="30">
        <v>14230</v>
      </c>
      <c r="E73" s="30">
        <v>16505</v>
      </c>
      <c r="F73" s="31"/>
      <c r="G73" s="31"/>
      <c r="H73" s="123">
        <v>31.026</v>
      </c>
      <c r="I73" s="123">
        <v>45.906</v>
      </c>
      <c r="J73" s="123">
        <v>53.245</v>
      </c>
      <c r="K73" s="32"/>
    </row>
    <row r="74" spans="1:11" s="33" customFormat="1" ht="11.25" customHeight="1">
      <c r="A74" s="35" t="s">
        <v>57</v>
      </c>
      <c r="B74" s="29"/>
      <c r="C74" s="30">
        <v>18521</v>
      </c>
      <c r="D74" s="30">
        <v>23345</v>
      </c>
      <c r="E74" s="30">
        <v>22090</v>
      </c>
      <c r="F74" s="31"/>
      <c r="G74" s="31"/>
      <c r="H74" s="123">
        <v>96.309</v>
      </c>
      <c r="I74" s="123">
        <v>59.702</v>
      </c>
      <c r="J74" s="123">
        <v>82</v>
      </c>
      <c r="K74" s="32"/>
    </row>
    <row r="75" spans="1:11" s="33" customFormat="1" ht="11.25" customHeight="1">
      <c r="A75" s="35" t="s">
        <v>58</v>
      </c>
      <c r="B75" s="29"/>
      <c r="C75" s="30">
        <v>8494</v>
      </c>
      <c r="D75" s="30">
        <v>12374</v>
      </c>
      <c r="E75" s="30">
        <v>11645</v>
      </c>
      <c r="F75" s="31"/>
      <c r="G75" s="31"/>
      <c r="H75" s="123">
        <v>15.993</v>
      </c>
      <c r="I75" s="123">
        <v>23.313</v>
      </c>
      <c r="J75" s="123">
        <v>13.414</v>
      </c>
      <c r="K75" s="32"/>
    </row>
    <row r="76" spans="1:11" s="33" customFormat="1" ht="11.25" customHeight="1">
      <c r="A76" s="35" t="s">
        <v>59</v>
      </c>
      <c r="B76" s="29"/>
      <c r="C76" s="30">
        <v>3775</v>
      </c>
      <c r="D76" s="30">
        <v>4820</v>
      </c>
      <c r="E76" s="30">
        <v>5196</v>
      </c>
      <c r="F76" s="31"/>
      <c r="G76" s="31"/>
      <c r="H76" s="123">
        <v>15.637</v>
      </c>
      <c r="I76" s="123">
        <v>17.23</v>
      </c>
      <c r="J76" s="123">
        <v>15.588</v>
      </c>
      <c r="K76" s="32"/>
    </row>
    <row r="77" spans="1:11" s="33" customFormat="1" ht="11.25" customHeight="1">
      <c r="A77" s="35" t="s">
        <v>60</v>
      </c>
      <c r="B77" s="29"/>
      <c r="C77" s="30">
        <v>2026</v>
      </c>
      <c r="D77" s="30">
        <v>2168</v>
      </c>
      <c r="E77" s="30">
        <v>2382</v>
      </c>
      <c r="F77" s="31"/>
      <c r="G77" s="31"/>
      <c r="H77" s="123">
        <v>7.744</v>
      </c>
      <c r="I77" s="123">
        <v>6.2</v>
      </c>
      <c r="J77" s="123">
        <v>8.546</v>
      </c>
      <c r="K77" s="32"/>
    </row>
    <row r="78" spans="1:11" s="33" customFormat="1" ht="11.25" customHeight="1">
      <c r="A78" s="35" t="s">
        <v>61</v>
      </c>
      <c r="B78" s="29"/>
      <c r="C78" s="30">
        <v>4360</v>
      </c>
      <c r="D78" s="30">
        <v>6240</v>
      </c>
      <c r="E78" s="30">
        <v>7100</v>
      </c>
      <c r="F78" s="31"/>
      <c r="G78" s="31"/>
      <c r="H78" s="123">
        <v>17.266</v>
      </c>
      <c r="I78" s="123">
        <v>16.555</v>
      </c>
      <c r="J78" s="123">
        <v>19.17</v>
      </c>
      <c r="K78" s="32"/>
    </row>
    <row r="79" spans="1:11" s="33" customFormat="1" ht="11.25" customHeight="1">
      <c r="A79" s="35" t="s">
        <v>62</v>
      </c>
      <c r="B79" s="29"/>
      <c r="C79" s="30">
        <v>48090</v>
      </c>
      <c r="D79" s="30">
        <v>63116</v>
      </c>
      <c r="E79" s="30">
        <v>65400</v>
      </c>
      <c r="F79" s="31"/>
      <c r="G79" s="31"/>
      <c r="H79" s="123">
        <v>193.489</v>
      </c>
      <c r="I79" s="123">
        <v>227.218</v>
      </c>
      <c r="J79" s="123">
        <v>248.52</v>
      </c>
      <c r="K79" s="32"/>
    </row>
    <row r="80" spans="1:11" s="42" customFormat="1" ht="11.25" customHeight="1">
      <c r="A80" s="43" t="s">
        <v>63</v>
      </c>
      <c r="B80" s="37"/>
      <c r="C80" s="38">
        <v>97912</v>
      </c>
      <c r="D80" s="38">
        <v>129687</v>
      </c>
      <c r="E80" s="38">
        <v>133413</v>
      </c>
      <c r="F80" s="39">
        <v>102.87307131786532</v>
      </c>
      <c r="G80" s="40"/>
      <c r="H80" s="124">
        <v>381.774</v>
      </c>
      <c r="I80" s="125">
        <v>400.89099999999996</v>
      </c>
      <c r="J80" s="125">
        <v>445.87199999999996</v>
      </c>
      <c r="K80" s="41">
        <v>111.22025687780469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112</v>
      </c>
      <c r="F82" s="31"/>
      <c r="G82" s="31"/>
      <c r="H82" s="123">
        <v>0.192</v>
      </c>
      <c r="I82" s="123">
        <v>0.192</v>
      </c>
      <c r="J82" s="123">
        <v>0.149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23">
        <v>0.171</v>
      </c>
      <c r="I83" s="123">
        <v>0.16</v>
      </c>
      <c r="J83" s="123">
        <v>0.151</v>
      </c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289</v>
      </c>
      <c r="E84" s="38">
        <v>272</v>
      </c>
      <c r="F84" s="39">
        <v>94.11764705882354</v>
      </c>
      <c r="G84" s="40"/>
      <c r="H84" s="124">
        <v>0.363</v>
      </c>
      <c r="I84" s="125">
        <v>0.352</v>
      </c>
      <c r="J84" s="125">
        <v>0.3</v>
      </c>
      <c r="K84" s="41">
        <v>85.22727272727273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1686900</v>
      </c>
      <c r="D87" s="53">
        <v>1652924</v>
      </c>
      <c r="E87" s="53">
        <v>1651111</v>
      </c>
      <c r="F87" s="54">
        <f>IF(D87&gt;0,100*E87/D87,0)</f>
        <v>99.89031558619754</v>
      </c>
      <c r="G87" s="40"/>
      <c r="H87" s="128">
        <v>6703.231000000001</v>
      </c>
      <c r="I87" s="129">
        <v>5107.658</v>
      </c>
      <c r="J87" s="129">
        <v>7068.221</v>
      </c>
      <c r="K87" s="54">
        <f>IF(I87&gt;0,100*J87/I87,0)</f>
        <v>138.3847743917075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303</v>
      </c>
      <c r="D7" s="21" t="s">
        <v>303</v>
      </c>
      <c r="E7" s="21">
        <v>6</v>
      </c>
      <c r="F7" s="22" t="str">
        <f>CONCATENATE(D6,"=100")</f>
        <v>2018=100</v>
      </c>
      <c r="G7" s="23"/>
      <c r="H7" s="20" t="s">
        <v>303</v>
      </c>
      <c r="I7" s="21" t="s">
        <v>303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/>
      <c r="E15" s="38">
        <v>2</v>
      </c>
      <c r="F15" s="39"/>
      <c r="G15" s="40"/>
      <c r="H15" s="124">
        <v>0.01</v>
      </c>
      <c r="I15" s="125"/>
      <c r="J15" s="125">
        <v>0.021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23">
        <v>0.012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24">
        <v>0.012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1269</v>
      </c>
      <c r="D24" s="38">
        <v>1165</v>
      </c>
      <c r="E24" s="38">
        <v>1381</v>
      </c>
      <c r="F24" s="39">
        <v>118.54077253218884</v>
      </c>
      <c r="G24" s="40"/>
      <c r="H24" s="124">
        <v>16.492</v>
      </c>
      <c r="I24" s="125">
        <v>14.872</v>
      </c>
      <c r="J24" s="125">
        <v>16.428</v>
      </c>
      <c r="K24" s="41">
        <v>110.46261430876817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175</v>
      </c>
      <c r="D26" s="38">
        <v>140</v>
      </c>
      <c r="E26" s="38">
        <v>140</v>
      </c>
      <c r="F26" s="39">
        <v>100</v>
      </c>
      <c r="G26" s="40"/>
      <c r="H26" s="124">
        <v>2.415</v>
      </c>
      <c r="I26" s="125">
        <v>2</v>
      </c>
      <c r="J26" s="125">
        <v>1.75</v>
      </c>
      <c r="K26" s="41">
        <v>87.5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1</v>
      </c>
      <c r="E28" s="30">
        <v>1</v>
      </c>
      <c r="F28" s="31"/>
      <c r="G28" s="31"/>
      <c r="H28" s="123">
        <v>0.038</v>
      </c>
      <c r="I28" s="123">
        <v>0.012</v>
      </c>
      <c r="J28" s="123">
        <v>0.015</v>
      </c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/>
      <c r="F29" s="31"/>
      <c r="G29" s="31"/>
      <c r="H29" s="123">
        <v>0.036</v>
      </c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34</v>
      </c>
      <c r="D30" s="30">
        <v>24</v>
      </c>
      <c r="E30" s="30">
        <v>15</v>
      </c>
      <c r="F30" s="31"/>
      <c r="G30" s="31"/>
      <c r="H30" s="123">
        <v>0.833</v>
      </c>
      <c r="I30" s="123">
        <v>0.192</v>
      </c>
      <c r="J30" s="123">
        <v>0.12</v>
      </c>
      <c r="K30" s="32"/>
    </row>
    <row r="31" spans="1:11" s="42" customFormat="1" ht="11.25" customHeight="1">
      <c r="A31" s="43" t="s">
        <v>23</v>
      </c>
      <c r="B31" s="37"/>
      <c r="C31" s="38">
        <v>39</v>
      </c>
      <c r="D31" s="38">
        <v>25</v>
      </c>
      <c r="E31" s="38">
        <v>16</v>
      </c>
      <c r="F31" s="39">
        <v>64</v>
      </c>
      <c r="G31" s="40"/>
      <c r="H31" s="124">
        <v>0.9069999999999999</v>
      </c>
      <c r="I31" s="125">
        <v>0.20400000000000001</v>
      </c>
      <c r="J31" s="125">
        <v>0.135</v>
      </c>
      <c r="K31" s="41">
        <v>66.17647058823529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353</v>
      </c>
      <c r="D33" s="30">
        <v>300</v>
      </c>
      <c r="E33" s="30">
        <v>325</v>
      </c>
      <c r="F33" s="31"/>
      <c r="G33" s="31"/>
      <c r="H33" s="123">
        <v>5.612</v>
      </c>
      <c r="I33" s="123">
        <v>3.3</v>
      </c>
      <c r="J33" s="123">
        <v>3.575</v>
      </c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15</v>
      </c>
      <c r="F34" s="31"/>
      <c r="G34" s="31"/>
      <c r="H34" s="123">
        <v>0.152</v>
      </c>
      <c r="I34" s="123">
        <v>0.15</v>
      </c>
      <c r="J34" s="123">
        <v>0.163</v>
      </c>
      <c r="K34" s="32"/>
    </row>
    <row r="35" spans="1:11" s="33" customFormat="1" ht="11.25" customHeight="1">
      <c r="A35" s="35" t="s">
        <v>26</v>
      </c>
      <c r="B35" s="29"/>
      <c r="C35" s="30">
        <v>8</v>
      </c>
      <c r="D35" s="30">
        <v>7</v>
      </c>
      <c r="E35" s="30">
        <v>7</v>
      </c>
      <c r="F35" s="31"/>
      <c r="G35" s="31"/>
      <c r="H35" s="123">
        <v>0.089</v>
      </c>
      <c r="I35" s="123">
        <v>0.09</v>
      </c>
      <c r="J35" s="123">
        <v>0.09</v>
      </c>
      <c r="K35" s="32"/>
    </row>
    <row r="36" spans="1:11" s="33" customFormat="1" ht="11.25" customHeight="1">
      <c r="A36" s="35" t="s">
        <v>27</v>
      </c>
      <c r="B36" s="29"/>
      <c r="C36" s="30">
        <v>415</v>
      </c>
      <c r="D36" s="30">
        <v>389</v>
      </c>
      <c r="E36" s="30">
        <v>470</v>
      </c>
      <c r="F36" s="31"/>
      <c r="G36" s="31"/>
      <c r="H36" s="123">
        <v>6.206</v>
      </c>
      <c r="I36" s="123">
        <v>5.811</v>
      </c>
      <c r="J36" s="123">
        <v>7</v>
      </c>
      <c r="K36" s="32"/>
    </row>
    <row r="37" spans="1:11" s="42" customFormat="1" ht="11.25" customHeight="1">
      <c r="A37" s="36" t="s">
        <v>28</v>
      </c>
      <c r="B37" s="37"/>
      <c r="C37" s="38">
        <v>791</v>
      </c>
      <c r="D37" s="38">
        <v>711</v>
      </c>
      <c r="E37" s="38">
        <v>817</v>
      </c>
      <c r="F37" s="39">
        <v>114.9085794655415</v>
      </c>
      <c r="G37" s="40"/>
      <c r="H37" s="124">
        <v>12.059000000000001</v>
      </c>
      <c r="I37" s="125">
        <v>9.350999999999999</v>
      </c>
      <c r="J37" s="125">
        <v>10.828</v>
      </c>
      <c r="K37" s="41">
        <v>115.79510212811465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65</v>
      </c>
      <c r="E39" s="38">
        <v>60</v>
      </c>
      <c r="F39" s="39">
        <v>92.3076923076923</v>
      </c>
      <c r="G39" s="40"/>
      <c r="H39" s="124">
        <v>0.872</v>
      </c>
      <c r="I39" s="125">
        <v>0.65</v>
      </c>
      <c r="J39" s="125">
        <v>0.91</v>
      </c>
      <c r="K39" s="41">
        <v>140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23">
        <v>0.03</v>
      </c>
      <c r="I43" s="123">
        <v>0.03</v>
      </c>
      <c r="J43" s="123">
        <v>0.03</v>
      </c>
      <c r="K43" s="32"/>
    </row>
    <row r="44" spans="1:11" s="33" customFormat="1" ht="11.25" customHeight="1">
      <c r="A44" s="35" t="s">
        <v>33</v>
      </c>
      <c r="B44" s="29"/>
      <c r="C44" s="30">
        <v>1</v>
      </c>
      <c r="D44" s="30"/>
      <c r="E44" s="30"/>
      <c r="F44" s="31"/>
      <c r="G44" s="31"/>
      <c r="H44" s="123">
        <v>0.01</v>
      </c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1</v>
      </c>
      <c r="E46" s="30">
        <v>1</v>
      </c>
      <c r="F46" s="31"/>
      <c r="G46" s="31"/>
      <c r="H46" s="123">
        <v>0.03</v>
      </c>
      <c r="I46" s="123">
        <v>0.01</v>
      </c>
      <c r="J46" s="123">
        <v>0.01</v>
      </c>
      <c r="K46" s="32"/>
    </row>
    <row r="47" spans="1:11" s="33" customFormat="1" ht="11.25" customHeight="1">
      <c r="A47" s="35" t="s">
        <v>36</v>
      </c>
      <c r="B47" s="29"/>
      <c r="C47" s="30">
        <v>7</v>
      </c>
      <c r="D47" s="30">
        <v>9</v>
      </c>
      <c r="E47" s="30">
        <v>8</v>
      </c>
      <c r="F47" s="31"/>
      <c r="G47" s="31"/>
      <c r="H47" s="123">
        <v>0.032</v>
      </c>
      <c r="I47" s="123">
        <v>0.041</v>
      </c>
      <c r="J47" s="123">
        <v>0.036</v>
      </c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/>
      <c r="E48" s="30">
        <v>1</v>
      </c>
      <c r="F48" s="31"/>
      <c r="G48" s="31"/>
      <c r="H48" s="123">
        <v>0.026</v>
      </c>
      <c r="I48" s="123"/>
      <c r="J48" s="123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15</v>
      </c>
      <c r="D50" s="38">
        <v>12</v>
      </c>
      <c r="E50" s="38">
        <v>12</v>
      </c>
      <c r="F50" s="39">
        <v>100</v>
      </c>
      <c r="G50" s="40"/>
      <c r="H50" s="124">
        <v>0.128</v>
      </c>
      <c r="I50" s="125">
        <v>0.081</v>
      </c>
      <c r="J50" s="125">
        <v>0.077</v>
      </c>
      <c r="K50" s="41">
        <v>95.06172839506172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29</v>
      </c>
      <c r="E52" s="38">
        <v>29</v>
      </c>
      <c r="F52" s="39">
        <v>100</v>
      </c>
      <c r="G52" s="40"/>
      <c r="H52" s="124">
        <v>0.364</v>
      </c>
      <c r="I52" s="125">
        <v>0.377</v>
      </c>
      <c r="J52" s="125">
        <v>0.377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75</v>
      </c>
      <c r="E54" s="30">
        <v>175</v>
      </c>
      <c r="F54" s="31"/>
      <c r="G54" s="31"/>
      <c r="H54" s="123">
        <v>3.9</v>
      </c>
      <c r="I54" s="123">
        <v>0.975</v>
      </c>
      <c r="J54" s="123">
        <v>2.45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1</v>
      </c>
      <c r="F55" s="31"/>
      <c r="G55" s="31"/>
      <c r="H55" s="123">
        <v>0.04</v>
      </c>
      <c r="I55" s="123">
        <v>0.01</v>
      </c>
      <c r="J55" s="123">
        <v>0.01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>
        <v>32</v>
      </c>
      <c r="D57" s="30">
        <v>7</v>
      </c>
      <c r="E57" s="30"/>
      <c r="F57" s="31"/>
      <c r="G57" s="31"/>
      <c r="H57" s="123">
        <v>0.448</v>
      </c>
      <c r="I57" s="123">
        <v>0.098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6</v>
      </c>
      <c r="E58" s="30">
        <v>4</v>
      </c>
      <c r="F58" s="31"/>
      <c r="G58" s="31"/>
      <c r="H58" s="123">
        <v>0.05</v>
      </c>
      <c r="I58" s="123">
        <v>0.072</v>
      </c>
      <c r="J58" s="123">
        <v>0.044</v>
      </c>
      <c r="K58" s="32"/>
    </row>
    <row r="59" spans="1:11" s="42" customFormat="1" ht="11.25" customHeight="1">
      <c r="A59" s="36" t="s">
        <v>46</v>
      </c>
      <c r="B59" s="37"/>
      <c r="C59" s="38">
        <v>341</v>
      </c>
      <c r="D59" s="38">
        <v>89</v>
      </c>
      <c r="E59" s="38">
        <v>180</v>
      </c>
      <c r="F59" s="39">
        <v>202.24719101123594</v>
      </c>
      <c r="G59" s="40"/>
      <c r="H59" s="124">
        <v>4.438</v>
      </c>
      <c r="I59" s="125">
        <v>1.155</v>
      </c>
      <c r="J59" s="125">
        <v>2.504</v>
      </c>
      <c r="K59" s="41">
        <v>216.7965367965368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2200</v>
      </c>
      <c r="E61" s="30">
        <v>1850</v>
      </c>
      <c r="F61" s="31"/>
      <c r="G61" s="31"/>
      <c r="H61" s="123">
        <v>28.6</v>
      </c>
      <c r="I61" s="123">
        <v>29.9</v>
      </c>
      <c r="J61" s="123">
        <v>27.75</v>
      </c>
      <c r="K61" s="32"/>
    </row>
    <row r="62" spans="1:11" s="33" customFormat="1" ht="11.25" customHeight="1">
      <c r="A62" s="35" t="s">
        <v>48</v>
      </c>
      <c r="B62" s="29"/>
      <c r="C62" s="30">
        <v>1055</v>
      </c>
      <c r="D62" s="30">
        <v>1075</v>
      </c>
      <c r="E62" s="30">
        <v>1045</v>
      </c>
      <c r="F62" s="31"/>
      <c r="G62" s="31"/>
      <c r="H62" s="123">
        <v>15.134</v>
      </c>
      <c r="I62" s="123">
        <v>13.311</v>
      </c>
      <c r="J62" s="123">
        <v>14.991</v>
      </c>
      <c r="K62" s="32"/>
    </row>
    <row r="63" spans="1:11" s="33" customFormat="1" ht="11.25" customHeight="1">
      <c r="A63" s="35" t="s">
        <v>49</v>
      </c>
      <c r="B63" s="29"/>
      <c r="C63" s="30">
        <v>1110</v>
      </c>
      <c r="D63" s="30">
        <v>1036</v>
      </c>
      <c r="E63" s="30">
        <v>1022</v>
      </c>
      <c r="F63" s="31"/>
      <c r="G63" s="31"/>
      <c r="H63" s="123">
        <v>18.369</v>
      </c>
      <c r="I63" s="123">
        <v>15.282</v>
      </c>
      <c r="J63" s="123">
        <v>17.321</v>
      </c>
      <c r="K63" s="32"/>
    </row>
    <row r="64" spans="1:11" s="42" customFormat="1" ht="11.25" customHeight="1">
      <c r="A64" s="36" t="s">
        <v>50</v>
      </c>
      <c r="B64" s="37"/>
      <c r="C64" s="38">
        <v>4365</v>
      </c>
      <c r="D64" s="38">
        <v>4311</v>
      </c>
      <c r="E64" s="38">
        <v>3917</v>
      </c>
      <c r="F64" s="39">
        <v>90.86058919044305</v>
      </c>
      <c r="G64" s="40"/>
      <c r="H64" s="124">
        <v>62.103</v>
      </c>
      <c r="I64" s="125">
        <v>58.492999999999995</v>
      </c>
      <c r="J64" s="125">
        <v>60.062</v>
      </c>
      <c r="K64" s="41">
        <v>102.6823722496709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7540</v>
      </c>
      <c r="D66" s="38">
        <v>7047</v>
      </c>
      <c r="E66" s="38">
        <v>6518</v>
      </c>
      <c r="F66" s="39">
        <v>92.49325954306798</v>
      </c>
      <c r="G66" s="40"/>
      <c r="H66" s="124">
        <v>101.036</v>
      </c>
      <c r="I66" s="125">
        <v>85.996</v>
      </c>
      <c r="J66" s="125">
        <v>88.5</v>
      </c>
      <c r="K66" s="41">
        <v>102.91176333782967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23">
        <v>0.026</v>
      </c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2</v>
      </c>
      <c r="D70" s="38"/>
      <c r="E70" s="38"/>
      <c r="F70" s="39"/>
      <c r="G70" s="40"/>
      <c r="H70" s="124">
        <v>0.026</v>
      </c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211</v>
      </c>
      <c r="D72" s="30">
        <v>250</v>
      </c>
      <c r="E72" s="30">
        <v>310</v>
      </c>
      <c r="F72" s="31"/>
      <c r="G72" s="31"/>
      <c r="H72" s="123">
        <v>2.396</v>
      </c>
      <c r="I72" s="123">
        <v>2.75</v>
      </c>
      <c r="J72" s="123">
        <v>3.615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190</v>
      </c>
      <c r="E73" s="30">
        <v>190</v>
      </c>
      <c r="F73" s="31"/>
      <c r="G73" s="31"/>
      <c r="H73" s="123">
        <v>3.1</v>
      </c>
      <c r="I73" s="123">
        <v>3.158</v>
      </c>
      <c r="J73" s="123">
        <v>3.158</v>
      </c>
      <c r="K73" s="32"/>
    </row>
    <row r="74" spans="1:11" s="33" customFormat="1" ht="11.25" customHeight="1">
      <c r="A74" s="35" t="s">
        <v>57</v>
      </c>
      <c r="B74" s="29"/>
      <c r="C74" s="30">
        <v>81</v>
      </c>
      <c r="D74" s="30">
        <v>22</v>
      </c>
      <c r="E74" s="30">
        <v>21</v>
      </c>
      <c r="F74" s="31"/>
      <c r="G74" s="31"/>
      <c r="H74" s="123">
        <v>1.094</v>
      </c>
      <c r="I74" s="123">
        <v>0.291</v>
      </c>
      <c r="J74" s="123">
        <v>0.279</v>
      </c>
      <c r="K74" s="32"/>
    </row>
    <row r="75" spans="1:11" s="33" customFormat="1" ht="11.25" customHeight="1">
      <c r="A75" s="35" t="s">
        <v>58</v>
      </c>
      <c r="B75" s="29"/>
      <c r="C75" s="30">
        <v>783</v>
      </c>
      <c r="D75" s="30">
        <v>727</v>
      </c>
      <c r="E75" s="30">
        <v>727</v>
      </c>
      <c r="F75" s="31"/>
      <c r="G75" s="31"/>
      <c r="H75" s="123">
        <v>9.073</v>
      </c>
      <c r="I75" s="123">
        <v>9.385</v>
      </c>
      <c r="J75" s="123">
        <v>9.385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7</v>
      </c>
      <c r="E76" s="30">
        <v>8</v>
      </c>
      <c r="F76" s="31"/>
      <c r="G76" s="31"/>
      <c r="H76" s="123">
        <v>0.195</v>
      </c>
      <c r="I76" s="123">
        <v>0.193</v>
      </c>
      <c r="J76" s="123">
        <v>0.22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39</v>
      </c>
      <c r="E77" s="30">
        <v>30</v>
      </c>
      <c r="F77" s="31"/>
      <c r="G77" s="31"/>
      <c r="H77" s="123">
        <v>0.52</v>
      </c>
      <c r="I77" s="123">
        <v>0.475</v>
      </c>
      <c r="J77" s="123">
        <v>0.4</v>
      </c>
      <c r="K77" s="32"/>
    </row>
    <row r="78" spans="1:11" s="33" customFormat="1" ht="11.25" customHeight="1">
      <c r="A78" s="35" t="s">
        <v>61</v>
      </c>
      <c r="B78" s="29"/>
      <c r="C78" s="30">
        <v>275</v>
      </c>
      <c r="D78" s="30">
        <v>275</v>
      </c>
      <c r="E78" s="30">
        <v>360</v>
      </c>
      <c r="F78" s="31"/>
      <c r="G78" s="31"/>
      <c r="H78" s="123">
        <v>4.54</v>
      </c>
      <c r="I78" s="123">
        <v>4.565</v>
      </c>
      <c r="J78" s="123">
        <v>6.336</v>
      </c>
      <c r="K78" s="32"/>
    </row>
    <row r="79" spans="1:11" s="33" customFormat="1" ht="11.25" customHeight="1">
      <c r="A79" s="35" t="s">
        <v>62</v>
      </c>
      <c r="B79" s="29"/>
      <c r="C79" s="30">
        <v>198</v>
      </c>
      <c r="D79" s="30">
        <v>120</v>
      </c>
      <c r="E79" s="30">
        <v>180</v>
      </c>
      <c r="F79" s="31"/>
      <c r="G79" s="31"/>
      <c r="H79" s="123">
        <v>1.317</v>
      </c>
      <c r="I79" s="123">
        <v>1.512</v>
      </c>
      <c r="J79" s="123">
        <v>1.44</v>
      </c>
      <c r="K79" s="32"/>
    </row>
    <row r="80" spans="1:11" s="42" customFormat="1" ht="11.25" customHeight="1">
      <c r="A80" s="43" t="s">
        <v>63</v>
      </c>
      <c r="B80" s="37"/>
      <c r="C80" s="38">
        <v>1763</v>
      </c>
      <c r="D80" s="38">
        <v>1630</v>
      </c>
      <c r="E80" s="38">
        <v>1826</v>
      </c>
      <c r="F80" s="39">
        <v>112.02453987730061</v>
      </c>
      <c r="G80" s="40"/>
      <c r="H80" s="124">
        <v>22.235</v>
      </c>
      <c r="I80" s="125">
        <v>22.329</v>
      </c>
      <c r="J80" s="125">
        <v>24.832999999999995</v>
      </c>
      <c r="K80" s="41">
        <v>111.21411617179449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</v>
      </c>
      <c r="D82" s="30">
        <v>2</v>
      </c>
      <c r="E82" s="30">
        <v>2</v>
      </c>
      <c r="F82" s="31"/>
      <c r="G82" s="31"/>
      <c r="H82" s="123">
        <v>0.03</v>
      </c>
      <c r="I82" s="123">
        <v>0.03</v>
      </c>
      <c r="J82" s="123">
        <v>0.028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9</v>
      </c>
      <c r="E83" s="30">
        <v>9</v>
      </c>
      <c r="F83" s="31"/>
      <c r="G83" s="31"/>
      <c r="H83" s="123">
        <v>0.023</v>
      </c>
      <c r="I83" s="123">
        <v>0.023</v>
      </c>
      <c r="J83" s="123">
        <v>0.022</v>
      </c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11</v>
      </c>
      <c r="F84" s="39">
        <v>100</v>
      </c>
      <c r="G84" s="40"/>
      <c r="H84" s="124">
        <v>0.053</v>
      </c>
      <c r="I84" s="125">
        <v>0.053</v>
      </c>
      <c r="J84" s="125">
        <v>0.05</v>
      </c>
      <c r="K84" s="41">
        <v>94.33962264150944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16403</v>
      </c>
      <c r="D87" s="53">
        <v>15235</v>
      </c>
      <c r="E87" s="53">
        <v>14909</v>
      </c>
      <c r="F87" s="54">
        <f>IF(D87&gt;0,100*E87/D87,0)</f>
        <v>97.86019035116509</v>
      </c>
      <c r="G87" s="40"/>
      <c r="H87" s="128">
        <v>223.15000000000003</v>
      </c>
      <c r="I87" s="129">
        <v>195.56099999999998</v>
      </c>
      <c r="J87" s="129">
        <v>206.475</v>
      </c>
      <c r="K87" s="54">
        <f>IF(I87&gt;0,100*J87/I87,0)</f>
        <v>105.58086735085217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</v>
      </c>
      <c r="D9" s="30">
        <v>12</v>
      </c>
      <c r="E9" s="30">
        <v>12</v>
      </c>
      <c r="F9" s="31"/>
      <c r="G9" s="31"/>
      <c r="H9" s="123">
        <v>0.048</v>
      </c>
      <c r="I9" s="123">
        <v>0.061</v>
      </c>
      <c r="J9" s="123">
        <v>0.061</v>
      </c>
      <c r="K9" s="32"/>
    </row>
    <row r="10" spans="1:11" s="33" customFormat="1" ht="11.25" customHeight="1">
      <c r="A10" s="35" t="s">
        <v>8</v>
      </c>
      <c r="B10" s="29"/>
      <c r="C10" s="30">
        <v>7</v>
      </c>
      <c r="D10" s="30">
        <v>7</v>
      </c>
      <c r="E10" s="30">
        <v>7</v>
      </c>
      <c r="F10" s="31"/>
      <c r="G10" s="31"/>
      <c r="H10" s="123">
        <v>0.028</v>
      </c>
      <c r="I10" s="123">
        <v>0.027</v>
      </c>
      <c r="J10" s="123">
        <v>0.027</v>
      </c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>
        <v>15</v>
      </c>
      <c r="E11" s="30">
        <v>15</v>
      </c>
      <c r="F11" s="31"/>
      <c r="G11" s="31"/>
      <c r="H11" s="123">
        <v>0.08</v>
      </c>
      <c r="I11" s="123">
        <v>0.073</v>
      </c>
      <c r="J11" s="123">
        <v>0.073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7</v>
      </c>
      <c r="E12" s="30">
        <v>7</v>
      </c>
      <c r="F12" s="31"/>
      <c r="G12" s="31"/>
      <c r="H12" s="123">
        <v>0.03</v>
      </c>
      <c r="I12" s="123">
        <v>0.029</v>
      </c>
      <c r="J12" s="123">
        <v>0.029</v>
      </c>
      <c r="K12" s="32"/>
    </row>
    <row r="13" spans="1:11" s="42" customFormat="1" ht="11.25" customHeight="1">
      <c r="A13" s="36" t="s">
        <v>11</v>
      </c>
      <c r="B13" s="37"/>
      <c r="C13" s="38">
        <v>41</v>
      </c>
      <c r="D13" s="38">
        <v>41</v>
      </c>
      <c r="E13" s="38">
        <v>41</v>
      </c>
      <c r="F13" s="39">
        <v>100</v>
      </c>
      <c r="G13" s="40"/>
      <c r="H13" s="124">
        <v>0.186</v>
      </c>
      <c r="I13" s="125">
        <v>0.18999999999999997</v>
      </c>
      <c r="J13" s="125">
        <v>0.18999999999999997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4</v>
      </c>
      <c r="E15" s="38">
        <v>2</v>
      </c>
      <c r="F15" s="39">
        <v>50</v>
      </c>
      <c r="G15" s="40"/>
      <c r="H15" s="124">
        <v>0.032</v>
      </c>
      <c r="I15" s="125">
        <v>0.028</v>
      </c>
      <c r="J15" s="125">
        <v>0.014</v>
      </c>
      <c r="K15" s="41">
        <v>50.00000000000001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9</v>
      </c>
      <c r="E19" s="30"/>
      <c r="F19" s="31"/>
      <c r="G19" s="31"/>
      <c r="H19" s="123">
        <v>0.068</v>
      </c>
      <c r="I19" s="123">
        <v>0.068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23">
        <v>0.072</v>
      </c>
      <c r="I20" s="123">
        <v>0.076</v>
      </c>
      <c r="J20" s="123">
        <v>0.076</v>
      </c>
      <c r="K20" s="32"/>
    </row>
    <row r="21" spans="1:11" s="33" customFormat="1" ht="11.25" customHeight="1">
      <c r="A21" s="35" t="s">
        <v>16</v>
      </c>
      <c r="B21" s="29"/>
      <c r="C21" s="30">
        <v>24</v>
      </c>
      <c r="D21" s="30">
        <v>25</v>
      </c>
      <c r="E21" s="30">
        <v>22</v>
      </c>
      <c r="F21" s="31"/>
      <c r="G21" s="31"/>
      <c r="H21" s="123">
        <v>0.181</v>
      </c>
      <c r="I21" s="123">
        <v>0.188</v>
      </c>
      <c r="J21" s="123">
        <v>0.165</v>
      </c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46</v>
      </c>
      <c r="E22" s="38">
        <v>34</v>
      </c>
      <c r="F22" s="39">
        <v>73.91304347826087</v>
      </c>
      <c r="G22" s="40"/>
      <c r="H22" s="124">
        <v>0.321</v>
      </c>
      <c r="I22" s="125">
        <v>0.332</v>
      </c>
      <c r="J22" s="125">
        <v>0.241</v>
      </c>
      <c r="K22" s="41">
        <v>72.59036144578312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4</v>
      </c>
      <c r="D24" s="38">
        <v>12</v>
      </c>
      <c r="E24" s="38">
        <v>7</v>
      </c>
      <c r="F24" s="39">
        <v>58.333333333333336</v>
      </c>
      <c r="G24" s="40"/>
      <c r="H24" s="124">
        <v>0.042</v>
      </c>
      <c r="I24" s="125">
        <v>0.111</v>
      </c>
      <c r="J24" s="125">
        <v>0.07</v>
      </c>
      <c r="K24" s="41">
        <v>63.06306306306307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8</v>
      </c>
      <c r="E26" s="38">
        <v>8</v>
      </c>
      <c r="F26" s="39">
        <v>100</v>
      </c>
      <c r="G26" s="40"/>
      <c r="H26" s="124">
        <v>0.042</v>
      </c>
      <c r="I26" s="125">
        <v>0.04</v>
      </c>
      <c r="J26" s="125">
        <v>0.04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39</v>
      </c>
      <c r="D30" s="30">
        <v>39</v>
      </c>
      <c r="E30" s="30">
        <v>58</v>
      </c>
      <c r="F30" s="31"/>
      <c r="G30" s="31"/>
      <c r="H30" s="123">
        <v>0.354</v>
      </c>
      <c r="I30" s="123">
        <v>0.19</v>
      </c>
      <c r="J30" s="123">
        <v>0.29</v>
      </c>
      <c r="K30" s="32"/>
    </row>
    <row r="31" spans="1:11" s="42" customFormat="1" ht="11.25" customHeight="1">
      <c r="A31" s="43" t="s">
        <v>23</v>
      </c>
      <c r="B31" s="37"/>
      <c r="C31" s="38">
        <v>39</v>
      </c>
      <c r="D31" s="38">
        <v>39</v>
      </c>
      <c r="E31" s="38">
        <v>58</v>
      </c>
      <c r="F31" s="39">
        <v>148.71794871794873</v>
      </c>
      <c r="G31" s="40"/>
      <c r="H31" s="124">
        <v>0.354</v>
      </c>
      <c r="I31" s="125">
        <v>0.19</v>
      </c>
      <c r="J31" s="125">
        <v>0.29</v>
      </c>
      <c r="K31" s="41">
        <v>152.6315789473684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28</v>
      </c>
      <c r="D33" s="30">
        <v>35</v>
      </c>
      <c r="E33" s="30">
        <v>30</v>
      </c>
      <c r="F33" s="31"/>
      <c r="G33" s="31"/>
      <c r="H33" s="123">
        <v>0.306</v>
      </c>
      <c r="I33" s="123">
        <v>0.38</v>
      </c>
      <c r="J33" s="123">
        <v>0.36</v>
      </c>
      <c r="K33" s="32"/>
    </row>
    <row r="34" spans="1:11" s="33" customFormat="1" ht="11.25" customHeight="1">
      <c r="A34" s="35" t="s">
        <v>25</v>
      </c>
      <c r="B34" s="29"/>
      <c r="C34" s="30">
        <v>26</v>
      </c>
      <c r="D34" s="30">
        <v>25</v>
      </c>
      <c r="E34" s="30">
        <v>9</v>
      </c>
      <c r="F34" s="31"/>
      <c r="G34" s="31"/>
      <c r="H34" s="123">
        <v>0.407</v>
      </c>
      <c r="I34" s="123">
        <v>0.4</v>
      </c>
      <c r="J34" s="123">
        <v>0.145</v>
      </c>
      <c r="K34" s="32"/>
    </row>
    <row r="35" spans="1:11" s="33" customFormat="1" ht="11.25" customHeight="1">
      <c r="A35" s="35" t="s">
        <v>26</v>
      </c>
      <c r="B35" s="29"/>
      <c r="C35" s="30">
        <v>9</v>
      </c>
      <c r="D35" s="30">
        <v>5</v>
      </c>
      <c r="E35" s="30">
        <v>5</v>
      </c>
      <c r="F35" s="31"/>
      <c r="G35" s="31"/>
      <c r="H35" s="123">
        <v>0.071</v>
      </c>
      <c r="I35" s="123">
        <v>0.04</v>
      </c>
      <c r="J35" s="123">
        <v>0.04</v>
      </c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12</v>
      </c>
      <c r="F36" s="31"/>
      <c r="G36" s="31"/>
      <c r="H36" s="123">
        <v>0.12</v>
      </c>
      <c r="I36" s="123">
        <v>0.12</v>
      </c>
      <c r="J36" s="123">
        <v>0.115</v>
      </c>
      <c r="K36" s="32"/>
    </row>
    <row r="37" spans="1:11" s="42" customFormat="1" ht="11.25" customHeight="1">
      <c r="A37" s="36" t="s">
        <v>28</v>
      </c>
      <c r="B37" s="37"/>
      <c r="C37" s="38">
        <v>75</v>
      </c>
      <c r="D37" s="38">
        <v>77</v>
      </c>
      <c r="E37" s="38">
        <v>56</v>
      </c>
      <c r="F37" s="39">
        <v>72.72727272727273</v>
      </c>
      <c r="G37" s="40"/>
      <c r="H37" s="124">
        <v>0.9039999999999999</v>
      </c>
      <c r="I37" s="125">
        <v>0.9400000000000001</v>
      </c>
      <c r="J37" s="125">
        <v>0.66</v>
      </c>
      <c r="K37" s="41">
        <v>70.2127659574468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24</v>
      </c>
      <c r="D39" s="38">
        <v>24</v>
      </c>
      <c r="E39" s="38">
        <v>25</v>
      </c>
      <c r="F39" s="39">
        <v>104.16666666666667</v>
      </c>
      <c r="G39" s="40"/>
      <c r="H39" s="124">
        <v>0.264</v>
      </c>
      <c r="I39" s="125">
        <v>0.25</v>
      </c>
      <c r="J39" s="125">
        <v>0.27</v>
      </c>
      <c r="K39" s="41">
        <v>108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41</v>
      </c>
      <c r="D41" s="30">
        <v>15</v>
      </c>
      <c r="E41" s="30">
        <v>1</v>
      </c>
      <c r="F41" s="31"/>
      <c r="G41" s="31"/>
      <c r="H41" s="123">
        <v>0.345</v>
      </c>
      <c r="I41" s="123">
        <v>0.023</v>
      </c>
      <c r="J41" s="123">
        <v>0.005</v>
      </c>
      <c r="K41" s="32"/>
    </row>
    <row r="42" spans="1:11" s="33" customFormat="1" ht="11.25" customHeight="1">
      <c r="A42" s="35" t="s">
        <v>31</v>
      </c>
      <c r="B42" s="29"/>
      <c r="C42" s="30">
        <v>33</v>
      </c>
      <c r="D42" s="30">
        <v>22</v>
      </c>
      <c r="E42" s="30">
        <v>58</v>
      </c>
      <c r="F42" s="31"/>
      <c r="G42" s="31"/>
      <c r="H42" s="123">
        <v>0.304</v>
      </c>
      <c r="I42" s="123">
        <v>0.214</v>
      </c>
      <c r="J42" s="123">
        <v>0.68</v>
      </c>
      <c r="K42" s="32"/>
    </row>
    <row r="43" spans="1:11" s="33" customFormat="1" ht="11.25" customHeight="1">
      <c r="A43" s="35" t="s">
        <v>32</v>
      </c>
      <c r="B43" s="29"/>
      <c r="C43" s="30">
        <v>19</v>
      </c>
      <c r="D43" s="30">
        <v>9</v>
      </c>
      <c r="E43" s="30">
        <v>12</v>
      </c>
      <c r="F43" s="31"/>
      <c r="G43" s="31"/>
      <c r="H43" s="123">
        <v>0.2</v>
      </c>
      <c r="I43" s="123">
        <v>0.092</v>
      </c>
      <c r="J43" s="123">
        <v>0.126</v>
      </c>
      <c r="K43" s="32"/>
    </row>
    <row r="44" spans="1:11" s="33" customFormat="1" ht="11.25" customHeight="1">
      <c r="A44" s="35" t="s">
        <v>33</v>
      </c>
      <c r="B44" s="29"/>
      <c r="C44" s="30">
        <v>28</v>
      </c>
      <c r="D44" s="30">
        <v>35</v>
      </c>
      <c r="E44" s="30">
        <v>30</v>
      </c>
      <c r="F44" s="31"/>
      <c r="G44" s="31"/>
      <c r="H44" s="123">
        <v>0.364</v>
      </c>
      <c r="I44" s="123">
        <v>0.384</v>
      </c>
      <c r="J44" s="123">
        <v>0.4</v>
      </c>
      <c r="K44" s="32"/>
    </row>
    <row r="45" spans="1:11" s="33" customFormat="1" ht="11.25" customHeight="1">
      <c r="A45" s="35" t="s">
        <v>34</v>
      </c>
      <c r="B45" s="29"/>
      <c r="C45" s="30">
        <v>18</v>
      </c>
      <c r="D45" s="30">
        <v>21</v>
      </c>
      <c r="E45" s="30">
        <v>10</v>
      </c>
      <c r="F45" s="31"/>
      <c r="G45" s="31"/>
      <c r="H45" s="123">
        <v>0.103</v>
      </c>
      <c r="I45" s="123">
        <v>0.18</v>
      </c>
      <c r="J45" s="123">
        <v>0.019</v>
      </c>
      <c r="K45" s="32"/>
    </row>
    <row r="46" spans="1:11" s="33" customFormat="1" ht="11.25" customHeight="1">
      <c r="A46" s="35" t="s">
        <v>35</v>
      </c>
      <c r="B46" s="29"/>
      <c r="C46" s="30">
        <v>409</v>
      </c>
      <c r="D46" s="30">
        <v>464</v>
      </c>
      <c r="E46" s="30">
        <v>401</v>
      </c>
      <c r="F46" s="31"/>
      <c r="G46" s="31"/>
      <c r="H46" s="123">
        <v>4.09</v>
      </c>
      <c r="I46" s="123">
        <v>4.64</v>
      </c>
      <c r="J46" s="123">
        <v>4.211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7</v>
      </c>
      <c r="E47" s="30"/>
      <c r="F47" s="31"/>
      <c r="G47" s="31"/>
      <c r="H47" s="123">
        <v>0.009</v>
      </c>
      <c r="I47" s="123">
        <v>0.098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934</v>
      </c>
      <c r="D48" s="30">
        <v>960</v>
      </c>
      <c r="E48" s="30">
        <v>977</v>
      </c>
      <c r="F48" s="31"/>
      <c r="G48" s="31"/>
      <c r="H48" s="123">
        <v>11.208</v>
      </c>
      <c r="I48" s="123">
        <v>11.52</v>
      </c>
      <c r="J48" s="123">
        <v>11.724</v>
      </c>
      <c r="K48" s="32"/>
    </row>
    <row r="49" spans="1:11" s="33" customFormat="1" ht="11.25" customHeight="1">
      <c r="A49" s="35" t="s">
        <v>38</v>
      </c>
      <c r="B49" s="29"/>
      <c r="C49" s="30">
        <v>241</v>
      </c>
      <c r="D49" s="30">
        <v>271</v>
      </c>
      <c r="E49" s="30">
        <v>253</v>
      </c>
      <c r="F49" s="31"/>
      <c r="G49" s="31"/>
      <c r="H49" s="123">
        <v>2.892</v>
      </c>
      <c r="I49" s="123">
        <v>3.252</v>
      </c>
      <c r="J49" s="123">
        <v>3.542</v>
      </c>
      <c r="K49" s="32"/>
    </row>
    <row r="50" spans="1:11" s="42" customFormat="1" ht="11.25" customHeight="1">
      <c r="A50" s="43" t="s">
        <v>39</v>
      </c>
      <c r="B50" s="37"/>
      <c r="C50" s="38">
        <v>1724</v>
      </c>
      <c r="D50" s="38">
        <v>1804</v>
      </c>
      <c r="E50" s="38">
        <v>1742</v>
      </c>
      <c r="F50" s="39">
        <v>96.56319290465632</v>
      </c>
      <c r="G50" s="40"/>
      <c r="H50" s="124">
        <v>19.515</v>
      </c>
      <c r="I50" s="125">
        <v>20.403</v>
      </c>
      <c r="J50" s="125">
        <v>20.707</v>
      </c>
      <c r="K50" s="41">
        <v>101.48997696417196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872</v>
      </c>
      <c r="D52" s="38">
        <v>872</v>
      </c>
      <c r="E52" s="38">
        <v>872</v>
      </c>
      <c r="F52" s="39">
        <v>100</v>
      </c>
      <c r="G52" s="40"/>
      <c r="H52" s="124">
        <v>12.208</v>
      </c>
      <c r="I52" s="125">
        <v>12.208</v>
      </c>
      <c r="J52" s="125">
        <v>12.208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9380</v>
      </c>
      <c r="D54" s="30">
        <v>9500</v>
      </c>
      <c r="E54" s="30">
        <v>9600</v>
      </c>
      <c r="F54" s="31"/>
      <c r="G54" s="31"/>
      <c r="H54" s="123">
        <v>93.8</v>
      </c>
      <c r="I54" s="123">
        <v>109.25</v>
      </c>
      <c r="J54" s="123">
        <v>96</v>
      </c>
      <c r="K54" s="32"/>
    </row>
    <row r="55" spans="1:11" s="33" customFormat="1" ht="11.25" customHeight="1">
      <c r="A55" s="35" t="s">
        <v>42</v>
      </c>
      <c r="B55" s="29"/>
      <c r="C55" s="30">
        <v>5002</v>
      </c>
      <c r="D55" s="30">
        <v>4680</v>
      </c>
      <c r="E55" s="30">
        <v>4811</v>
      </c>
      <c r="F55" s="31"/>
      <c r="G55" s="31"/>
      <c r="H55" s="123">
        <v>35.014</v>
      </c>
      <c r="I55" s="123">
        <v>33.228</v>
      </c>
      <c r="J55" s="123">
        <v>34.65</v>
      </c>
      <c r="K55" s="32"/>
    </row>
    <row r="56" spans="1:11" s="33" customFormat="1" ht="11.25" customHeight="1">
      <c r="A56" s="35" t="s">
        <v>43</v>
      </c>
      <c r="B56" s="29"/>
      <c r="C56" s="30">
        <v>4486</v>
      </c>
      <c r="D56" s="30">
        <v>4399</v>
      </c>
      <c r="E56" s="30">
        <v>4184</v>
      </c>
      <c r="F56" s="31"/>
      <c r="G56" s="31"/>
      <c r="H56" s="123">
        <v>32.055</v>
      </c>
      <c r="I56" s="123">
        <v>25.23</v>
      </c>
      <c r="J56" s="123">
        <v>27.9</v>
      </c>
      <c r="K56" s="32"/>
    </row>
    <row r="57" spans="1:11" s="33" customFormat="1" ht="11.25" customHeight="1">
      <c r="A57" s="35" t="s">
        <v>44</v>
      </c>
      <c r="B57" s="29"/>
      <c r="C57" s="30">
        <v>112</v>
      </c>
      <c r="D57" s="30">
        <v>44</v>
      </c>
      <c r="E57" s="30">
        <v>12</v>
      </c>
      <c r="F57" s="31"/>
      <c r="G57" s="31"/>
      <c r="H57" s="123">
        <v>0.982</v>
      </c>
      <c r="I57" s="123">
        <v>0.282</v>
      </c>
      <c r="J57" s="123">
        <v>0.07</v>
      </c>
      <c r="K57" s="32"/>
    </row>
    <row r="58" spans="1:11" s="33" customFormat="1" ht="11.25" customHeight="1">
      <c r="A58" s="35" t="s">
        <v>45</v>
      </c>
      <c r="B58" s="29"/>
      <c r="C58" s="30">
        <v>380</v>
      </c>
      <c r="D58" s="30">
        <v>516</v>
      </c>
      <c r="E58" s="30">
        <v>435</v>
      </c>
      <c r="F58" s="31"/>
      <c r="G58" s="31"/>
      <c r="H58" s="123">
        <v>3.51</v>
      </c>
      <c r="I58" s="123">
        <v>5.031</v>
      </c>
      <c r="J58" s="123">
        <v>4.568</v>
      </c>
      <c r="K58" s="32"/>
    </row>
    <row r="59" spans="1:11" s="42" customFormat="1" ht="11.25" customHeight="1">
      <c r="A59" s="36" t="s">
        <v>46</v>
      </c>
      <c r="B59" s="37"/>
      <c r="C59" s="38">
        <v>19360</v>
      </c>
      <c r="D59" s="38">
        <v>19139</v>
      </c>
      <c r="E59" s="38">
        <v>19042</v>
      </c>
      <c r="F59" s="39">
        <v>99.49318146193636</v>
      </c>
      <c r="G59" s="40"/>
      <c r="H59" s="124">
        <v>165.361</v>
      </c>
      <c r="I59" s="125">
        <v>173.02100000000002</v>
      </c>
      <c r="J59" s="125">
        <v>163.18800000000002</v>
      </c>
      <c r="K59" s="41">
        <v>94.31687483022291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15</v>
      </c>
      <c r="D61" s="30"/>
      <c r="E61" s="30"/>
      <c r="F61" s="31"/>
      <c r="G61" s="31"/>
      <c r="H61" s="123">
        <v>0.12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15</v>
      </c>
      <c r="D64" s="38"/>
      <c r="E64" s="38"/>
      <c r="F64" s="39"/>
      <c r="G64" s="40"/>
      <c r="H64" s="124">
        <v>0.12</v>
      </c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99</v>
      </c>
      <c r="D66" s="38">
        <v>85</v>
      </c>
      <c r="E66" s="38">
        <v>90</v>
      </c>
      <c r="F66" s="39">
        <v>105.88235294117646</v>
      </c>
      <c r="G66" s="40"/>
      <c r="H66" s="124">
        <v>0.84</v>
      </c>
      <c r="I66" s="125">
        <v>0.765</v>
      </c>
      <c r="J66" s="125">
        <v>0.845</v>
      </c>
      <c r="K66" s="41">
        <v>110.45751633986927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537</v>
      </c>
      <c r="D68" s="30">
        <v>520</v>
      </c>
      <c r="E68" s="30">
        <v>500</v>
      </c>
      <c r="F68" s="31"/>
      <c r="G68" s="31"/>
      <c r="H68" s="123">
        <v>6.855</v>
      </c>
      <c r="I68" s="123">
        <v>6.5</v>
      </c>
      <c r="J68" s="123">
        <v>6.5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537</v>
      </c>
      <c r="D70" s="38">
        <v>520</v>
      </c>
      <c r="E70" s="38">
        <v>500</v>
      </c>
      <c r="F70" s="39">
        <v>96.15384615384616</v>
      </c>
      <c r="G70" s="40"/>
      <c r="H70" s="124">
        <v>6.855</v>
      </c>
      <c r="I70" s="125">
        <v>6.5</v>
      </c>
      <c r="J70" s="125">
        <v>6.5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29</v>
      </c>
      <c r="E72" s="30">
        <v>34</v>
      </c>
      <c r="F72" s="31"/>
      <c r="G72" s="31"/>
      <c r="H72" s="123">
        <v>0.344</v>
      </c>
      <c r="I72" s="123">
        <v>0.291</v>
      </c>
      <c r="J72" s="123">
        <v>0.346</v>
      </c>
      <c r="K72" s="32"/>
    </row>
    <row r="73" spans="1:11" s="33" customFormat="1" ht="11.25" customHeight="1">
      <c r="A73" s="35" t="s">
        <v>56</v>
      </c>
      <c r="B73" s="29"/>
      <c r="C73" s="30">
        <v>77</v>
      </c>
      <c r="D73" s="30">
        <v>77</v>
      </c>
      <c r="E73" s="30">
        <v>83</v>
      </c>
      <c r="F73" s="31"/>
      <c r="G73" s="31"/>
      <c r="H73" s="123">
        <v>0.939</v>
      </c>
      <c r="I73" s="123">
        <v>0.939</v>
      </c>
      <c r="J73" s="123">
        <v>1.012</v>
      </c>
      <c r="K73" s="32"/>
    </row>
    <row r="74" spans="1:11" s="33" customFormat="1" ht="11.25" customHeight="1">
      <c r="A74" s="35" t="s">
        <v>57</v>
      </c>
      <c r="B74" s="29"/>
      <c r="C74" s="30">
        <v>2016</v>
      </c>
      <c r="D74" s="30">
        <v>1668</v>
      </c>
      <c r="E74" s="30">
        <v>1760</v>
      </c>
      <c r="F74" s="31"/>
      <c r="G74" s="31"/>
      <c r="H74" s="123">
        <v>21.15</v>
      </c>
      <c r="I74" s="123">
        <v>20.63</v>
      </c>
      <c r="J74" s="123">
        <v>22.8</v>
      </c>
      <c r="K74" s="32"/>
    </row>
    <row r="75" spans="1:11" s="33" customFormat="1" ht="11.25" customHeight="1">
      <c r="A75" s="35" t="s">
        <v>58</v>
      </c>
      <c r="B75" s="29"/>
      <c r="C75" s="30">
        <v>954</v>
      </c>
      <c r="D75" s="30">
        <v>960</v>
      </c>
      <c r="E75" s="30">
        <v>843</v>
      </c>
      <c r="F75" s="31"/>
      <c r="G75" s="31"/>
      <c r="H75" s="123">
        <v>10.874</v>
      </c>
      <c r="I75" s="123">
        <v>11.109</v>
      </c>
      <c r="J75" s="123">
        <v>9.755</v>
      </c>
      <c r="K75" s="32"/>
    </row>
    <row r="76" spans="1:11" s="33" customFormat="1" ht="11.25" customHeight="1">
      <c r="A76" s="35" t="s">
        <v>59</v>
      </c>
      <c r="B76" s="29"/>
      <c r="C76" s="30">
        <v>4</v>
      </c>
      <c r="D76" s="30">
        <v>7</v>
      </c>
      <c r="E76" s="30">
        <v>4</v>
      </c>
      <c r="F76" s="31"/>
      <c r="G76" s="31"/>
      <c r="H76" s="123">
        <v>0.034</v>
      </c>
      <c r="I76" s="123">
        <v>0.035</v>
      </c>
      <c r="J76" s="123">
        <v>0.035</v>
      </c>
      <c r="K76" s="32"/>
    </row>
    <row r="77" spans="1:11" s="33" customFormat="1" ht="11.25" customHeight="1">
      <c r="A77" s="35" t="s">
        <v>60</v>
      </c>
      <c r="B77" s="29"/>
      <c r="C77" s="30">
        <v>520</v>
      </c>
      <c r="D77" s="30">
        <v>425</v>
      </c>
      <c r="E77" s="30">
        <v>302</v>
      </c>
      <c r="F77" s="31"/>
      <c r="G77" s="31"/>
      <c r="H77" s="123">
        <v>9.555</v>
      </c>
      <c r="I77" s="123">
        <v>7.809</v>
      </c>
      <c r="J77" s="123">
        <v>5.238</v>
      </c>
      <c r="K77" s="32"/>
    </row>
    <row r="78" spans="1:11" s="33" customFormat="1" ht="11.25" customHeight="1">
      <c r="A78" s="35" t="s">
        <v>61</v>
      </c>
      <c r="B78" s="29"/>
      <c r="C78" s="30">
        <v>708</v>
      </c>
      <c r="D78" s="30">
        <v>700</v>
      </c>
      <c r="E78" s="30">
        <v>710</v>
      </c>
      <c r="F78" s="31"/>
      <c r="G78" s="31"/>
      <c r="H78" s="123">
        <v>8.291</v>
      </c>
      <c r="I78" s="123">
        <v>7.35</v>
      </c>
      <c r="J78" s="123">
        <v>7.81</v>
      </c>
      <c r="K78" s="32"/>
    </row>
    <row r="79" spans="1:11" s="33" customFormat="1" ht="11.25" customHeight="1">
      <c r="A79" s="35" t="s">
        <v>62</v>
      </c>
      <c r="B79" s="29"/>
      <c r="C79" s="30">
        <v>1173</v>
      </c>
      <c r="D79" s="30">
        <v>964</v>
      </c>
      <c r="E79" s="30">
        <v>1200</v>
      </c>
      <c r="F79" s="31"/>
      <c r="G79" s="31"/>
      <c r="H79" s="123">
        <v>14.663</v>
      </c>
      <c r="I79" s="123">
        <v>10.893</v>
      </c>
      <c r="J79" s="123">
        <v>18</v>
      </c>
      <c r="K79" s="32"/>
    </row>
    <row r="80" spans="1:11" s="42" customFormat="1" ht="11.25" customHeight="1">
      <c r="A80" s="43" t="s">
        <v>63</v>
      </c>
      <c r="B80" s="37"/>
      <c r="C80" s="38">
        <v>5488</v>
      </c>
      <c r="D80" s="38">
        <v>4830</v>
      </c>
      <c r="E80" s="38">
        <v>4936</v>
      </c>
      <c r="F80" s="39">
        <v>102.19461697722568</v>
      </c>
      <c r="G80" s="40"/>
      <c r="H80" s="124">
        <v>65.85</v>
      </c>
      <c r="I80" s="125">
        <v>59.056</v>
      </c>
      <c r="J80" s="125">
        <v>64.99600000000001</v>
      </c>
      <c r="K80" s="41">
        <v>110.05824979680305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27</v>
      </c>
      <c r="E82" s="30">
        <v>26</v>
      </c>
      <c r="F82" s="31"/>
      <c r="G82" s="31"/>
      <c r="H82" s="123">
        <v>0.261</v>
      </c>
      <c r="I82" s="123">
        <v>0.261</v>
      </c>
      <c r="J82" s="123">
        <v>0.256</v>
      </c>
      <c r="K82" s="32"/>
    </row>
    <row r="83" spans="1:11" s="33" customFormat="1" ht="11.25" customHeight="1">
      <c r="A83" s="35" t="s">
        <v>65</v>
      </c>
      <c r="B83" s="29"/>
      <c r="C83" s="30">
        <v>66</v>
      </c>
      <c r="D83" s="30">
        <v>66</v>
      </c>
      <c r="E83" s="30">
        <v>65</v>
      </c>
      <c r="F83" s="31"/>
      <c r="G83" s="31"/>
      <c r="H83" s="123">
        <v>0.321</v>
      </c>
      <c r="I83" s="123">
        <v>0.321</v>
      </c>
      <c r="J83" s="123">
        <v>0.32</v>
      </c>
      <c r="K83" s="32"/>
    </row>
    <row r="84" spans="1:11" s="42" customFormat="1" ht="11.25" customHeight="1">
      <c r="A84" s="36" t="s">
        <v>66</v>
      </c>
      <c r="B84" s="37"/>
      <c r="C84" s="38">
        <v>93</v>
      </c>
      <c r="D84" s="38">
        <v>93</v>
      </c>
      <c r="E84" s="38">
        <v>91</v>
      </c>
      <c r="F84" s="39">
        <v>97.84946236559139</v>
      </c>
      <c r="G84" s="40"/>
      <c r="H84" s="124">
        <v>0.5820000000000001</v>
      </c>
      <c r="I84" s="125">
        <v>0.5820000000000001</v>
      </c>
      <c r="J84" s="125">
        <v>0.5760000000000001</v>
      </c>
      <c r="K84" s="41">
        <v>98.96907216494846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28428</v>
      </c>
      <c r="D87" s="53">
        <v>27594</v>
      </c>
      <c r="E87" s="53">
        <v>27504</v>
      </c>
      <c r="F87" s="54">
        <f>IF(D87&gt;0,100*E87/D87,0)</f>
        <v>99.67384213959556</v>
      </c>
      <c r="G87" s="40"/>
      <c r="H87" s="128">
        <v>273.476</v>
      </c>
      <c r="I87" s="129">
        <v>274.616</v>
      </c>
      <c r="J87" s="129">
        <v>270.7950000000001</v>
      </c>
      <c r="K87" s="54">
        <f>IF(I87&gt;0,100*J87/I87,0)</f>
        <v>98.6086025577534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40</v>
      </c>
      <c r="E26" s="38">
        <v>35</v>
      </c>
      <c r="F26" s="39">
        <v>87.5</v>
      </c>
      <c r="G26" s="40"/>
      <c r="H26" s="124">
        <v>1.435</v>
      </c>
      <c r="I26" s="125">
        <v>1.45</v>
      </c>
      <c r="J26" s="125">
        <v>1.2</v>
      </c>
      <c r="K26" s="41">
        <v>82.75862068965517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13</v>
      </c>
      <c r="D30" s="30">
        <v>12</v>
      </c>
      <c r="E30" s="30">
        <v>11</v>
      </c>
      <c r="F30" s="31"/>
      <c r="G30" s="31"/>
      <c r="H30" s="123">
        <v>0.585</v>
      </c>
      <c r="I30" s="123">
        <v>0.661</v>
      </c>
      <c r="J30" s="123">
        <v>0.605</v>
      </c>
      <c r="K30" s="32"/>
    </row>
    <row r="31" spans="1:11" s="42" customFormat="1" ht="11.25" customHeight="1">
      <c r="A31" s="43" t="s">
        <v>23</v>
      </c>
      <c r="B31" s="37"/>
      <c r="C31" s="38">
        <v>13</v>
      </c>
      <c r="D31" s="38">
        <v>12</v>
      </c>
      <c r="E31" s="38">
        <v>11</v>
      </c>
      <c r="F31" s="39">
        <v>91.66666666666667</v>
      </c>
      <c r="G31" s="40"/>
      <c r="H31" s="124">
        <v>0.585</v>
      </c>
      <c r="I31" s="125">
        <v>0.661</v>
      </c>
      <c r="J31" s="125">
        <v>0.605</v>
      </c>
      <c r="K31" s="41">
        <v>91.52798789712557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119</v>
      </c>
      <c r="D33" s="30">
        <v>90</v>
      </c>
      <c r="E33" s="30">
        <v>120</v>
      </c>
      <c r="F33" s="31"/>
      <c r="G33" s="31"/>
      <c r="H33" s="123">
        <v>3.737</v>
      </c>
      <c r="I33" s="123">
        <v>2.835</v>
      </c>
      <c r="J33" s="123">
        <v>2.4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15</v>
      </c>
      <c r="F34" s="31"/>
      <c r="G34" s="31"/>
      <c r="H34" s="123">
        <v>0.5</v>
      </c>
      <c r="I34" s="123">
        <v>0.5</v>
      </c>
      <c r="J34" s="123">
        <v>0.535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20</v>
      </c>
      <c r="E35" s="30">
        <v>20</v>
      </c>
      <c r="F35" s="31"/>
      <c r="G35" s="31"/>
      <c r="H35" s="123">
        <v>0.79</v>
      </c>
      <c r="I35" s="123">
        <v>0.8</v>
      </c>
      <c r="J35" s="123">
        <v>0.8</v>
      </c>
      <c r="K35" s="32"/>
    </row>
    <row r="36" spans="1:11" s="33" customFormat="1" ht="11.25" customHeight="1">
      <c r="A36" s="35" t="s">
        <v>27</v>
      </c>
      <c r="B36" s="29"/>
      <c r="C36" s="30">
        <v>140</v>
      </c>
      <c r="D36" s="30">
        <v>140</v>
      </c>
      <c r="E36" s="30">
        <v>207</v>
      </c>
      <c r="F36" s="31"/>
      <c r="G36" s="31"/>
      <c r="H36" s="123">
        <v>4.098</v>
      </c>
      <c r="I36" s="123">
        <v>4.098</v>
      </c>
      <c r="J36" s="123">
        <v>5.9</v>
      </c>
      <c r="K36" s="32"/>
    </row>
    <row r="37" spans="1:11" s="42" customFormat="1" ht="11.25" customHeight="1">
      <c r="A37" s="36" t="s">
        <v>28</v>
      </c>
      <c r="B37" s="37"/>
      <c r="C37" s="38">
        <v>292</v>
      </c>
      <c r="D37" s="38">
        <v>264</v>
      </c>
      <c r="E37" s="38">
        <v>362</v>
      </c>
      <c r="F37" s="39">
        <v>137.12121212121212</v>
      </c>
      <c r="G37" s="40"/>
      <c r="H37" s="124">
        <v>9.125</v>
      </c>
      <c r="I37" s="125">
        <v>8.233</v>
      </c>
      <c r="J37" s="125">
        <v>9.635000000000002</v>
      </c>
      <c r="K37" s="41">
        <f>IF(I37&gt;0,100*J37/I37,0)</f>
        <v>117.029029515365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15</v>
      </c>
      <c r="E39" s="38">
        <v>15</v>
      </c>
      <c r="F39" s="39">
        <v>100</v>
      </c>
      <c r="G39" s="40"/>
      <c r="H39" s="124">
        <v>0.474</v>
      </c>
      <c r="I39" s="125">
        <v>0.47</v>
      </c>
      <c r="J39" s="125">
        <v>0.51</v>
      </c>
      <c r="K39" s="41">
        <v>108.51063829787235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6</v>
      </c>
      <c r="E43" s="30">
        <v>3</v>
      </c>
      <c r="F43" s="31"/>
      <c r="G43" s="31"/>
      <c r="H43" s="123">
        <v>0.096</v>
      </c>
      <c r="I43" s="123">
        <v>0.108</v>
      </c>
      <c r="J43" s="123">
        <v>0.06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1</v>
      </c>
      <c r="E45" s="30">
        <v>1</v>
      </c>
      <c r="F45" s="31"/>
      <c r="G45" s="31"/>
      <c r="H45" s="123">
        <v>0.056</v>
      </c>
      <c r="I45" s="123">
        <v>0.026</v>
      </c>
      <c r="J45" s="123">
        <v>0.025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8</v>
      </c>
      <c r="D50" s="38">
        <v>7</v>
      </c>
      <c r="E50" s="38">
        <v>4</v>
      </c>
      <c r="F50" s="39">
        <v>57.142857142857146</v>
      </c>
      <c r="G50" s="40"/>
      <c r="H50" s="124">
        <v>0.152</v>
      </c>
      <c r="I50" s="125">
        <v>0.134</v>
      </c>
      <c r="J50" s="125">
        <v>0.08499999999999999</v>
      </c>
      <c r="K50" s="41">
        <v>63.43283582089552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150</v>
      </c>
      <c r="D54" s="30">
        <v>100</v>
      </c>
      <c r="E54" s="30">
        <v>120</v>
      </c>
      <c r="F54" s="31"/>
      <c r="G54" s="31"/>
      <c r="H54" s="123">
        <v>7.2</v>
      </c>
      <c r="I54" s="123">
        <v>5</v>
      </c>
      <c r="J54" s="123">
        <v>6</v>
      </c>
      <c r="K54" s="32"/>
    </row>
    <row r="55" spans="1:11" s="33" customFormat="1" ht="11.25" customHeight="1">
      <c r="A55" s="35" t="s">
        <v>42</v>
      </c>
      <c r="B55" s="29"/>
      <c r="C55" s="30">
        <v>272</v>
      </c>
      <c r="D55" s="30">
        <v>316</v>
      </c>
      <c r="E55" s="30">
        <v>170</v>
      </c>
      <c r="F55" s="31"/>
      <c r="G55" s="31"/>
      <c r="H55" s="123">
        <v>13.6</v>
      </c>
      <c r="I55" s="123">
        <v>15.8</v>
      </c>
      <c r="J55" s="123">
        <v>8.5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40</v>
      </c>
      <c r="D58" s="30">
        <v>40</v>
      </c>
      <c r="E58" s="30">
        <v>40</v>
      </c>
      <c r="F58" s="31"/>
      <c r="G58" s="31"/>
      <c r="H58" s="123">
        <v>1.52</v>
      </c>
      <c r="I58" s="123">
        <v>1.52</v>
      </c>
      <c r="J58" s="123">
        <v>1.596</v>
      </c>
      <c r="K58" s="32"/>
    </row>
    <row r="59" spans="1:11" s="42" customFormat="1" ht="11.25" customHeight="1">
      <c r="A59" s="36" t="s">
        <v>46</v>
      </c>
      <c r="B59" s="37"/>
      <c r="C59" s="38">
        <v>462</v>
      </c>
      <c r="D59" s="38">
        <v>456</v>
      </c>
      <c r="E59" s="38">
        <v>330</v>
      </c>
      <c r="F59" s="39">
        <v>72.36842105263158</v>
      </c>
      <c r="G59" s="40"/>
      <c r="H59" s="124">
        <v>22.32</v>
      </c>
      <c r="I59" s="125">
        <v>22.32</v>
      </c>
      <c r="J59" s="125">
        <v>16.096</v>
      </c>
      <c r="K59" s="41">
        <v>72.11469534050178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150</v>
      </c>
      <c r="E61" s="30">
        <v>150</v>
      </c>
      <c r="F61" s="31"/>
      <c r="G61" s="31"/>
      <c r="H61" s="123">
        <v>4.9</v>
      </c>
      <c r="I61" s="123">
        <v>5.25</v>
      </c>
      <c r="J61" s="123">
        <v>4.725</v>
      </c>
      <c r="K61" s="32"/>
    </row>
    <row r="62" spans="1:11" s="33" customFormat="1" ht="11.25" customHeight="1">
      <c r="A62" s="35" t="s">
        <v>48</v>
      </c>
      <c r="B62" s="29"/>
      <c r="C62" s="30">
        <v>174</v>
      </c>
      <c r="D62" s="30">
        <v>174</v>
      </c>
      <c r="E62" s="30">
        <v>174</v>
      </c>
      <c r="F62" s="31"/>
      <c r="G62" s="31"/>
      <c r="H62" s="123">
        <v>3.68</v>
      </c>
      <c r="I62" s="123">
        <v>3.681</v>
      </c>
      <c r="J62" s="123">
        <v>3.681</v>
      </c>
      <c r="K62" s="32"/>
    </row>
    <row r="63" spans="1:11" s="33" customFormat="1" ht="11.25" customHeight="1">
      <c r="A63" s="35" t="s">
        <v>49</v>
      </c>
      <c r="B63" s="29"/>
      <c r="C63" s="30">
        <v>1139</v>
      </c>
      <c r="D63" s="30">
        <v>1139</v>
      </c>
      <c r="E63" s="30">
        <v>1171</v>
      </c>
      <c r="F63" s="31"/>
      <c r="G63" s="31"/>
      <c r="H63" s="123">
        <v>68.34</v>
      </c>
      <c r="I63" s="123">
        <v>58.284</v>
      </c>
      <c r="J63" s="123">
        <v>42.24</v>
      </c>
      <c r="K63" s="32"/>
    </row>
    <row r="64" spans="1:11" s="42" customFormat="1" ht="11.25" customHeight="1">
      <c r="A64" s="36" t="s">
        <v>50</v>
      </c>
      <c r="B64" s="37"/>
      <c r="C64" s="38">
        <v>1453</v>
      </c>
      <c r="D64" s="38">
        <v>1463</v>
      </c>
      <c r="E64" s="38">
        <v>1495</v>
      </c>
      <c r="F64" s="39">
        <v>102.18728639781271</v>
      </c>
      <c r="G64" s="40"/>
      <c r="H64" s="124">
        <v>76.92</v>
      </c>
      <c r="I64" s="125">
        <v>67.215</v>
      </c>
      <c r="J64" s="125">
        <v>50.646</v>
      </c>
      <c r="K64" s="41">
        <v>75.34925239901808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563</v>
      </c>
      <c r="D66" s="38">
        <v>580</v>
      </c>
      <c r="E66" s="38">
        <v>560</v>
      </c>
      <c r="F66" s="39">
        <v>96.55172413793103</v>
      </c>
      <c r="G66" s="40"/>
      <c r="H66" s="124">
        <v>28.432</v>
      </c>
      <c r="I66" s="125">
        <v>25.23</v>
      </c>
      <c r="J66" s="125">
        <v>22.344</v>
      </c>
      <c r="K66" s="41">
        <v>88.56123662306778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15</v>
      </c>
      <c r="E72" s="30">
        <v>13</v>
      </c>
      <c r="F72" s="31"/>
      <c r="G72" s="31"/>
      <c r="H72" s="123">
        <v>0.307</v>
      </c>
      <c r="I72" s="123">
        <v>0.27</v>
      </c>
      <c r="J72" s="123">
        <v>0.23</v>
      </c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75</v>
      </c>
      <c r="E73" s="30">
        <v>80</v>
      </c>
      <c r="F73" s="31"/>
      <c r="G73" s="31"/>
      <c r="H73" s="123">
        <v>2.298</v>
      </c>
      <c r="I73" s="123">
        <v>2.298</v>
      </c>
      <c r="J73" s="123">
        <v>2.071</v>
      </c>
      <c r="K73" s="32"/>
    </row>
    <row r="74" spans="1:11" s="33" customFormat="1" ht="11.25" customHeight="1">
      <c r="A74" s="35" t="s">
        <v>57</v>
      </c>
      <c r="B74" s="29"/>
      <c r="C74" s="30">
        <v>268</v>
      </c>
      <c r="D74" s="30">
        <v>410</v>
      </c>
      <c r="E74" s="30">
        <v>410</v>
      </c>
      <c r="F74" s="31"/>
      <c r="G74" s="31"/>
      <c r="H74" s="123">
        <v>18.293</v>
      </c>
      <c r="I74" s="123">
        <v>20.3</v>
      </c>
      <c r="J74" s="123">
        <v>14.35</v>
      </c>
      <c r="K74" s="32"/>
    </row>
    <row r="75" spans="1:11" s="33" customFormat="1" ht="11.25" customHeight="1">
      <c r="A75" s="35" t="s">
        <v>58</v>
      </c>
      <c r="B75" s="29"/>
      <c r="C75" s="30">
        <v>56</v>
      </c>
      <c r="D75" s="30">
        <v>65</v>
      </c>
      <c r="E75" s="30">
        <v>70</v>
      </c>
      <c r="F75" s="31"/>
      <c r="G75" s="31"/>
      <c r="H75" s="123">
        <v>2.205</v>
      </c>
      <c r="I75" s="123">
        <v>2.326</v>
      </c>
      <c r="J75" s="123">
        <v>2.844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23">
        <v>1.65</v>
      </c>
      <c r="I76" s="123">
        <v>1.65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111</v>
      </c>
      <c r="D77" s="30">
        <v>84</v>
      </c>
      <c r="E77" s="30">
        <v>138</v>
      </c>
      <c r="F77" s="31"/>
      <c r="G77" s="31"/>
      <c r="H77" s="123">
        <v>4.44</v>
      </c>
      <c r="I77" s="123">
        <v>3.276</v>
      </c>
      <c r="J77" s="123">
        <v>5.397</v>
      </c>
      <c r="K77" s="32"/>
    </row>
    <row r="78" spans="1:11" s="33" customFormat="1" ht="11.25" customHeight="1">
      <c r="A78" s="35" t="s">
        <v>61</v>
      </c>
      <c r="B78" s="29"/>
      <c r="C78" s="30">
        <v>192</v>
      </c>
      <c r="D78" s="30">
        <v>190</v>
      </c>
      <c r="E78" s="30">
        <v>190</v>
      </c>
      <c r="F78" s="31"/>
      <c r="G78" s="31"/>
      <c r="H78" s="123">
        <v>9.116</v>
      </c>
      <c r="I78" s="123">
        <v>10.45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20</v>
      </c>
      <c r="D79" s="30">
        <v>233</v>
      </c>
      <c r="E79" s="30">
        <v>850</v>
      </c>
      <c r="F79" s="31"/>
      <c r="G79" s="31"/>
      <c r="H79" s="123">
        <v>0.692</v>
      </c>
      <c r="I79" s="123">
        <v>11.65</v>
      </c>
      <c r="J79" s="123">
        <v>44</v>
      </c>
      <c r="K79" s="32"/>
    </row>
    <row r="80" spans="1:11" s="42" customFormat="1" ht="11.25" customHeight="1">
      <c r="A80" s="43" t="s">
        <v>63</v>
      </c>
      <c r="B80" s="37"/>
      <c r="C80" s="38">
        <v>795</v>
      </c>
      <c r="D80" s="38">
        <v>1127</v>
      </c>
      <c r="E80" s="38">
        <v>1806</v>
      </c>
      <c r="F80" s="39">
        <v>160.24844720496895</v>
      </c>
      <c r="G80" s="40"/>
      <c r="H80" s="124">
        <v>39.001</v>
      </c>
      <c r="I80" s="125">
        <v>52.22</v>
      </c>
      <c r="J80" s="125">
        <v>68.892</v>
      </c>
      <c r="K80" s="41">
        <v>131.92646495595557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3640</v>
      </c>
      <c r="D87" s="53">
        <v>3964</v>
      </c>
      <c r="E87" s="53">
        <v>4618</v>
      </c>
      <c r="F87" s="54">
        <f>IF(D87&gt;0,100*E87/D87,0)</f>
        <v>116.49848637739657</v>
      </c>
      <c r="G87" s="40"/>
      <c r="H87" s="128">
        <v>178.444</v>
      </c>
      <c r="I87" s="129">
        <v>177.933</v>
      </c>
      <c r="J87" s="129">
        <v>170.013</v>
      </c>
      <c r="K87" s="54">
        <f>IF(I87&gt;0,100*J87/I87,0)</f>
        <v>95.5488863785807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23">
        <v>0.34</v>
      </c>
      <c r="I20" s="123">
        <v>0.38</v>
      </c>
      <c r="J20" s="123">
        <v>0.36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24">
        <v>0.34</v>
      </c>
      <c r="I22" s="125">
        <v>0.38</v>
      </c>
      <c r="J22" s="125">
        <v>0.36</v>
      </c>
      <c r="K22" s="41">
        <v>94.73684210526315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335</v>
      </c>
      <c r="D24" s="38">
        <v>329</v>
      </c>
      <c r="E24" s="38">
        <v>344</v>
      </c>
      <c r="F24" s="39">
        <v>104.55927051671732</v>
      </c>
      <c r="G24" s="40"/>
      <c r="H24" s="124">
        <v>19.515</v>
      </c>
      <c r="I24" s="125">
        <v>23.81</v>
      </c>
      <c r="J24" s="125">
        <v>22.36</v>
      </c>
      <c r="K24" s="41">
        <v>93.91012179756406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20</v>
      </c>
      <c r="D26" s="38">
        <v>20</v>
      </c>
      <c r="E26" s="38">
        <v>20</v>
      </c>
      <c r="F26" s="39">
        <v>100</v>
      </c>
      <c r="G26" s="40"/>
      <c r="H26" s="124">
        <v>1.28</v>
      </c>
      <c r="I26" s="125">
        <v>1.35</v>
      </c>
      <c r="J26" s="125">
        <v>1.2</v>
      </c>
      <c r="K26" s="41">
        <v>88.88888888888889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900</v>
      </c>
      <c r="D30" s="30">
        <v>870</v>
      </c>
      <c r="E30" s="30">
        <v>788</v>
      </c>
      <c r="F30" s="31"/>
      <c r="G30" s="31"/>
      <c r="H30" s="123">
        <v>59.4</v>
      </c>
      <c r="I30" s="123">
        <v>40.906</v>
      </c>
      <c r="J30" s="123">
        <v>43.34</v>
      </c>
      <c r="K30" s="32"/>
    </row>
    <row r="31" spans="1:11" s="42" customFormat="1" ht="11.25" customHeight="1">
      <c r="A31" s="43" t="s">
        <v>23</v>
      </c>
      <c r="B31" s="37"/>
      <c r="C31" s="38">
        <v>900</v>
      </c>
      <c r="D31" s="38">
        <v>870</v>
      </c>
      <c r="E31" s="38">
        <v>788</v>
      </c>
      <c r="F31" s="39">
        <v>90.57471264367815</v>
      </c>
      <c r="G31" s="40"/>
      <c r="H31" s="124">
        <v>59.4</v>
      </c>
      <c r="I31" s="125">
        <v>40.906</v>
      </c>
      <c r="J31" s="125">
        <v>43.34</v>
      </c>
      <c r="K31" s="41">
        <v>105.95022735051093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29</v>
      </c>
      <c r="D33" s="30">
        <v>30</v>
      </c>
      <c r="E33" s="30">
        <v>30</v>
      </c>
      <c r="F33" s="31"/>
      <c r="G33" s="31"/>
      <c r="H33" s="123">
        <v>0.873</v>
      </c>
      <c r="I33" s="123">
        <v>0.9</v>
      </c>
      <c r="J33" s="123">
        <v>0.7</v>
      </c>
      <c r="K33" s="32"/>
    </row>
    <row r="34" spans="1:11" s="33" customFormat="1" ht="11.25" customHeight="1">
      <c r="A34" s="35" t="s">
        <v>25</v>
      </c>
      <c r="B34" s="29"/>
      <c r="C34" s="30">
        <v>110</v>
      </c>
      <c r="D34" s="30">
        <v>110</v>
      </c>
      <c r="E34" s="30">
        <v>112</v>
      </c>
      <c r="F34" s="31"/>
      <c r="G34" s="31"/>
      <c r="H34" s="123">
        <v>3.846</v>
      </c>
      <c r="I34" s="123">
        <v>2.5</v>
      </c>
      <c r="J34" s="123">
        <v>4.116</v>
      </c>
      <c r="K34" s="32"/>
    </row>
    <row r="35" spans="1:11" s="33" customFormat="1" ht="11.25" customHeight="1">
      <c r="A35" s="35" t="s">
        <v>26</v>
      </c>
      <c r="B35" s="29"/>
      <c r="C35" s="30">
        <v>58</v>
      </c>
      <c r="D35" s="30">
        <v>60</v>
      </c>
      <c r="E35" s="30">
        <v>60</v>
      </c>
      <c r="F35" s="31"/>
      <c r="G35" s="31"/>
      <c r="H35" s="123">
        <v>2.371</v>
      </c>
      <c r="I35" s="123">
        <v>2.5</v>
      </c>
      <c r="J35" s="123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197</v>
      </c>
      <c r="D37" s="38">
        <v>200</v>
      </c>
      <c r="E37" s="38">
        <v>202</v>
      </c>
      <c r="F37" s="39">
        <v>101</v>
      </c>
      <c r="G37" s="40"/>
      <c r="H37" s="124">
        <v>7.09</v>
      </c>
      <c r="I37" s="125">
        <v>5.9</v>
      </c>
      <c r="J37" s="125">
        <v>7.316</v>
      </c>
      <c r="K37" s="41">
        <v>124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70</v>
      </c>
      <c r="E39" s="38">
        <v>75</v>
      </c>
      <c r="F39" s="39">
        <v>107.14285714285714</v>
      </c>
      <c r="G39" s="40"/>
      <c r="H39" s="124">
        <v>2.412</v>
      </c>
      <c r="I39" s="125">
        <v>2.3</v>
      </c>
      <c r="J39" s="125">
        <v>2.6</v>
      </c>
      <c r="K39" s="41">
        <v>113.04347826086958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147</v>
      </c>
      <c r="D41" s="30">
        <v>145</v>
      </c>
      <c r="E41" s="30">
        <v>130</v>
      </c>
      <c r="F41" s="31"/>
      <c r="G41" s="31"/>
      <c r="H41" s="123">
        <v>10.305</v>
      </c>
      <c r="I41" s="123">
        <v>8.001</v>
      </c>
      <c r="J41" s="123">
        <v>8.58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32</v>
      </c>
      <c r="D43" s="30">
        <v>45</v>
      </c>
      <c r="E43" s="30">
        <v>23</v>
      </c>
      <c r="F43" s="31"/>
      <c r="G43" s="31"/>
      <c r="H43" s="123">
        <v>1.44</v>
      </c>
      <c r="I43" s="123">
        <v>2.07</v>
      </c>
      <c r="J43" s="123">
        <v>1.058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30</v>
      </c>
      <c r="E45" s="30">
        <v>25</v>
      </c>
      <c r="F45" s="31"/>
      <c r="G45" s="31"/>
      <c r="H45" s="123">
        <v>0.6</v>
      </c>
      <c r="I45" s="123">
        <v>0.81</v>
      </c>
      <c r="J45" s="123">
        <v>0.65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495</v>
      </c>
      <c r="D48" s="30">
        <v>517</v>
      </c>
      <c r="E48" s="30">
        <v>461</v>
      </c>
      <c r="F48" s="31"/>
      <c r="G48" s="31"/>
      <c r="H48" s="123">
        <v>17.325</v>
      </c>
      <c r="I48" s="123">
        <v>25.85</v>
      </c>
      <c r="J48" s="123">
        <v>23.05</v>
      </c>
      <c r="K48" s="32"/>
    </row>
    <row r="49" spans="1:11" s="33" customFormat="1" ht="11.25" customHeight="1">
      <c r="A49" s="35" t="s">
        <v>38</v>
      </c>
      <c r="B49" s="29"/>
      <c r="C49" s="30">
        <v>177</v>
      </c>
      <c r="D49" s="30">
        <v>131</v>
      </c>
      <c r="E49" s="30">
        <v>121</v>
      </c>
      <c r="F49" s="31"/>
      <c r="G49" s="31"/>
      <c r="H49" s="123">
        <v>7.08</v>
      </c>
      <c r="I49" s="123">
        <v>8.515</v>
      </c>
      <c r="J49" s="123">
        <v>5.445</v>
      </c>
      <c r="K49" s="32"/>
    </row>
    <row r="50" spans="1:11" s="42" customFormat="1" ht="11.25" customHeight="1">
      <c r="A50" s="43" t="s">
        <v>39</v>
      </c>
      <c r="B50" s="37"/>
      <c r="C50" s="38">
        <v>871</v>
      </c>
      <c r="D50" s="38">
        <v>868</v>
      </c>
      <c r="E50" s="38">
        <v>760</v>
      </c>
      <c r="F50" s="39">
        <v>87.55760368663594</v>
      </c>
      <c r="G50" s="40"/>
      <c r="H50" s="124">
        <v>36.75</v>
      </c>
      <c r="I50" s="125">
        <v>45.246</v>
      </c>
      <c r="J50" s="125">
        <v>38.783</v>
      </c>
      <c r="K50" s="41">
        <v>85.71586438580206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397</v>
      </c>
      <c r="D52" s="38">
        <v>397</v>
      </c>
      <c r="E52" s="38">
        <v>397</v>
      </c>
      <c r="F52" s="39">
        <v>100</v>
      </c>
      <c r="G52" s="40"/>
      <c r="H52" s="124">
        <v>16.142</v>
      </c>
      <c r="I52" s="125">
        <v>16.142</v>
      </c>
      <c r="J52" s="125">
        <v>16.142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4438</v>
      </c>
      <c r="D54" s="30">
        <v>4600</v>
      </c>
      <c r="E54" s="30">
        <v>4000</v>
      </c>
      <c r="F54" s="31"/>
      <c r="G54" s="31"/>
      <c r="H54" s="123">
        <v>332.85</v>
      </c>
      <c r="I54" s="123">
        <v>349.6</v>
      </c>
      <c r="J54" s="123">
        <v>296</v>
      </c>
      <c r="K54" s="32"/>
    </row>
    <row r="55" spans="1:11" s="33" customFormat="1" ht="11.25" customHeight="1">
      <c r="A55" s="35" t="s">
        <v>42</v>
      </c>
      <c r="B55" s="29"/>
      <c r="C55" s="30">
        <v>1675</v>
      </c>
      <c r="D55" s="30">
        <v>1898</v>
      </c>
      <c r="E55" s="30">
        <v>1780</v>
      </c>
      <c r="F55" s="31"/>
      <c r="G55" s="31"/>
      <c r="H55" s="123">
        <v>100.5</v>
      </c>
      <c r="I55" s="123">
        <v>138.36</v>
      </c>
      <c r="J55" s="123">
        <v>106.8</v>
      </c>
      <c r="K55" s="32"/>
    </row>
    <row r="56" spans="1:11" s="33" customFormat="1" ht="11.25" customHeight="1">
      <c r="A56" s="35" t="s">
        <v>43</v>
      </c>
      <c r="B56" s="29"/>
      <c r="C56" s="30">
        <v>1057</v>
      </c>
      <c r="D56" s="30">
        <v>1069</v>
      </c>
      <c r="E56" s="30">
        <v>1058</v>
      </c>
      <c r="F56" s="31"/>
      <c r="G56" s="31"/>
      <c r="H56" s="123">
        <v>63.941</v>
      </c>
      <c r="I56" s="123">
        <v>66.38</v>
      </c>
      <c r="J56" s="123">
        <v>66.1</v>
      </c>
      <c r="K56" s="32"/>
    </row>
    <row r="57" spans="1:11" s="33" customFormat="1" ht="11.25" customHeight="1">
      <c r="A57" s="35" t="s">
        <v>44</v>
      </c>
      <c r="B57" s="29"/>
      <c r="C57" s="30"/>
      <c r="D57" s="30">
        <v>73</v>
      </c>
      <c r="E57" s="30">
        <v>32</v>
      </c>
      <c r="F57" s="31"/>
      <c r="G57" s="31"/>
      <c r="H57" s="123"/>
      <c r="I57" s="123">
        <v>0.5</v>
      </c>
      <c r="J57" s="123">
        <v>1.56</v>
      </c>
      <c r="K57" s="32"/>
    </row>
    <row r="58" spans="1:11" s="33" customFormat="1" ht="11.25" customHeight="1">
      <c r="A58" s="35" t="s">
        <v>45</v>
      </c>
      <c r="B58" s="29"/>
      <c r="C58" s="30">
        <v>677</v>
      </c>
      <c r="D58" s="30">
        <v>704</v>
      </c>
      <c r="E58" s="30">
        <v>509</v>
      </c>
      <c r="F58" s="31"/>
      <c r="G58" s="31"/>
      <c r="H58" s="123">
        <v>48.473</v>
      </c>
      <c r="I58" s="123">
        <v>50.026</v>
      </c>
      <c r="J58" s="123">
        <v>33.085</v>
      </c>
      <c r="K58" s="32"/>
    </row>
    <row r="59" spans="1:11" s="42" customFormat="1" ht="11.25" customHeight="1">
      <c r="A59" s="36" t="s">
        <v>46</v>
      </c>
      <c r="B59" s="37"/>
      <c r="C59" s="38">
        <v>7847</v>
      </c>
      <c r="D59" s="38">
        <v>8344</v>
      </c>
      <c r="E59" s="38">
        <v>7379</v>
      </c>
      <c r="F59" s="39">
        <v>88.43480345158197</v>
      </c>
      <c r="G59" s="40"/>
      <c r="H59" s="124">
        <v>545.764</v>
      </c>
      <c r="I59" s="125">
        <v>604.866</v>
      </c>
      <c r="J59" s="125">
        <v>503.54499999999996</v>
      </c>
      <c r="K59" s="41">
        <v>83.24901713768007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90</v>
      </c>
      <c r="D61" s="30">
        <v>60</v>
      </c>
      <c r="E61" s="30">
        <v>60</v>
      </c>
      <c r="F61" s="31"/>
      <c r="G61" s="31"/>
      <c r="H61" s="123">
        <v>3.15</v>
      </c>
      <c r="I61" s="123">
        <v>2.1</v>
      </c>
      <c r="J61" s="123">
        <v>2.1</v>
      </c>
      <c r="K61" s="32"/>
    </row>
    <row r="62" spans="1:11" s="33" customFormat="1" ht="11.25" customHeight="1">
      <c r="A62" s="35" t="s">
        <v>48</v>
      </c>
      <c r="B62" s="29"/>
      <c r="C62" s="30">
        <v>83</v>
      </c>
      <c r="D62" s="30">
        <v>88</v>
      </c>
      <c r="E62" s="30">
        <v>88</v>
      </c>
      <c r="F62" s="31"/>
      <c r="G62" s="31"/>
      <c r="H62" s="123">
        <v>1.839</v>
      </c>
      <c r="I62" s="123">
        <v>2.061</v>
      </c>
      <c r="J62" s="123">
        <v>2.061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173</v>
      </c>
      <c r="D64" s="38">
        <v>148</v>
      </c>
      <c r="E64" s="38">
        <v>148</v>
      </c>
      <c r="F64" s="39">
        <v>100</v>
      </c>
      <c r="G64" s="40"/>
      <c r="H64" s="124">
        <v>4.989</v>
      </c>
      <c r="I64" s="125">
        <v>4.161</v>
      </c>
      <c r="J64" s="125">
        <v>4.161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185</v>
      </c>
      <c r="D66" s="38">
        <v>175</v>
      </c>
      <c r="E66" s="38">
        <v>110</v>
      </c>
      <c r="F66" s="39">
        <v>62.857142857142854</v>
      </c>
      <c r="G66" s="40"/>
      <c r="H66" s="124">
        <v>8.476</v>
      </c>
      <c r="I66" s="125">
        <v>9.1</v>
      </c>
      <c r="J66" s="125">
        <v>4.62</v>
      </c>
      <c r="K66" s="41">
        <v>50.769230769230774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19</v>
      </c>
      <c r="E72" s="30">
        <v>18</v>
      </c>
      <c r="F72" s="31"/>
      <c r="G72" s="31"/>
      <c r="H72" s="123">
        <v>0.65</v>
      </c>
      <c r="I72" s="123">
        <v>0.34</v>
      </c>
      <c r="J72" s="123">
        <v>0.325</v>
      </c>
      <c r="K72" s="32"/>
    </row>
    <row r="73" spans="1:11" s="33" customFormat="1" ht="11.25" customHeight="1">
      <c r="A73" s="35" t="s">
        <v>56</v>
      </c>
      <c r="B73" s="29"/>
      <c r="C73" s="30">
        <v>86</v>
      </c>
      <c r="D73" s="30">
        <v>86</v>
      </c>
      <c r="E73" s="30">
        <v>89</v>
      </c>
      <c r="F73" s="31"/>
      <c r="G73" s="31"/>
      <c r="H73" s="123">
        <v>2.43</v>
      </c>
      <c r="I73" s="123">
        <v>2.43</v>
      </c>
      <c r="J73" s="123">
        <v>2.515</v>
      </c>
      <c r="K73" s="32"/>
    </row>
    <row r="74" spans="1:11" s="33" customFormat="1" ht="11.25" customHeight="1">
      <c r="A74" s="35" t="s">
        <v>57</v>
      </c>
      <c r="B74" s="29"/>
      <c r="C74" s="30">
        <v>407</v>
      </c>
      <c r="D74" s="30">
        <v>273</v>
      </c>
      <c r="E74" s="30">
        <v>290</v>
      </c>
      <c r="F74" s="31"/>
      <c r="G74" s="31"/>
      <c r="H74" s="123">
        <v>12.073</v>
      </c>
      <c r="I74" s="123">
        <v>11.382</v>
      </c>
      <c r="J74" s="123">
        <v>12.18</v>
      </c>
      <c r="K74" s="32"/>
    </row>
    <row r="75" spans="1:11" s="33" customFormat="1" ht="11.25" customHeight="1">
      <c r="A75" s="35" t="s">
        <v>58</v>
      </c>
      <c r="B75" s="29"/>
      <c r="C75" s="30">
        <v>113</v>
      </c>
      <c r="D75" s="30">
        <v>109</v>
      </c>
      <c r="E75" s="30">
        <v>100</v>
      </c>
      <c r="F75" s="31"/>
      <c r="G75" s="31"/>
      <c r="H75" s="123">
        <v>4.449</v>
      </c>
      <c r="I75" s="123">
        <v>5.007</v>
      </c>
      <c r="J75" s="123">
        <v>4.593</v>
      </c>
      <c r="K75" s="32"/>
    </row>
    <row r="76" spans="1:11" s="33" customFormat="1" ht="11.25" customHeight="1">
      <c r="A76" s="35" t="s">
        <v>59</v>
      </c>
      <c r="B76" s="29"/>
      <c r="C76" s="30">
        <v>52</v>
      </c>
      <c r="D76" s="30">
        <v>52</v>
      </c>
      <c r="E76" s="30">
        <v>20</v>
      </c>
      <c r="F76" s="31"/>
      <c r="G76" s="31"/>
      <c r="H76" s="123">
        <v>1.456</v>
      </c>
      <c r="I76" s="123">
        <v>1.46</v>
      </c>
      <c r="J76" s="123">
        <v>0.56</v>
      </c>
      <c r="K76" s="32"/>
    </row>
    <row r="77" spans="1:11" s="33" customFormat="1" ht="11.25" customHeight="1">
      <c r="A77" s="35" t="s">
        <v>60</v>
      </c>
      <c r="B77" s="29"/>
      <c r="C77" s="30">
        <v>6</v>
      </c>
      <c r="D77" s="30">
        <v>5</v>
      </c>
      <c r="E77" s="30">
        <v>7</v>
      </c>
      <c r="F77" s="31"/>
      <c r="G77" s="31"/>
      <c r="H77" s="123">
        <v>0.24</v>
      </c>
      <c r="I77" s="123">
        <v>0.195</v>
      </c>
      <c r="J77" s="123">
        <v>0.274</v>
      </c>
      <c r="K77" s="32"/>
    </row>
    <row r="78" spans="1:11" s="33" customFormat="1" ht="11.25" customHeight="1">
      <c r="A78" s="35" t="s">
        <v>61</v>
      </c>
      <c r="B78" s="29"/>
      <c r="C78" s="30">
        <v>448</v>
      </c>
      <c r="D78" s="30">
        <v>445</v>
      </c>
      <c r="E78" s="30">
        <v>445</v>
      </c>
      <c r="F78" s="31"/>
      <c r="G78" s="31"/>
      <c r="H78" s="123">
        <v>19.372</v>
      </c>
      <c r="I78" s="123">
        <v>20.025</v>
      </c>
      <c r="J78" s="123">
        <v>22.25</v>
      </c>
      <c r="K78" s="32"/>
    </row>
    <row r="79" spans="1:11" s="33" customFormat="1" ht="11.25" customHeight="1">
      <c r="A79" s="35" t="s">
        <v>62</v>
      </c>
      <c r="B79" s="29"/>
      <c r="C79" s="30">
        <v>856</v>
      </c>
      <c r="D79" s="30">
        <v>874</v>
      </c>
      <c r="E79" s="30">
        <v>600</v>
      </c>
      <c r="F79" s="31"/>
      <c r="G79" s="31"/>
      <c r="H79" s="123">
        <v>29.618</v>
      </c>
      <c r="I79" s="123">
        <v>52.44</v>
      </c>
      <c r="J79" s="123">
        <v>39</v>
      </c>
      <c r="K79" s="32"/>
    </row>
    <row r="80" spans="1:11" s="42" customFormat="1" ht="11.25" customHeight="1">
      <c r="A80" s="43" t="s">
        <v>63</v>
      </c>
      <c r="B80" s="37"/>
      <c r="C80" s="38">
        <v>2004</v>
      </c>
      <c r="D80" s="38">
        <v>1863</v>
      </c>
      <c r="E80" s="38">
        <v>1569</v>
      </c>
      <c r="F80" s="39">
        <v>84.21900161030595</v>
      </c>
      <c r="G80" s="40"/>
      <c r="H80" s="124">
        <v>70.288</v>
      </c>
      <c r="I80" s="125">
        <v>93.279</v>
      </c>
      <c r="J80" s="125">
        <v>81.697</v>
      </c>
      <c r="K80" s="41">
        <v>87.58348610083729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13019</v>
      </c>
      <c r="D87" s="53">
        <v>13304</v>
      </c>
      <c r="E87" s="53">
        <v>11812</v>
      </c>
      <c r="F87" s="54">
        <f>IF(D87&gt;0,100*E87/D87,0)</f>
        <v>88.78532772098617</v>
      </c>
      <c r="G87" s="40"/>
      <c r="H87" s="128">
        <v>772.446</v>
      </c>
      <c r="I87" s="129">
        <v>847.4399999999999</v>
      </c>
      <c r="J87" s="129">
        <v>726.1239999999999</v>
      </c>
      <c r="K87" s="54">
        <f>IF(I87&gt;0,100*J87/I87,0)</f>
        <v>85.6844142358161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34</v>
      </c>
      <c r="D9" s="30">
        <v>38</v>
      </c>
      <c r="E9" s="30">
        <v>38</v>
      </c>
      <c r="F9" s="31"/>
      <c r="G9" s="31"/>
      <c r="H9" s="123">
        <v>0.215</v>
      </c>
      <c r="I9" s="123">
        <v>0.153</v>
      </c>
      <c r="J9" s="123">
        <v>0.153</v>
      </c>
      <c r="K9" s="32"/>
    </row>
    <row r="10" spans="1:11" s="33" customFormat="1" ht="11.25" customHeight="1">
      <c r="A10" s="35" t="s">
        <v>8</v>
      </c>
      <c r="B10" s="29"/>
      <c r="C10" s="30">
        <v>17</v>
      </c>
      <c r="D10" s="30">
        <v>20</v>
      </c>
      <c r="E10" s="30">
        <v>20</v>
      </c>
      <c r="F10" s="31"/>
      <c r="G10" s="31"/>
      <c r="H10" s="123">
        <v>0.1</v>
      </c>
      <c r="I10" s="123">
        <v>0.06</v>
      </c>
      <c r="J10" s="123">
        <v>0.06</v>
      </c>
      <c r="K10" s="32"/>
    </row>
    <row r="11" spans="1:11" s="33" customFormat="1" ht="11.25" customHeight="1">
      <c r="A11" s="28" t="s">
        <v>9</v>
      </c>
      <c r="B11" s="29"/>
      <c r="C11" s="30">
        <v>105</v>
      </c>
      <c r="D11" s="30">
        <v>16</v>
      </c>
      <c r="E11" s="30">
        <v>16</v>
      </c>
      <c r="F11" s="31"/>
      <c r="G11" s="31"/>
      <c r="H11" s="123">
        <v>0.387</v>
      </c>
      <c r="I11" s="123">
        <v>0.077</v>
      </c>
      <c r="J11" s="123">
        <v>0.077</v>
      </c>
      <c r="K11" s="32"/>
    </row>
    <row r="12" spans="1:11" s="33" customFormat="1" ht="11.25" customHeight="1">
      <c r="A12" s="35" t="s">
        <v>10</v>
      </c>
      <c r="B12" s="29"/>
      <c r="C12" s="30">
        <v>34</v>
      </c>
      <c r="D12" s="30">
        <v>4</v>
      </c>
      <c r="E12" s="30">
        <v>4</v>
      </c>
      <c r="F12" s="31"/>
      <c r="G12" s="31"/>
      <c r="H12" s="123">
        <v>0.149</v>
      </c>
      <c r="I12" s="123">
        <v>0.017</v>
      </c>
      <c r="J12" s="123">
        <v>0.017</v>
      </c>
      <c r="K12" s="32"/>
    </row>
    <row r="13" spans="1:11" s="42" customFormat="1" ht="11.25" customHeight="1">
      <c r="A13" s="36" t="s">
        <v>11</v>
      </c>
      <c r="B13" s="37"/>
      <c r="C13" s="38">
        <v>190</v>
      </c>
      <c r="D13" s="38">
        <v>78</v>
      </c>
      <c r="E13" s="38">
        <v>78</v>
      </c>
      <c r="F13" s="39">
        <v>100</v>
      </c>
      <c r="G13" s="40"/>
      <c r="H13" s="124">
        <v>0.851</v>
      </c>
      <c r="I13" s="125">
        <v>0.307</v>
      </c>
      <c r="J13" s="125">
        <v>0.307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22</v>
      </c>
      <c r="D15" s="38">
        <v>25</v>
      </c>
      <c r="E15" s="38">
        <v>13</v>
      </c>
      <c r="F15" s="39">
        <v>52</v>
      </c>
      <c r="G15" s="40"/>
      <c r="H15" s="124">
        <v>0.11</v>
      </c>
      <c r="I15" s="125">
        <v>0.115</v>
      </c>
      <c r="J15" s="125">
        <v>0.065</v>
      </c>
      <c r="K15" s="41">
        <v>56.52173913043478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>
        <v>4</v>
      </c>
      <c r="F19" s="31"/>
      <c r="G19" s="31"/>
      <c r="H19" s="123">
        <v>0.122</v>
      </c>
      <c r="I19" s="123">
        <v>0.122</v>
      </c>
      <c r="J19" s="123">
        <v>0.027</v>
      </c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23">
        <v>0.122</v>
      </c>
      <c r="I20" s="123">
        <v>0.134</v>
      </c>
      <c r="J20" s="123">
        <v>0.136</v>
      </c>
      <c r="K20" s="32"/>
    </row>
    <row r="21" spans="1:11" s="33" customFormat="1" ht="11.25" customHeight="1">
      <c r="A21" s="35" t="s">
        <v>16</v>
      </c>
      <c r="B21" s="29"/>
      <c r="C21" s="30">
        <v>24</v>
      </c>
      <c r="D21" s="30">
        <v>24</v>
      </c>
      <c r="E21" s="30">
        <v>24</v>
      </c>
      <c r="F21" s="31"/>
      <c r="G21" s="31"/>
      <c r="H21" s="123">
        <v>0.12</v>
      </c>
      <c r="I21" s="123">
        <v>0.14</v>
      </c>
      <c r="J21" s="123">
        <v>0.144</v>
      </c>
      <c r="K21" s="32"/>
    </row>
    <row r="22" spans="1:11" s="42" customFormat="1" ht="11.25" customHeight="1">
      <c r="A22" s="36" t="s">
        <v>17</v>
      </c>
      <c r="B22" s="37"/>
      <c r="C22" s="38">
        <v>62</v>
      </c>
      <c r="D22" s="38">
        <v>62</v>
      </c>
      <c r="E22" s="38">
        <v>48</v>
      </c>
      <c r="F22" s="39">
        <v>77.41935483870968</v>
      </c>
      <c r="G22" s="40"/>
      <c r="H22" s="124">
        <v>0.364</v>
      </c>
      <c r="I22" s="125">
        <v>0.396</v>
      </c>
      <c r="J22" s="125">
        <v>0.307</v>
      </c>
      <c r="K22" s="41">
        <v>77.52525252525253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2308</v>
      </c>
      <c r="D24" s="38">
        <v>2534</v>
      </c>
      <c r="E24" s="38">
        <v>2705</v>
      </c>
      <c r="F24" s="39">
        <v>106.74822415153906</v>
      </c>
      <c r="G24" s="40"/>
      <c r="H24" s="124">
        <v>17.425</v>
      </c>
      <c r="I24" s="125">
        <v>19.559</v>
      </c>
      <c r="J24" s="125">
        <v>20.963</v>
      </c>
      <c r="K24" s="41">
        <v>107.17828109821566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1389</v>
      </c>
      <c r="D26" s="38">
        <v>1600</v>
      </c>
      <c r="E26" s="38">
        <v>1600</v>
      </c>
      <c r="F26" s="39">
        <v>100</v>
      </c>
      <c r="G26" s="40"/>
      <c r="H26" s="124">
        <v>10.847</v>
      </c>
      <c r="I26" s="125">
        <v>11</v>
      </c>
      <c r="J26" s="125">
        <v>13</v>
      </c>
      <c r="K26" s="41">
        <v>118.18181818181819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3126</v>
      </c>
      <c r="D28" s="30">
        <v>4778</v>
      </c>
      <c r="E28" s="30">
        <v>4782</v>
      </c>
      <c r="F28" s="31"/>
      <c r="G28" s="31"/>
      <c r="H28" s="123">
        <v>28.684</v>
      </c>
      <c r="I28" s="123">
        <v>27.712</v>
      </c>
      <c r="J28" s="123">
        <v>33.474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1406</v>
      </c>
      <c r="D30" s="30">
        <v>1529</v>
      </c>
      <c r="E30" s="30">
        <v>1755</v>
      </c>
      <c r="F30" s="31"/>
      <c r="G30" s="31"/>
      <c r="H30" s="123">
        <v>9.56</v>
      </c>
      <c r="I30" s="123">
        <v>9.939</v>
      </c>
      <c r="J30" s="123">
        <v>11.409</v>
      </c>
      <c r="K30" s="32"/>
    </row>
    <row r="31" spans="1:11" s="42" customFormat="1" ht="11.25" customHeight="1">
      <c r="A31" s="43" t="s">
        <v>23</v>
      </c>
      <c r="B31" s="37"/>
      <c r="C31" s="38">
        <v>4532</v>
      </c>
      <c r="D31" s="38">
        <v>6307</v>
      </c>
      <c r="E31" s="38">
        <v>6537</v>
      </c>
      <c r="F31" s="39">
        <v>103.64674171555414</v>
      </c>
      <c r="G31" s="40"/>
      <c r="H31" s="124">
        <v>38.244</v>
      </c>
      <c r="I31" s="125">
        <v>37.650999999999996</v>
      </c>
      <c r="J31" s="125">
        <v>44.882999999999996</v>
      </c>
      <c r="K31" s="41">
        <v>119.20798916363442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61</v>
      </c>
      <c r="D33" s="30">
        <v>50</v>
      </c>
      <c r="E33" s="30">
        <v>30</v>
      </c>
      <c r="F33" s="31"/>
      <c r="G33" s="31"/>
      <c r="H33" s="123">
        <v>0.454</v>
      </c>
      <c r="I33" s="123">
        <v>0.36</v>
      </c>
      <c r="J33" s="123">
        <v>0.29</v>
      </c>
      <c r="K33" s="32"/>
    </row>
    <row r="34" spans="1:11" s="33" customFormat="1" ht="11.25" customHeight="1">
      <c r="A34" s="35" t="s">
        <v>25</v>
      </c>
      <c r="B34" s="29"/>
      <c r="C34" s="30">
        <v>84</v>
      </c>
      <c r="D34" s="30">
        <v>80</v>
      </c>
      <c r="E34" s="30">
        <v>15</v>
      </c>
      <c r="F34" s="31"/>
      <c r="G34" s="31"/>
      <c r="H34" s="123">
        <v>0.495</v>
      </c>
      <c r="I34" s="123">
        <v>0.45</v>
      </c>
      <c r="J34" s="123">
        <v>0.12</v>
      </c>
      <c r="K34" s="32"/>
    </row>
    <row r="35" spans="1:11" s="33" customFormat="1" ht="11.25" customHeight="1">
      <c r="A35" s="35" t="s">
        <v>26</v>
      </c>
      <c r="B35" s="29"/>
      <c r="C35" s="30">
        <v>47</v>
      </c>
      <c r="D35" s="30">
        <v>70</v>
      </c>
      <c r="E35" s="30">
        <v>70</v>
      </c>
      <c r="F35" s="31"/>
      <c r="G35" s="31"/>
      <c r="H35" s="123">
        <v>0.313</v>
      </c>
      <c r="I35" s="123">
        <v>0.48</v>
      </c>
      <c r="J35" s="123">
        <v>0.45</v>
      </c>
      <c r="K35" s="32"/>
    </row>
    <row r="36" spans="1:11" s="33" customFormat="1" ht="11.25" customHeight="1">
      <c r="A36" s="35" t="s">
        <v>27</v>
      </c>
      <c r="B36" s="29"/>
      <c r="C36" s="30">
        <v>47</v>
      </c>
      <c r="D36" s="30">
        <v>47</v>
      </c>
      <c r="E36" s="30">
        <v>85</v>
      </c>
      <c r="F36" s="31"/>
      <c r="G36" s="31"/>
      <c r="H36" s="123">
        <v>0.233</v>
      </c>
      <c r="I36" s="123">
        <v>0.233</v>
      </c>
      <c r="J36" s="123">
        <v>0.5</v>
      </c>
      <c r="K36" s="32"/>
    </row>
    <row r="37" spans="1:11" s="42" customFormat="1" ht="11.25" customHeight="1">
      <c r="A37" s="36" t="s">
        <v>28</v>
      </c>
      <c r="B37" s="37"/>
      <c r="C37" s="38">
        <v>239</v>
      </c>
      <c r="D37" s="38">
        <v>247</v>
      </c>
      <c r="E37" s="38">
        <v>200</v>
      </c>
      <c r="F37" s="39">
        <v>80.97165991902834</v>
      </c>
      <c r="G37" s="40"/>
      <c r="H37" s="124">
        <v>1.495</v>
      </c>
      <c r="I37" s="125">
        <v>1.5230000000000001</v>
      </c>
      <c r="J37" s="125">
        <v>1.3599999999999999</v>
      </c>
      <c r="K37" s="41">
        <v>89.29743926460931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</v>
      </c>
      <c r="D39" s="38">
        <v>1</v>
      </c>
      <c r="E39" s="38">
        <v>1</v>
      </c>
      <c r="F39" s="39">
        <v>100</v>
      </c>
      <c r="G39" s="40"/>
      <c r="H39" s="124">
        <v>0.01</v>
      </c>
      <c r="I39" s="125">
        <v>0.01</v>
      </c>
      <c r="J39" s="125">
        <v>0.01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45</v>
      </c>
      <c r="D41" s="30">
        <v>159</v>
      </c>
      <c r="E41" s="30">
        <v>34</v>
      </c>
      <c r="F41" s="31"/>
      <c r="G41" s="31"/>
      <c r="H41" s="123">
        <v>0.32</v>
      </c>
      <c r="I41" s="123">
        <v>0.45</v>
      </c>
      <c r="J41" s="123">
        <v>0.228</v>
      </c>
      <c r="K41" s="32"/>
    </row>
    <row r="42" spans="1:11" s="33" customFormat="1" ht="11.25" customHeight="1">
      <c r="A42" s="35" t="s">
        <v>31</v>
      </c>
      <c r="B42" s="29"/>
      <c r="C42" s="30">
        <v>110</v>
      </c>
      <c r="D42" s="30">
        <v>115</v>
      </c>
      <c r="E42" s="30">
        <v>150</v>
      </c>
      <c r="F42" s="31"/>
      <c r="G42" s="31"/>
      <c r="H42" s="123">
        <v>1.045</v>
      </c>
      <c r="I42" s="123">
        <v>1.006</v>
      </c>
      <c r="J42" s="123">
        <v>1.313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>
        <v>70</v>
      </c>
      <c r="D44" s="30">
        <v>60</v>
      </c>
      <c r="E44" s="30">
        <v>60</v>
      </c>
      <c r="F44" s="31"/>
      <c r="G44" s="31"/>
      <c r="H44" s="123">
        <v>0.56</v>
      </c>
      <c r="I44" s="123">
        <v>0.408</v>
      </c>
      <c r="J44" s="123">
        <v>0.534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23</v>
      </c>
      <c r="D46" s="30">
        <v>18</v>
      </c>
      <c r="E46" s="30">
        <v>17</v>
      </c>
      <c r="F46" s="31"/>
      <c r="G46" s="31"/>
      <c r="H46" s="123">
        <v>0.161</v>
      </c>
      <c r="I46" s="123">
        <v>0.126</v>
      </c>
      <c r="J46" s="123">
        <v>0.119</v>
      </c>
      <c r="K46" s="32"/>
    </row>
    <row r="47" spans="1:11" s="33" customFormat="1" ht="11.25" customHeight="1">
      <c r="A47" s="35" t="s">
        <v>36</v>
      </c>
      <c r="B47" s="29"/>
      <c r="C47" s="30">
        <v>71</v>
      </c>
      <c r="D47" s="30"/>
      <c r="E47" s="30"/>
      <c r="F47" s="31"/>
      <c r="G47" s="31"/>
      <c r="H47" s="123">
        <v>0.355</v>
      </c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1300</v>
      </c>
      <c r="E48" s="30">
        <v>1300</v>
      </c>
      <c r="F48" s="31"/>
      <c r="G48" s="31"/>
      <c r="H48" s="123">
        <v>9.1</v>
      </c>
      <c r="I48" s="123">
        <v>9.1</v>
      </c>
      <c r="J48" s="123">
        <v>9.1</v>
      </c>
      <c r="K48" s="32"/>
    </row>
    <row r="49" spans="1:11" s="33" customFormat="1" ht="11.25" customHeight="1">
      <c r="A49" s="35" t="s">
        <v>38</v>
      </c>
      <c r="B49" s="29"/>
      <c r="C49" s="30">
        <v>373</v>
      </c>
      <c r="D49" s="30">
        <v>388</v>
      </c>
      <c r="E49" s="30">
        <v>395</v>
      </c>
      <c r="F49" s="31"/>
      <c r="G49" s="31"/>
      <c r="H49" s="123">
        <v>3.73</v>
      </c>
      <c r="I49" s="123">
        <v>3.88</v>
      </c>
      <c r="J49" s="123">
        <v>3.95</v>
      </c>
      <c r="K49" s="32"/>
    </row>
    <row r="50" spans="1:11" s="42" customFormat="1" ht="11.25" customHeight="1">
      <c r="A50" s="43" t="s">
        <v>39</v>
      </c>
      <c r="B50" s="37"/>
      <c r="C50" s="38">
        <v>1992</v>
      </c>
      <c r="D50" s="38">
        <v>2040</v>
      </c>
      <c r="E50" s="38">
        <v>1956</v>
      </c>
      <c r="F50" s="39">
        <v>95.88235294117646</v>
      </c>
      <c r="G50" s="40"/>
      <c r="H50" s="124">
        <v>15.271</v>
      </c>
      <c r="I50" s="125">
        <v>14.969999999999999</v>
      </c>
      <c r="J50" s="125">
        <v>15.244</v>
      </c>
      <c r="K50" s="41">
        <v>101.8303273213093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1600</v>
      </c>
      <c r="D54" s="30">
        <v>1975</v>
      </c>
      <c r="E54" s="30">
        <v>1354</v>
      </c>
      <c r="F54" s="31"/>
      <c r="G54" s="31"/>
      <c r="H54" s="123">
        <v>12</v>
      </c>
      <c r="I54" s="123">
        <v>14.319</v>
      </c>
      <c r="J54" s="123">
        <v>10.155</v>
      </c>
      <c r="K54" s="32"/>
    </row>
    <row r="55" spans="1:11" s="33" customFormat="1" ht="11.25" customHeight="1">
      <c r="A55" s="35" t="s">
        <v>42</v>
      </c>
      <c r="B55" s="29"/>
      <c r="C55" s="30">
        <v>371</v>
      </c>
      <c r="D55" s="30">
        <v>356</v>
      </c>
      <c r="E55" s="30">
        <v>356</v>
      </c>
      <c r="F55" s="31"/>
      <c r="G55" s="31"/>
      <c r="H55" s="123">
        <v>3.191</v>
      </c>
      <c r="I55" s="123">
        <v>3.062</v>
      </c>
      <c r="J55" s="123">
        <v>3.062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465</v>
      </c>
      <c r="D58" s="30">
        <v>502</v>
      </c>
      <c r="E58" s="30">
        <v>453</v>
      </c>
      <c r="F58" s="31"/>
      <c r="G58" s="31"/>
      <c r="H58" s="123">
        <v>3.302</v>
      </c>
      <c r="I58" s="123">
        <v>3.514</v>
      </c>
      <c r="J58" s="123">
        <v>3.171</v>
      </c>
      <c r="K58" s="32"/>
    </row>
    <row r="59" spans="1:11" s="42" customFormat="1" ht="11.25" customHeight="1">
      <c r="A59" s="36" t="s">
        <v>46</v>
      </c>
      <c r="B59" s="37"/>
      <c r="C59" s="38">
        <v>2436</v>
      </c>
      <c r="D59" s="38">
        <v>2833</v>
      </c>
      <c r="E59" s="38">
        <v>2163</v>
      </c>
      <c r="F59" s="39">
        <v>76.35015884221673</v>
      </c>
      <c r="G59" s="40"/>
      <c r="H59" s="124">
        <v>18.493</v>
      </c>
      <c r="I59" s="125">
        <v>20.895</v>
      </c>
      <c r="J59" s="125">
        <v>16.387999999999998</v>
      </c>
      <c r="K59" s="41">
        <v>78.43024647044746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30</v>
      </c>
      <c r="D61" s="30">
        <v>30</v>
      </c>
      <c r="E61" s="30"/>
      <c r="F61" s="31"/>
      <c r="G61" s="31"/>
      <c r="H61" s="123">
        <v>0.24</v>
      </c>
      <c r="I61" s="123">
        <v>0.24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48</v>
      </c>
      <c r="D62" s="30">
        <v>56</v>
      </c>
      <c r="E62" s="30">
        <v>56</v>
      </c>
      <c r="F62" s="31"/>
      <c r="G62" s="31"/>
      <c r="H62" s="123">
        <v>0.346</v>
      </c>
      <c r="I62" s="123">
        <v>0.448</v>
      </c>
      <c r="J62" s="123">
        <v>0.448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78</v>
      </c>
      <c r="D64" s="38">
        <v>86</v>
      </c>
      <c r="E64" s="38">
        <v>56</v>
      </c>
      <c r="F64" s="39">
        <v>65.11627906976744</v>
      </c>
      <c r="G64" s="40"/>
      <c r="H64" s="124">
        <v>0.586</v>
      </c>
      <c r="I64" s="125">
        <v>0.688</v>
      </c>
      <c r="J64" s="125">
        <v>0.448</v>
      </c>
      <c r="K64" s="41">
        <v>65.11627906976746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37</v>
      </c>
      <c r="D66" s="38">
        <v>3</v>
      </c>
      <c r="E66" s="38">
        <v>20</v>
      </c>
      <c r="F66" s="39">
        <v>666.6666666666666</v>
      </c>
      <c r="G66" s="40"/>
      <c r="H66" s="124">
        <v>0.76</v>
      </c>
      <c r="I66" s="125">
        <v>0.052</v>
      </c>
      <c r="J66" s="125">
        <v>0.15</v>
      </c>
      <c r="K66" s="41">
        <v>288.46153846153845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120</v>
      </c>
      <c r="D68" s="30">
        <v>50</v>
      </c>
      <c r="E68" s="30">
        <v>100</v>
      </c>
      <c r="F68" s="31"/>
      <c r="G68" s="31"/>
      <c r="H68" s="123">
        <v>0.63</v>
      </c>
      <c r="I68" s="123">
        <v>0.2</v>
      </c>
      <c r="J68" s="123">
        <v>0.425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120</v>
      </c>
      <c r="D70" s="38">
        <v>50</v>
      </c>
      <c r="E70" s="38">
        <v>100</v>
      </c>
      <c r="F70" s="39">
        <v>200</v>
      </c>
      <c r="G70" s="40"/>
      <c r="H70" s="124">
        <v>0.63</v>
      </c>
      <c r="I70" s="125">
        <v>0.2</v>
      </c>
      <c r="J70" s="125">
        <v>0.425</v>
      </c>
      <c r="K70" s="41">
        <v>212.5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77</v>
      </c>
      <c r="D72" s="30">
        <v>78</v>
      </c>
      <c r="E72" s="30">
        <v>85</v>
      </c>
      <c r="F72" s="31"/>
      <c r="G72" s="31"/>
      <c r="H72" s="123">
        <v>0.609</v>
      </c>
      <c r="I72" s="123">
        <v>0.603</v>
      </c>
      <c r="J72" s="123">
        <v>0.54</v>
      </c>
      <c r="K72" s="32"/>
    </row>
    <row r="73" spans="1:11" s="33" customFormat="1" ht="11.25" customHeight="1">
      <c r="A73" s="35" t="s">
        <v>56</v>
      </c>
      <c r="B73" s="29"/>
      <c r="C73" s="30">
        <v>56</v>
      </c>
      <c r="D73" s="30">
        <v>56</v>
      </c>
      <c r="E73" s="30">
        <v>45</v>
      </c>
      <c r="F73" s="31"/>
      <c r="G73" s="31"/>
      <c r="H73" s="123">
        <v>1.057</v>
      </c>
      <c r="I73" s="123">
        <v>1.057</v>
      </c>
      <c r="J73" s="123">
        <v>1.057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112</v>
      </c>
      <c r="D75" s="30">
        <v>113</v>
      </c>
      <c r="E75" s="30">
        <v>153</v>
      </c>
      <c r="F75" s="31"/>
      <c r="G75" s="31"/>
      <c r="H75" s="123">
        <v>1.189</v>
      </c>
      <c r="I75" s="123">
        <v>1.247</v>
      </c>
      <c r="J75" s="123">
        <v>2.139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11</v>
      </c>
      <c r="D77" s="30">
        <v>11</v>
      </c>
      <c r="E77" s="30">
        <v>5</v>
      </c>
      <c r="F77" s="31"/>
      <c r="G77" s="31"/>
      <c r="H77" s="123">
        <v>0.06</v>
      </c>
      <c r="I77" s="123">
        <v>0.06</v>
      </c>
      <c r="J77" s="123">
        <v>0.038</v>
      </c>
      <c r="K77" s="32"/>
    </row>
    <row r="78" spans="1:11" s="33" customFormat="1" ht="11.25" customHeight="1">
      <c r="A78" s="35" t="s">
        <v>61</v>
      </c>
      <c r="B78" s="29"/>
      <c r="C78" s="30">
        <v>95</v>
      </c>
      <c r="D78" s="30">
        <v>110</v>
      </c>
      <c r="E78" s="30">
        <v>100</v>
      </c>
      <c r="F78" s="31"/>
      <c r="G78" s="31"/>
      <c r="H78" s="123">
        <v>0.665</v>
      </c>
      <c r="I78" s="123">
        <v>0.77</v>
      </c>
      <c r="J78" s="123">
        <v>0.6</v>
      </c>
      <c r="K78" s="32"/>
    </row>
    <row r="79" spans="1:11" s="33" customFormat="1" ht="11.25" customHeight="1">
      <c r="A79" s="35" t="s">
        <v>62</v>
      </c>
      <c r="B79" s="29"/>
      <c r="C79" s="30">
        <v>15</v>
      </c>
      <c r="D79" s="30">
        <v>3</v>
      </c>
      <c r="E79" s="30">
        <v>10</v>
      </c>
      <c r="F79" s="31"/>
      <c r="G79" s="31"/>
      <c r="H79" s="123">
        <v>0.113</v>
      </c>
      <c r="I79" s="123">
        <v>0.018</v>
      </c>
      <c r="J79" s="123">
        <v>0.085</v>
      </c>
      <c r="K79" s="32"/>
    </row>
    <row r="80" spans="1:11" s="42" customFormat="1" ht="11.25" customHeight="1">
      <c r="A80" s="43" t="s">
        <v>63</v>
      </c>
      <c r="B80" s="37"/>
      <c r="C80" s="38">
        <v>366</v>
      </c>
      <c r="D80" s="38">
        <v>371</v>
      </c>
      <c r="E80" s="38">
        <v>398</v>
      </c>
      <c r="F80" s="39">
        <v>107.277628032345</v>
      </c>
      <c r="G80" s="40"/>
      <c r="H80" s="124">
        <v>3.693</v>
      </c>
      <c r="I80" s="125">
        <v>3.755</v>
      </c>
      <c r="J80" s="125">
        <v>4.459</v>
      </c>
      <c r="K80" s="41">
        <v>118.74833555259653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43</v>
      </c>
      <c r="D82" s="30">
        <v>43</v>
      </c>
      <c r="E82" s="30">
        <v>40</v>
      </c>
      <c r="F82" s="31"/>
      <c r="G82" s="31"/>
      <c r="H82" s="123">
        <v>0.446</v>
      </c>
      <c r="I82" s="123">
        <v>0.446</v>
      </c>
      <c r="J82" s="123">
        <v>0.39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9</v>
      </c>
      <c r="F83" s="31"/>
      <c r="G83" s="31"/>
      <c r="H83" s="123">
        <v>0.045</v>
      </c>
      <c r="I83" s="123">
        <v>0.045</v>
      </c>
      <c r="J83" s="123">
        <v>0.039</v>
      </c>
      <c r="K83" s="32"/>
    </row>
    <row r="84" spans="1:11" s="42" customFormat="1" ht="11.25" customHeight="1">
      <c r="A84" s="36" t="s">
        <v>66</v>
      </c>
      <c r="B84" s="37"/>
      <c r="C84" s="38">
        <v>53</v>
      </c>
      <c r="D84" s="38">
        <v>53</v>
      </c>
      <c r="E84" s="38">
        <v>49</v>
      </c>
      <c r="F84" s="39">
        <v>92.45283018867924</v>
      </c>
      <c r="G84" s="40"/>
      <c r="H84" s="124">
        <v>0.491</v>
      </c>
      <c r="I84" s="125">
        <v>0.491</v>
      </c>
      <c r="J84" s="125">
        <v>0.429</v>
      </c>
      <c r="K84" s="41">
        <v>87.37270875763747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13825</v>
      </c>
      <c r="D87" s="53">
        <v>16290</v>
      </c>
      <c r="E87" s="53">
        <v>15924</v>
      </c>
      <c r="F87" s="54">
        <f>IF(D87&gt;0,100*E87/D87,0)</f>
        <v>97.75322283609576</v>
      </c>
      <c r="G87" s="40"/>
      <c r="H87" s="128">
        <v>109.27000000000001</v>
      </c>
      <c r="I87" s="129">
        <v>111.612</v>
      </c>
      <c r="J87" s="129">
        <v>118.43799999999999</v>
      </c>
      <c r="K87" s="54">
        <f>IF(I87&gt;0,100*J87/I87,0)</f>
        <v>106.11582983908541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5</v>
      </c>
      <c r="D15" s="38">
        <v>5</v>
      </c>
      <c r="E15" s="38">
        <v>4</v>
      </c>
      <c r="F15" s="39">
        <v>80</v>
      </c>
      <c r="G15" s="40"/>
      <c r="H15" s="124">
        <v>0.03</v>
      </c>
      <c r="I15" s="125">
        <v>0.032</v>
      </c>
      <c r="J15" s="125">
        <v>0.024</v>
      </c>
      <c r="K15" s="41">
        <v>75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>
        <v>2</v>
      </c>
      <c r="E19" s="30">
        <v>2</v>
      </c>
      <c r="F19" s="31"/>
      <c r="G19" s="31"/>
      <c r="H19" s="123">
        <v>0.012</v>
      </c>
      <c r="I19" s="123">
        <v>0.018</v>
      </c>
      <c r="J19" s="123">
        <v>0.02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23">
        <v>0.062</v>
      </c>
      <c r="I20" s="123">
        <v>0.064</v>
      </c>
      <c r="J20" s="123">
        <v>0.067</v>
      </c>
      <c r="K20" s="32"/>
    </row>
    <row r="21" spans="1:11" s="33" customFormat="1" ht="11.25" customHeight="1">
      <c r="A21" s="35" t="s">
        <v>16</v>
      </c>
      <c r="B21" s="29"/>
      <c r="C21" s="30">
        <v>20</v>
      </c>
      <c r="D21" s="30">
        <v>20</v>
      </c>
      <c r="E21" s="30">
        <v>20</v>
      </c>
      <c r="F21" s="31"/>
      <c r="G21" s="31"/>
      <c r="H21" s="123">
        <v>0.092</v>
      </c>
      <c r="I21" s="123">
        <v>0.104</v>
      </c>
      <c r="J21" s="123">
        <v>0.12</v>
      </c>
      <c r="K21" s="32"/>
    </row>
    <row r="22" spans="1:11" s="42" customFormat="1" ht="11.25" customHeight="1">
      <c r="A22" s="36" t="s">
        <v>17</v>
      </c>
      <c r="B22" s="37"/>
      <c r="C22" s="38">
        <v>34</v>
      </c>
      <c r="D22" s="38">
        <v>34</v>
      </c>
      <c r="E22" s="38">
        <v>34</v>
      </c>
      <c r="F22" s="39">
        <v>100</v>
      </c>
      <c r="G22" s="40"/>
      <c r="H22" s="124">
        <v>0.16599999999999998</v>
      </c>
      <c r="I22" s="125">
        <v>0.186</v>
      </c>
      <c r="J22" s="125">
        <v>0.20700000000000002</v>
      </c>
      <c r="K22" s="41">
        <v>111.29032258064518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1401</v>
      </c>
      <c r="D24" s="38">
        <v>1635</v>
      </c>
      <c r="E24" s="38">
        <v>1727</v>
      </c>
      <c r="F24" s="39">
        <v>105.62691131498471</v>
      </c>
      <c r="G24" s="40"/>
      <c r="H24" s="124">
        <v>11.33</v>
      </c>
      <c r="I24" s="125">
        <v>13.364</v>
      </c>
      <c r="J24" s="125">
        <v>13.934</v>
      </c>
      <c r="K24" s="41">
        <v>104.26519006285541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32</v>
      </c>
      <c r="D26" s="38">
        <v>30</v>
      </c>
      <c r="E26" s="38">
        <v>30</v>
      </c>
      <c r="F26" s="39">
        <v>100</v>
      </c>
      <c r="G26" s="40"/>
      <c r="H26" s="124">
        <v>0.135</v>
      </c>
      <c r="I26" s="125">
        <v>0.14</v>
      </c>
      <c r="J26" s="125">
        <v>0.16</v>
      </c>
      <c r="K26" s="41">
        <v>114.28571428571428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8</v>
      </c>
      <c r="D28" s="30">
        <v>90</v>
      </c>
      <c r="E28" s="30">
        <v>96</v>
      </c>
      <c r="F28" s="31"/>
      <c r="G28" s="31"/>
      <c r="H28" s="123">
        <v>0.154</v>
      </c>
      <c r="I28" s="123">
        <v>0.315</v>
      </c>
      <c r="J28" s="123">
        <v>0.499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1002</v>
      </c>
      <c r="D30" s="30">
        <v>1078</v>
      </c>
      <c r="E30" s="30">
        <v>986</v>
      </c>
      <c r="F30" s="31"/>
      <c r="G30" s="31"/>
      <c r="H30" s="123">
        <v>4.208</v>
      </c>
      <c r="I30" s="123">
        <v>6.468</v>
      </c>
      <c r="J30" s="123">
        <v>5.916</v>
      </c>
      <c r="K30" s="32"/>
    </row>
    <row r="31" spans="1:11" s="42" customFormat="1" ht="11.25" customHeight="1">
      <c r="A31" s="43" t="s">
        <v>23</v>
      </c>
      <c r="B31" s="37"/>
      <c r="C31" s="38">
        <v>1010</v>
      </c>
      <c r="D31" s="38">
        <v>1168</v>
      </c>
      <c r="E31" s="38">
        <v>1082</v>
      </c>
      <c r="F31" s="39">
        <v>92.63698630136986</v>
      </c>
      <c r="G31" s="40"/>
      <c r="H31" s="124">
        <v>4.362</v>
      </c>
      <c r="I31" s="125">
        <v>6.783</v>
      </c>
      <c r="J31" s="125">
        <v>6.415</v>
      </c>
      <c r="K31" s="41">
        <v>94.57467197405278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199</v>
      </c>
      <c r="D33" s="30">
        <v>200</v>
      </c>
      <c r="E33" s="30">
        <v>225</v>
      </c>
      <c r="F33" s="31"/>
      <c r="G33" s="31"/>
      <c r="H33" s="123">
        <v>1.923</v>
      </c>
      <c r="I33" s="123">
        <v>2.06</v>
      </c>
      <c r="J33" s="123">
        <v>2.25</v>
      </c>
      <c r="K33" s="32"/>
    </row>
    <row r="34" spans="1:11" s="33" customFormat="1" ht="11.25" customHeight="1">
      <c r="A34" s="35" t="s">
        <v>25</v>
      </c>
      <c r="B34" s="29"/>
      <c r="C34" s="30">
        <v>107</v>
      </c>
      <c r="D34" s="30">
        <v>110</v>
      </c>
      <c r="E34" s="30">
        <v>90</v>
      </c>
      <c r="F34" s="31"/>
      <c r="G34" s="31"/>
      <c r="H34" s="123">
        <v>1.011</v>
      </c>
      <c r="I34" s="123">
        <v>1</v>
      </c>
      <c r="J34" s="123">
        <v>0.98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10</v>
      </c>
      <c r="F35" s="31"/>
      <c r="G35" s="31"/>
      <c r="H35" s="123">
        <v>0.054</v>
      </c>
      <c r="I35" s="123">
        <v>0.1</v>
      </c>
      <c r="J35" s="123">
        <v>0.1</v>
      </c>
      <c r="K35" s="32"/>
    </row>
    <row r="36" spans="1:11" s="33" customFormat="1" ht="11.25" customHeight="1">
      <c r="A36" s="35" t="s">
        <v>27</v>
      </c>
      <c r="B36" s="29"/>
      <c r="C36" s="30">
        <v>55</v>
      </c>
      <c r="D36" s="30">
        <v>55</v>
      </c>
      <c r="E36" s="30">
        <v>70</v>
      </c>
      <c r="F36" s="31"/>
      <c r="G36" s="31"/>
      <c r="H36" s="123">
        <v>0.535</v>
      </c>
      <c r="I36" s="123">
        <v>0.535</v>
      </c>
      <c r="J36" s="123">
        <v>0.85</v>
      </c>
      <c r="K36" s="32"/>
    </row>
    <row r="37" spans="1:11" s="42" customFormat="1" ht="11.25" customHeight="1">
      <c r="A37" s="36" t="s">
        <v>28</v>
      </c>
      <c r="B37" s="37"/>
      <c r="C37" s="38">
        <v>367</v>
      </c>
      <c r="D37" s="38">
        <v>375</v>
      </c>
      <c r="E37" s="38">
        <v>395</v>
      </c>
      <c r="F37" s="39">
        <v>105.33333333333333</v>
      </c>
      <c r="G37" s="40"/>
      <c r="H37" s="124">
        <v>3.523</v>
      </c>
      <c r="I37" s="125">
        <v>3.6950000000000003</v>
      </c>
      <c r="J37" s="125">
        <v>4.18</v>
      </c>
      <c r="K37" s="41">
        <v>113.12584573748308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>
        <v>5</v>
      </c>
      <c r="F39" s="39">
        <v>100</v>
      </c>
      <c r="G39" s="40"/>
      <c r="H39" s="124">
        <v>0.054</v>
      </c>
      <c r="I39" s="125">
        <v>0.05</v>
      </c>
      <c r="J39" s="125">
        <v>0.055</v>
      </c>
      <c r="K39" s="41">
        <v>110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22</v>
      </c>
      <c r="D52" s="38">
        <v>22</v>
      </c>
      <c r="E52" s="38">
        <v>22</v>
      </c>
      <c r="F52" s="39">
        <v>100</v>
      </c>
      <c r="G52" s="40"/>
      <c r="H52" s="124">
        <v>0.198</v>
      </c>
      <c r="I52" s="125">
        <v>0.198</v>
      </c>
      <c r="J52" s="125">
        <v>0.198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40</v>
      </c>
      <c r="D54" s="30">
        <v>20</v>
      </c>
      <c r="E54" s="30">
        <v>20</v>
      </c>
      <c r="F54" s="31"/>
      <c r="G54" s="31"/>
      <c r="H54" s="123">
        <v>0.3</v>
      </c>
      <c r="I54" s="123">
        <v>0.14</v>
      </c>
      <c r="J54" s="123">
        <v>0.155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4</v>
      </c>
      <c r="F55" s="31"/>
      <c r="G55" s="31"/>
      <c r="H55" s="123">
        <v>0.04</v>
      </c>
      <c r="I55" s="123">
        <v>0.04</v>
      </c>
      <c r="J55" s="123">
        <v>0.012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45</v>
      </c>
      <c r="E58" s="30">
        <v>9</v>
      </c>
      <c r="F58" s="31"/>
      <c r="G58" s="31"/>
      <c r="H58" s="123">
        <v>0.04</v>
      </c>
      <c r="I58" s="123">
        <v>0.383</v>
      </c>
      <c r="J58" s="123">
        <v>0.077</v>
      </c>
      <c r="K58" s="32"/>
    </row>
    <row r="59" spans="1:11" s="42" customFormat="1" ht="11.25" customHeight="1">
      <c r="A59" s="36" t="s">
        <v>46</v>
      </c>
      <c r="B59" s="37"/>
      <c r="C59" s="38">
        <v>50</v>
      </c>
      <c r="D59" s="38">
        <v>70</v>
      </c>
      <c r="E59" s="38">
        <v>33</v>
      </c>
      <c r="F59" s="39">
        <v>47.142857142857146</v>
      </c>
      <c r="G59" s="40"/>
      <c r="H59" s="124">
        <v>0.37999999999999995</v>
      </c>
      <c r="I59" s="125">
        <v>0.5630000000000001</v>
      </c>
      <c r="J59" s="125">
        <v>0.244</v>
      </c>
      <c r="K59" s="41">
        <v>43.339253996447596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460</v>
      </c>
      <c r="D61" s="30">
        <v>450</v>
      </c>
      <c r="E61" s="30">
        <v>490</v>
      </c>
      <c r="F61" s="31"/>
      <c r="G61" s="31"/>
      <c r="H61" s="123">
        <v>5.06</v>
      </c>
      <c r="I61" s="123">
        <v>5.4</v>
      </c>
      <c r="J61" s="123">
        <v>5.88</v>
      </c>
      <c r="K61" s="32"/>
    </row>
    <row r="62" spans="1:11" s="33" customFormat="1" ht="11.25" customHeight="1">
      <c r="A62" s="35" t="s">
        <v>48</v>
      </c>
      <c r="B62" s="29"/>
      <c r="C62" s="30">
        <v>64</v>
      </c>
      <c r="D62" s="30">
        <v>69</v>
      </c>
      <c r="E62" s="30">
        <v>69</v>
      </c>
      <c r="F62" s="31"/>
      <c r="G62" s="31"/>
      <c r="H62" s="123">
        <v>0.518</v>
      </c>
      <c r="I62" s="123">
        <v>0.621</v>
      </c>
      <c r="J62" s="123">
        <v>0.497</v>
      </c>
      <c r="K62" s="32"/>
    </row>
    <row r="63" spans="1:11" s="33" customFormat="1" ht="11.25" customHeight="1">
      <c r="A63" s="35" t="s">
        <v>49</v>
      </c>
      <c r="B63" s="29"/>
      <c r="C63" s="30">
        <v>95</v>
      </c>
      <c r="D63" s="30">
        <v>95</v>
      </c>
      <c r="E63" s="30">
        <v>95</v>
      </c>
      <c r="F63" s="31"/>
      <c r="G63" s="31"/>
      <c r="H63" s="123">
        <v>0.475</v>
      </c>
      <c r="I63" s="123">
        <v>0.475</v>
      </c>
      <c r="J63" s="123">
        <v>0.475</v>
      </c>
      <c r="K63" s="32"/>
    </row>
    <row r="64" spans="1:11" s="42" customFormat="1" ht="11.25" customHeight="1">
      <c r="A64" s="36" t="s">
        <v>50</v>
      </c>
      <c r="B64" s="37"/>
      <c r="C64" s="38">
        <v>619</v>
      </c>
      <c r="D64" s="38">
        <v>614</v>
      </c>
      <c r="E64" s="38">
        <v>654</v>
      </c>
      <c r="F64" s="39">
        <v>106.51465798045602</v>
      </c>
      <c r="G64" s="40"/>
      <c r="H64" s="124">
        <v>6.052999999999999</v>
      </c>
      <c r="I64" s="125">
        <v>6.496</v>
      </c>
      <c r="J64" s="125">
        <v>6.851999999999999</v>
      </c>
      <c r="K64" s="41">
        <v>105.48029556650245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562</v>
      </c>
      <c r="D66" s="38">
        <v>599</v>
      </c>
      <c r="E66" s="38">
        <v>502</v>
      </c>
      <c r="F66" s="39">
        <v>83.80634390651085</v>
      </c>
      <c r="G66" s="40"/>
      <c r="H66" s="124">
        <v>8.149</v>
      </c>
      <c r="I66" s="125">
        <v>7.444</v>
      </c>
      <c r="J66" s="125">
        <v>7.279</v>
      </c>
      <c r="K66" s="41">
        <v>97.78344975819452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100</v>
      </c>
      <c r="D68" s="30">
        <v>100</v>
      </c>
      <c r="E68" s="30">
        <v>90</v>
      </c>
      <c r="F68" s="31"/>
      <c r="G68" s="31"/>
      <c r="H68" s="123">
        <v>0.525</v>
      </c>
      <c r="I68" s="123">
        <v>0.5</v>
      </c>
      <c r="J68" s="123">
        <v>0.525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100</v>
      </c>
      <c r="D70" s="38">
        <v>100</v>
      </c>
      <c r="E70" s="38">
        <v>90</v>
      </c>
      <c r="F70" s="39">
        <v>90</v>
      </c>
      <c r="G70" s="40"/>
      <c r="H70" s="124">
        <v>0.525</v>
      </c>
      <c r="I70" s="125">
        <v>0.5</v>
      </c>
      <c r="J70" s="125">
        <v>0.525</v>
      </c>
      <c r="K70" s="41">
        <v>105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290</v>
      </c>
      <c r="D72" s="30">
        <v>228</v>
      </c>
      <c r="E72" s="30">
        <v>218</v>
      </c>
      <c r="F72" s="31"/>
      <c r="G72" s="31"/>
      <c r="H72" s="123">
        <v>3.187</v>
      </c>
      <c r="I72" s="123">
        <v>2.419</v>
      </c>
      <c r="J72" s="123">
        <v>2.174</v>
      </c>
      <c r="K72" s="32"/>
    </row>
    <row r="73" spans="1:11" s="33" customFormat="1" ht="11.25" customHeight="1">
      <c r="A73" s="35" t="s">
        <v>56</v>
      </c>
      <c r="B73" s="29"/>
      <c r="C73" s="30">
        <v>84</v>
      </c>
      <c r="D73" s="30">
        <v>84</v>
      </c>
      <c r="E73" s="30">
        <v>140</v>
      </c>
      <c r="F73" s="31"/>
      <c r="G73" s="31"/>
      <c r="H73" s="123">
        <v>0.66</v>
      </c>
      <c r="I73" s="123">
        <v>0.66</v>
      </c>
      <c r="J73" s="123">
        <v>1.1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231</v>
      </c>
      <c r="D75" s="30">
        <v>231</v>
      </c>
      <c r="E75" s="30">
        <v>197</v>
      </c>
      <c r="F75" s="31"/>
      <c r="G75" s="31"/>
      <c r="H75" s="123">
        <v>1.803</v>
      </c>
      <c r="I75" s="123">
        <v>2.582</v>
      </c>
      <c r="J75" s="123">
        <v>1.537</v>
      </c>
      <c r="K75" s="32"/>
    </row>
    <row r="76" spans="1:11" s="33" customFormat="1" ht="11.25" customHeight="1">
      <c r="A76" s="35" t="s">
        <v>59</v>
      </c>
      <c r="B76" s="29"/>
      <c r="C76" s="30">
        <v>110</v>
      </c>
      <c r="D76" s="30">
        <v>110</v>
      </c>
      <c r="E76" s="30">
        <v>110</v>
      </c>
      <c r="F76" s="31"/>
      <c r="G76" s="31"/>
      <c r="H76" s="123">
        <v>0.968</v>
      </c>
      <c r="I76" s="123">
        <v>0.97</v>
      </c>
      <c r="J76" s="123">
        <v>0.96</v>
      </c>
      <c r="K76" s="32"/>
    </row>
    <row r="77" spans="1:11" s="33" customFormat="1" ht="11.25" customHeight="1">
      <c r="A77" s="35" t="s">
        <v>60</v>
      </c>
      <c r="B77" s="29"/>
      <c r="C77" s="30">
        <v>119</v>
      </c>
      <c r="D77" s="30">
        <v>119</v>
      </c>
      <c r="E77" s="30">
        <v>106</v>
      </c>
      <c r="F77" s="31"/>
      <c r="G77" s="31"/>
      <c r="H77" s="123">
        <v>0.803</v>
      </c>
      <c r="I77" s="123">
        <v>0.803</v>
      </c>
      <c r="J77" s="123">
        <v>0.696</v>
      </c>
      <c r="K77" s="32"/>
    </row>
    <row r="78" spans="1:11" s="33" customFormat="1" ht="11.25" customHeight="1">
      <c r="A78" s="35" t="s">
        <v>61</v>
      </c>
      <c r="B78" s="29"/>
      <c r="C78" s="30">
        <v>737</v>
      </c>
      <c r="D78" s="30">
        <v>850</v>
      </c>
      <c r="E78" s="30">
        <v>750</v>
      </c>
      <c r="F78" s="31"/>
      <c r="G78" s="31"/>
      <c r="H78" s="123">
        <v>6.885</v>
      </c>
      <c r="I78" s="123">
        <v>7.31</v>
      </c>
      <c r="J78" s="123">
        <v>7</v>
      </c>
      <c r="K78" s="32"/>
    </row>
    <row r="79" spans="1:11" s="33" customFormat="1" ht="11.25" customHeight="1">
      <c r="A79" s="35" t="s">
        <v>62</v>
      </c>
      <c r="B79" s="29"/>
      <c r="C79" s="30">
        <v>137</v>
      </c>
      <c r="D79" s="30">
        <v>52</v>
      </c>
      <c r="E79" s="30">
        <v>60</v>
      </c>
      <c r="F79" s="31"/>
      <c r="G79" s="31"/>
      <c r="H79" s="123">
        <v>1.199</v>
      </c>
      <c r="I79" s="123">
        <v>0.624</v>
      </c>
      <c r="J79" s="123">
        <v>0.63</v>
      </c>
      <c r="K79" s="32"/>
    </row>
    <row r="80" spans="1:11" s="42" customFormat="1" ht="11.25" customHeight="1">
      <c r="A80" s="43" t="s">
        <v>63</v>
      </c>
      <c r="B80" s="37"/>
      <c r="C80" s="38">
        <v>1708</v>
      </c>
      <c r="D80" s="38">
        <v>1674</v>
      </c>
      <c r="E80" s="38">
        <v>1581</v>
      </c>
      <c r="F80" s="39">
        <v>94.44444444444444</v>
      </c>
      <c r="G80" s="40"/>
      <c r="H80" s="124">
        <v>15.505</v>
      </c>
      <c r="I80" s="125">
        <v>15.368</v>
      </c>
      <c r="J80" s="125">
        <v>14.097</v>
      </c>
      <c r="K80" s="41">
        <v>91.72956793336805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17</v>
      </c>
      <c r="F82" s="31"/>
      <c r="G82" s="31"/>
      <c r="H82" s="123">
        <v>0.283</v>
      </c>
      <c r="I82" s="123">
        <v>0.283</v>
      </c>
      <c r="J82" s="123">
        <v>0.257</v>
      </c>
      <c r="K82" s="32"/>
    </row>
    <row r="83" spans="1:11" s="33" customFormat="1" ht="11.25" customHeight="1">
      <c r="A83" s="35" t="s">
        <v>65</v>
      </c>
      <c r="B83" s="29"/>
      <c r="C83" s="30">
        <v>44</v>
      </c>
      <c r="D83" s="30">
        <v>45</v>
      </c>
      <c r="E83" s="30">
        <v>44</v>
      </c>
      <c r="F83" s="31"/>
      <c r="G83" s="31"/>
      <c r="H83" s="123">
        <v>0.207</v>
      </c>
      <c r="I83" s="123">
        <v>0.21</v>
      </c>
      <c r="J83" s="123">
        <v>0.2</v>
      </c>
      <c r="K83" s="32"/>
    </row>
    <row r="84" spans="1:11" s="42" customFormat="1" ht="11.25" customHeight="1">
      <c r="A84" s="36" t="s">
        <v>66</v>
      </c>
      <c r="B84" s="37"/>
      <c r="C84" s="38">
        <v>61</v>
      </c>
      <c r="D84" s="38">
        <v>62</v>
      </c>
      <c r="E84" s="38">
        <v>61</v>
      </c>
      <c r="F84" s="39">
        <v>98.38709677419355</v>
      </c>
      <c r="G84" s="40"/>
      <c r="H84" s="124">
        <v>0.49</v>
      </c>
      <c r="I84" s="125">
        <v>0.493</v>
      </c>
      <c r="J84" s="125">
        <v>0.457</v>
      </c>
      <c r="K84" s="41">
        <v>92.6977687626775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5976</v>
      </c>
      <c r="D87" s="53">
        <v>6393</v>
      </c>
      <c r="E87" s="53">
        <v>6220</v>
      </c>
      <c r="F87" s="54">
        <f>IF(D87&gt;0,100*E87/D87,0)</f>
        <v>97.29391521977162</v>
      </c>
      <c r="G87" s="40"/>
      <c r="H87" s="128">
        <v>50.9</v>
      </c>
      <c r="I87" s="129">
        <v>55.31200000000001</v>
      </c>
      <c r="J87" s="129">
        <v>54.627</v>
      </c>
      <c r="K87" s="54">
        <f>IF(I87&gt;0,100*J87/I87,0)</f>
        <v>98.76157072606304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2" zoomScaleSheetLayoutView="9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56</v>
      </c>
      <c r="D24" s="38">
        <v>56</v>
      </c>
      <c r="E24" s="38">
        <v>50</v>
      </c>
      <c r="F24" s="39">
        <v>89.28571428571429</v>
      </c>
      <c r="G24" s="40"/>
      <c r="H24" s="124">
        <v>1.624</v>
      </c>
      <c r="I24" s="125">
        <v>1.624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8</v>
      </c>
      <c r="E36" s="30">
        <v>2</v>
      </c>
      <c r="F36" s="31"/>
      <c r="G36" s="31"/>
      <c r="H36" s="123">
        <v>0.16</v>
      </c>
      <c r="I36" s="123">
        <v>0.16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8</v>
      </c>
      <c r="D37" s="38">
        <v>8</v>
      </c>
      <c r="E37" s="38">
        <v>2</v>
      </c>
      <c r="F37" s="39">
        <v>25</v>
      </c>
      <c r="G37" s="40"/>
      <c r="H37" s="124">
        <v>0.16</v>
      </c>
      <c r="I37" s="125">
        <v>0.16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>
        <v>93</v>
      </c>
      <c r="E46" s="30">
        <v>81</v>
      </c>
      <c r="F46" s="31"/>
      <c r="G46" s="31"/>
      <c r="H46" s="123"/>
      <c r="I46" s="123">
        <v>2.325</v>
      </c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172</v>
      </c>
      <c r="D48" s="30">
        <v>125</v>
      </c>
      <c r="E48" s="30">
        <v>179</v>
      </c>
      <c r="F48" s="31"/>
      <c r="G48" s="31"/>
      <c r="H48" s="123">
        <v>3.784</v>
      </c>
      <c r="I48" s="123">
        <v>2.75</v>
      </c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172</v>
      </c>
      <c r="D50" s="38">
        <v>218</v>
      </c>
      <c r="E50" s="38">
        <v>260</v>
      </c>
      <c r="F50" s="39">
        <v>119.26605504587155</v>
      </c>
      <c r="G50" s="40"/>
      <c r="H50" s="124">
        <v>3.784</v>
      </c>
      <c r="I50" s="125">
        <v>5.075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</v>
      </c>
      <c r="E56" s="30">
        <v>1</v>
      </c>
      <c r="F56" s="31"/>
      <c r="G56" s="31"/>
      <c r="H56" s="123">
        <v>0.005</v>
      </c>
      <c r="I56" s="123">
        <v>0.007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>
        <v>1</v>
      </c>
      <c r="E59" s="38">
        <v>1</v>
      </c>
      <c r="F59" s="39">
        <v>100</v>
      </c>
      <c r="G59" s="40"/>
      <c r="H59" s="124">
        <v>0.005</v>
      </c>
      <c r="I59" s="125">
        <v>0.007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5</v>
      </c>
      <c r="E66" s="38">
        <v>8</v>
      </c>
      <c r="F66" s="39">
        <v>160</v>
      </c>
      <c r="G66" s="40"/>
      <c r="H66" s="124">
        <v>0.092</v>
      </c>
      <c r="I66" s="125">
        <v>0.121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/>
      <c r="I80" s="125"/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241</v>
      </c>
      <c r="D87" s="53">
        <v>288</v>
      </c>
      <c r="E87" s="53">
        <v>321</v>
      </c>
      <c r="F87" s="54">
        <f>IF(D87&gt;0,100*E87/D87,0)</f>
        <v>111.45833333333333</v>
      </c>
      <c r="G87" s="40"/>
      <c r="H87" s="128">
        <v>5.664999999999999</v>
      </c>
      <c r="I87" s="129">
        <v>6.987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1" zoomScaleSheetLayoutView="91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6</v>
      </c>
      <c r="F7" s="22" t="str">
        <f>CONCATENATE(D6,"=100")</f>
        <v>2020=100</v>
      </c>
      <c r="G7" s="23"/>
      <c r="H7" s="20" t="s">
        <v>6</v>
      </c>
      <c r="I7" s="21" t="s">
        <v>6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>
        <v>4</v>
      </c>
      <c r="E19" s="30">
        <v>11</v>
      </c>
      <c r="F19" s="31"/>
      <c r="G19" s="31"/>
      <c r="H19" s="123">
        <v>0.074</v>
      </c>
      <c r="I19" s="123">
        <v>0.081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11</v>
      </c>
      <c r="E20" s="30">
        <v>11</v>
      </c>
      <c r="F20" s="31"/>
      <c r="G20" s="31"/>
      <c r="H20" s="123">
        <v>0.222</v>
      </c>
      <c r="I20" s="123">
        <v>0.275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11</v>
      </c>
      <c r="E21" s="30">
        <v>11</v>
      </c>
      <c r="F21" s="31"/>
      <c r="G21" s="31"/>
      <c r="H21" s="123">
        <v>0.237</v>
      </c>
      <c r="I21" s="123">
        <v>0.255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26</v>
      </c>
      <c r="E22" s="38">
        <v>33</v>
      </c>
      <c r="F22" s="39">
        <v>126.92307692307692</v>
      </c>
      <c r="G22" s="40"/>
      <c r="H22" s="124">
        <v>0.5329999999999999</v>
      </c>
      <c r="I22" s="125">
        <v>0.611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206</v>
      </c>
      <c r="D24" s="38">
        <v>172</v>
      </c>
      <c r="E24" s="38">
        <v>172</v>
      </c>
      <c r="F24" s="39">
        <v>100</v>
      </c>
      <c r="G24" s="40"/>
      <c r="H24" s="124">
        <v>5.047</v>
      </c>
      <c r="I24" s="125">
        <v>5.643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11</v>
      </c>
      <c r="E26" s="38">
        <v>10</v>
      </c>
      <c r="F26" s="39">
        <v>90.9090909090909</v>
      </c>
      <c r="G26" s="40"/>
      <c r="H26" s="124">
        <v>0.3</v>
      </c>
      <c r="I26" s="125">
        <v>0.3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1</v>
      </c>
      <c r="E28" s="30">
        <v>1</v>
      </c>
      <c r="F28" s="31"/>
      <c r="G28" s="31"/>
      <c r="H28" s="123">
        <v>0.08</v>
      </c>
      <c r="I28" s="123">
        <v>0.028</v>
      </c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18</v>
      </c>
      <c r="E30" s="30">
        <v>7</v>
      </c>
      <c r="F30" s="31"/>
      <c r="G30" s="31"/>
      <c r="H30" s="123">
        <v>0.283</v>
      </c>
      <c r="I30" s="123">
        <v>0.414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19</v>
      </c>
      <c r="D31" s="38">
        <v>19</v>
      </c>
      <c r="E31" s="38">
        <v>8</v>
      </c>
      <c r="F31" s="39">
        <v>42.10526315789474</v>
      </c>
      <c r="G31" s="40"/>
      <c r="H31" s="124">
        <v>0.363</v>
      </c>
      <c r="I31" s="125">
        <v>0.442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110</v>
      </c>
      <c r="D33" s="30">
        <v>100</v>
      </c>
      <c r="E33" s="30">
        <v>90</v>
      </c>
      <c r="F33" s="31"/>
      <c r="G33" s="31"/>
      <c r="H33" s="123">
        <v>2.15</v>
      </c>
      <c r="I33" s="123">
        <v>1.45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45</v>
      </c>
      <c r="D34" s="30">
        <v>33</v>
      </c>
      <c r="E34" s="30">
        <v>33</v>
      </c>
      <c r="F34" s="31"/>
      <c r="G34" s="31"/>
      <c r="H34" s="123">
        <v>1.1</v>
      </c>
      <c r="I34" s="123">
        <v>0.825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35</v>
      </c>
      <c r="D35" s="30">
        <v>35</v>
      </c>
      <c r="E35" s="30">
        <v>35</v>
      </c>
      <c r="F35" s="31"/>
      <c r="G35" s="31"/>
      <c r="H35" s="123">
        <v>0.65</v>
      </c>
      <c r="I35" s="123">
        <v>0.65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103</v>
      </c>
      <c r="E36" s="30">
        <v>120</v>
      </c>
      <c r="F36" s="31"/>
      <c r="G36" s="31"/>
      <c r="H36" s="123">
        <v>2.575</v>
      </c>
      <c r="I36" s="123">
        <v>3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312</v>
      </c>
      <c r="D37" s="38">
        <v>271</v>
      </c>
      <c r="E37" s="38">
        <v>278</v>
      </c>
      <c r="F37" s="39">
        <v>102.58302583025831</v>
      </c>
      <c r="G37" s="40"/>
      <c r="H37" s="124">
        <v>6.475</v>
      </c>
      <c r="I37" s="125">
        <v>5.925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10</v>
      </c>
      <c r="E39" s="38">
        <v>12</v>
      </c>
      <c r="F39" s="39">
        <v>120</v>
      </c>
      <c r="G39" s="40"/>
      <c r="H39" s="124">
        <v>0.275</v>
      </c>
      <c r="I39" s="125">
        <v>0.25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5</v>
      </c>
      <c r="D43" s="30"/>
      <c r="E43" s="30"/>
      <c r="F43" s="31"/>
      <c r="G43" s="31"/>
      <c r="H43" s="123">
        <v>0.1</v>
      </c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23">
        <v>0.063</v>
      </c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4</v>
      </c>
      <c r="E46" s="30">
        <v>3</v>
      </c>
      <c r="F46" s="31"/>
      <c r="G46" s="31"/>
      <c r="H46" s="123">
        <v>0.06</v>
      </c>
      <c r="I46" s="123">
        <v>0.06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115</v>
      </c>
      <c r="D47" s="30">
        <v>118</v>
      </c>
      <c r="E47" s="30">
        <v>120</v>
      </c>
      <c r="F47" s="31"/>
      <c r="G47" s="31"/>
      <c r="H47" s="123">
        <v>4.025</v>
      </c>
      <c r="I47" s="123">
        <v>4.13</v>
      </c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127</v>
      </c>
      <c r="D50" s="38">
        <v>122</v>
      </c>
      <c r="E50" s="38">
        <v>123</v>
      </c>
      <c r="F50" s="39">
        <v>100.81967213114754</v>
      </c>
      <c r="G50" s="40"/>
      <c r="H50" s="124">
        <v>4.248</v>
      </c>
      <c r="I50" s="125">
        <v>4.1899999999999995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>
        <v>2</v>
      </c>
      <c r="E52" s="38">
        <v>2</v>
      </c>
      <c r="F52" s="39">
        <v>100</v>
      </c>
      <c r="G52" s="40"/>
      <c r="H52" s="124"/>
      <c r="I52" s="125">
        <v>0.024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3</v>
      </c>
      <c r="D58" s="30">
        <v>2</v>
      </c>
      <c r="E58" s="30">
        <v>1</v>
      </c>
      <c r="F58" s="31"/>
      <c r="G58" s="31"/>
      <c r="H58" s="123">
        <v>0.072</v>
      </c>
      <c r="I58" s="123">
        <v>0.048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3</v>
      </c>
      <c r="D59" s="38">
        <v>2</v>
      </c>
      <c r="E59" s="38">
        <v>1</v>
      </c>
      <c r="F59" s="39">
        <v>50</v>
      </c>
      <c r="G59" s="40"/>
      <c r="H59" s="124">
        <v>0.072</v>
      </c>
      <c r="I59" s="125">
        <v>0.048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260</v>
      </c>
      <c r="D61" s="30">
        <v>180</v>
      </c>
      <c r="E61" s="30">
        <v>270</v>
      </c>
      <c r="F61" s="31"/>
      <c r="G61" s="31"/>
      <c r="H61" s="123">
        <v>7.8</v>
      </c>
      <c r="I61" s="123">
        <v>6.3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234</v>
      </c>
      <c r="D62" s="30">
        <v>235</v>
      </c>
      <c r="E62" s="30">
        <v>235</v>
      </c>
      <c r="F62" s="31"/>
      <c r="G62" s="31"/>
      <c r="H62" s="123">
        <v>5.111</v>
      </c>
      <c r="I62" s="123">
        <v>5.288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95</v>
      </c>
      <c r="E63" s="30">
        <v>129</v>
      </c>
      <c r="F63" s="31"/>
      <c r="G63" s="31"/>
      <c r="H63" s="123">
        <v>3.04</v>
      </c>
      <c r="I63" s="123">
        <v>3.136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594</v>
      </c>
      <c r="D64" s="38">
        <v>510</v>
      </c>
      <c r="E64" s="38">
        <v>634</v>
      </c>
      <c r="F64" s="39">
        <v>124.31372549019608</v>
      </c>
      <c r="G64" s="40"/>
      <c r="H64" s="124">
        <v>15.951</v>
      </c>
      <c r="I64" s="125">
        <v>14.724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420</v>
      </c>
      <c r="D66" s="38">
        <v>660</v>
      </c>
      <c r="E66" s="38">
        <v>520</v>
      </c>
      <c r="F66" s="39">
        <v>78.78787878787878</v>
      </c>
      <c r="G66" s="40"/>
      <c r="H66" s="124">
        <v>14.218</v>
      </c>
      <c r="I66" s="125">
        <v>15.84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204</v>
      </c>
      <c r="D72" s="30">
        <v>200</v>
      </c>
      <c r="E72" s="30">
        <v>300</v>
      </c>
      <c r="F72" s="31"/>
      <c r="G72" s="31"/>
      <c r="H72" s="123">
        <v>7</v>
      </c>
      <c r="I72" s="123">
        <v>10.2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>
        <v>5</v>
      </c>
      <c r="E73" s="30">
        <v>6</v>
      </c>
      <c r="F73" s="31"/>
      <c r="G73" s="31"/>
      <c r="H73" s="123">
        <v>0.09</v>
      </c>
      <c r="I73" s="123">
        <v>0.09</v>
      </c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320</v>
      </c>
      <c r="D75" s="30">
        <v>270</v>
      </c>
      <c r="E75" s="30">
        <v>354</v>
      </c>
      <c r="F75" s="31"/>
      <c r="G75" s="31"/>
      <c r="H75" s="123">
        <v>10.885</v>
      </c>
      <c r="I75" s="123">
        <v>6.117</v>
      </c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4</v>
      </c>
      <c r="F77" s="31"/>
      <c r="G77" s="31"/>
      <c r="H77" s="123">
        <v>0.08</v>
      </c>
      <c r="I77" s="123">
        <v>0.08</v>
      </c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>
        <v>10</v>
      </c>
      <c r="E78" s="30"/>
      <c r="F78" s="31"/>
      <c r="G78" s="31"/>
      <c r="H78" s="123"/>
      <c r="I78" s="123">
        <v>0.25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/>
      <c r="E79" s="30"/>
      <c r="F79" s="31"/>
      <c r="G79" s="31"/>
      <c r="H79" s="123">
        <v>0.1</v>
      </c>
      <c r="I79" s="123">
        <v>0.05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538</v>
      </c>
      <c r="D80" s="38">
        <v>489</v>
      </c>
      <c r="E80" s="38">
        <v>664</v>
      </c>
      <c r="F80" s="39">
        <v>135.78732106339467</v>
      </c>
      <c r="G80" s="40"/>
      <c r="H80" s="124">
        <v>18.155</v>
      </c>
      <c r="I80" s="125">
        <v>16.787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56</v>
      </c>
      <c r="D82" s="30">
        <v>57</v>
      </c>
      <c r="E82" s="30">
        <v>57</v>
      </c>
      <c r="F82" s="31"/>
      <c r="G82" s="31"/>
      <c r="H82" s="123">
        <v>1.35</v>
      </c>
      <c r="I82" s="123">
        <v>1.339</v>
      </c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57</v>
      </c>
      <c r="E84" s="38">
        <v>57</v>
      </c>
      <c r="F84" s="39">
        <v>100</v>
      </c>
      <c r="G84" s="40"/>
      <c r="H84" s="124">
        <v>1.35</v>
      </c>
      <c r="I84" s="125">
        <v>1.339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2325</v>
      </c>
      <c r="D87" s="53">
        <v>2351</v>
      </c>
      <c r="E87" s="53">
        <v>2514</v>
      </c>
      <c r="F87" s="54">
        <f>IF(D87&gt;0,100*E87/D87,0)</f>
        <v>106.93321990642279</v>
      </c>
      <c r="G87" s="40"/>
      <c r="H87" s="128">
        <v>66.987</v>
      </c>
      <c r="I87" s="129">
        <v>66.12299999999999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6" zoomScaleSheetLayoutView="96" zoomScalePageLayoutView="0" workbookViewId="0" topLeftCell="A1">
      <selection activeCell="N37" sqref="N3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23">
        <v>0.024</v>
      </c>
      <c r="I9" s="123">
        <v>0.038</v>
      </c>
      <c r="J9" s="123">
        <v>0.011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2</v>
      </c>
      <c r="E12" s="30"/>
      <c r="F12" s="31"/>
      <c r="G12" s="31"/>
      <c r="H12" s="123">
        <v>0.044</v>
      </c>
      <c r="I12" s="123">
        <v>0.04</v>
      </c>
      <c r="J12" s="123">
        <v>0.011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3</v>
      </c>
      <c r="E13" s="38">
        <v>1</v>
      </c>
      <c r="F13" s="39">
        <v>33.333333333333336</v>
      </c>
      <c r="G13" s="40"/>
      <c r="H13" s="124">
        <v>0.068</v>
      </c>
      <c r="I13" s="125">
        <v>0.078</v>
      </c>
      <c r="J13" s="125">
        <v>0.022</v>
      </c>
      <c r="K13" s="41">
        <v>28.2051282051282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24">
        <v>0.012</v>
      </c>
      <c r="I15" s="125">
        <v>0.012</v>
      </c>
      <c r="J15" s="125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23">
        <v>0.024</v>
      </c>
      <c r="I19" s="123">
        <v>0.026</v>
      </c>
      <c r="J19" s="123">
        <v>0.021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>
        <v>2</v>
      </c>
      <c r="F20" s="31"/>
      <c r="G20" s="31"/>
      <c r="H20" s="123">
        <v>0.032</v>
      </c>
      <c r="I20" s="123">
        <v>0.029</v>
      </c>
      <c r="J20" s="123">
        <v>0.031</v>
      </c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23">
        <v>0.063</v>
      </c>
      <c r="I21" s="123">
        <v>0.032</v>
      </c>
      <c r="J21" s="123">
        <v>0.062</v>
      </c>
      <c r="K21" s="32"/>
    </row>
    <row r="22" spans="1:11" s="42" customFormat="1" ht="11.25" customHeight="1">
      <c r="A22" s="36" t="s">
        <v>17</v>
      </c>
      <c r="B22" s="37"/>
      <c r="C22" s="38">
        <v>8</v>
      </c>
      <c r="D22" s="38">
        <v>8</v>
      </c>
      <c r="E22" s="38">
        <v>8</v>
      </c>
      <c r="F22" s="39">
        <v>100</v>
      </c>
      <c r="G22" s="40"/>
      <c r="H22" s="124">
        <v>0.119</v>
      </c>
      <c r="I22" s="125">
        <v>0.087</v>
      </c>
      <c r="J22" s="125">
        <v>0.114</v>
      </c>
      <c r="K22" s="41">
        <v>131.0344827586207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839</v>
      </c>
      <c r="D24" s="38">
        <v>687</v>
      </c>
      <c r="E24" s="38">
        <v>687</v>
      </c>
      <c r="F24" s="39">
        <v>100</v>
      </c>
      <c r="G24" s="40"/>
      <c r="H24" s="124">
        <v>13.561</v>
      </c>
      <c r="I24" s="125">
        <v>12.736</v>
      </c>
      <c r="J24" s="125">
        <v>12.736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6</v>
      </c>
      <c r="E26" s="38">
        <v>5</v>
      </c>
      <c r="F26" s="39">
        <v>83.33333333333333</v>
      </c>
      <c r="G26" s="40"/>
      <c r="H26" s="124">
        <v>0.144</v>
      </c>
      <c r="I26" s="125">
        <v>0.14</v>
      </c>
      <c r="J26" s="125">
        <v>0.12</v>
      </c>
      <c r="K26" s="41">
        <v>85.71428571428571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132</v>
      </c>
      <c r="D28" s="30">
        <v>82</v>
      </c>
      <c r="E28" s="30">
        <v>32</v>
      </c>
      <c r="F28" s="31"/>
      <c r="G28" s="31"/>
      <c r="H28" s="123">
        <v>3.102</v>
      </c>
      <c r="I28" s="123">
        <v>1.927</v>
      </c>
      <c r="J28" s="123">
        <v>0.448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/>
      <c r="F29" s="31"/>
      <c r="G29" s="31"/>
      <c r="H29" s="123"/>
      <c r="I29" s="123">
        <v>0.01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31</v>
      </c>
      <c r="D30" s="30">
        <v>80</v>
      </c>
      <c r="E30" s="30">
        <v>9</v>
      </c>
      <c r="F30" s="31"/>
      <c r="G30" s="31"/>
      <c r="H30" s="123">
        <v>0.824</v>
      </c>
      <c r="I30" s="123">
        <v>1.846</v>
      </c>
      <c r="J30" s="123">
        <v>0.18</v>
      </c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163</v>
      </c>
      <c r="E31" s="38">
        <v>41</v>
      </c>
      <c r="F31" s="39">
        <v>25.153374233128833</v>
      </c>
      <c r="G31" s="40"/>
      <c r="H31" s="124">
        <v>3.9259999999999997</v>
      </c>
      <c r="I31" s="125">
        <v>3.7830000000000004</v>
      </c>
      <c r="J31" s="125">
        <v>0.628</v>
      </c>
      <c r="K31" s="41">
        <v>16.600581549035155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102</v>
      </c>
      <c r="D33" s="30">
        <v>90</v>
      </c>
      <c r="E33" s="30">
        <v>85</v>
      </c>
      <c r="F33" s="31"/>
      <c r="G33" s="31"/>
      <c r="H33" s="123">
        <v>0.894</v>
      </c>
      <c r="I33" s="123">
        <v>0.68</v>
      </c>
      <c r="J33" s="123">
        <v>0.68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10</v>
      </c>
      <c r="F34" s="31"/>
      <c r="G34" s="31"/>
      <c r="H34" s="123">
        <v>0.152</v>
      </c>
      <c r="I34" s="123">
        <v>0.15</v>
      </c>
      <c r="J34" s="123">
        <v>0.147</v>
      </c>
      <c r="K34" s="32"/>
    </row>
    <row r="35" spans="1:11" s="33" customFormat="1" ht="11.25" customHeight="1">
      <c r="A35" s="35" t="s">
        <v>26</v>
      </c>
      <c r="B35" s="29"/>
      <c r="C35" s="30">
        <v>17</v>
      </c>
      <c r="D35" s="30">
        <v>20</v>
      </c>
      <c r="E35" s="30"/>
      <c r="F35" s="31"/>
      <c r="G35" s="31"/>
      <c r="H35" s="123">
        <v>0.237</v>
      </c>
      <c r="I35" s="123">
        <v>0.28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42</v>
      </c>
      <c r="D36" s="30">
        <v>42</v>
      </c>
      <c r="E36" s="30">
        <v>155</v>
      </c>
      <c r="F36" s="31"/>
      <c r="G36" s="31"/>
      <c r="H36" s="123">
        <v>0.525</v>
      </c>
      <c r="I36" s="123">
        <v>0.525</v>
      </c>
      <c r="J36" s="123">
        <v>1.95</v>
      </c>
      <c r="K36" s="32"/>
    </row>
    <row r="37" spans="1:11" s="42" customFormat="1" ht="11.25" customHeight="1">
      <c r="A37" s="36" t="s">
        <v>28</v>
      </c>
      <c r="B37" s="37"/>
      <c r="C37" s="38">
        <v>171</v>
      </c>
      <c r="D37" s="38">
        <v>162</v>
      </c>
      <c r="E37" s="38">
        <v>250</v>
      </c>
      <c r="F37" s="39">
        <v>154.320987654321</v>
      </c>
      <c r="G37" s="40"/>
      <c r="H37" s="124">
        <v>1.8079999999999998</v>
      </c>
      <c r="I37" s="125">
        <v>1.6350000000000002</v>
      </c>
      <c r="J37" s="125">
        <v>2.777</v>
      </c>
      <c r="K37" s="41">
        <v>169.84709480122322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16</v>
      </c>
      <c r="D39" s="38">
        <v>15</v>
      </c>
      <c r="E39" s="38">
        <v>18</v>
      </c>
      <c r="F39" s="39">
        <v>120</v>
      </c>
      <c r="G39" s="40"/>
      <c r="H39" s="124">
        <v>0.27</v>
      </c>
      <c r="I39" s="125">
        <v>0.3</v>
      </c>
      <c r="J39" s="125">
        <v>0.3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201</v>
      </c>
      <c r="D41" s="30"/>
      <c r="E41" s="30"/>
      <c r="F41" s="31"/>
      <c r="G41" s="31"/>
      <c r="H41" s="123">
        <v>2.659</v>
      </c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4</v>
      </c>
      <c r="E46" s="30"/>
      <c r="F46" s="31"/>
      <c r="G46" s="31"/>
      <c r="H46" s="123">
        <v>0.045</v>
      </c>
      <c r="I46" s="123">
        <v>0.06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47</v>
      </c>
      <c r="D47" s="30">
        <v>37</v>
      </c>
      <c r="E47" s="30"/>
      <c r="F47" s="31"/>
      <c r="G47" s="31"/>
      <c r="H47" s="123">
        <v>0.376</v>
      </c>
      <c r="I47" s="123">
        <v>0.296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348</v>
      </c>
      <c r="D48" s="30">
        <v>309</v>
      </c>
      <c r="E48" s="30"/>
      <c r="F48" s="31"/>
      <c r="G48" s="31"/>
      <c r="H48" s="123">
        <v>7.656</v>
      </c>
      <c r="I48" s="123">
        <v>6.798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16</v>
      </c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615</v>
      </c>
      <c r="D50" s="38">
        <v>350</v>
      </c>
      <c r="E50" s="38"/>
      <c r="F50" s="39"/>
      <c r="G50" s="40"/>
      <c r="H50" s="124">
        <v>10.735999999999999</v>
      </c>
      <c r="I50" s="125">
        <v>7.154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24">
        <v>0.038</v>
      </c>
      <c r="I52" s="125">
        <v>0.038</v>
      </c>
      <c r="J52" s="125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258</v>
      </c>
      <c r="D54" s="30">
        <v>200</v>
      </c>
      <c r="E54" s="30">
        <v>229</v>
      </c>
      <c r="F54" s="31"/>
      <c r="G54" s="31"/>
      <c r="H54" s="123">
        <v>6.45</v>
      </c>
      <c r="I54" s="123">
        <v>5</v>
      </c>
      <c r="J54" s="123">
        <v>5.153</v>
      </c>
      <c r="K54" s="32"/>
    </row>
    <row r="55" spans="1:11" s="33" customFormat="1" ht="11.25" customHeight="1">
      <c r="A55" s="35" t="s">
        <v>42</v>
      </c>
      <c r="B55" s="29"/>
      <c r="C55" s="30">
        <v>3</v>
      </c>
      <c r="D55" s="30">
        <v>5</v>
      </c>
      <c r="E55" s="30">
        <v>1</v>
      </c>
      <c r="F55" s="31"/>
      <c r="G55" s="31"/>
      <c r="H55" s="123">
        <v>0.048</v>
      </c>
      <c r="I55" s="123">
        <v>0.08</v>
      </c>
      <c r="J55" s="123">
        <v>0.016</v>
      </c>
      <c r="K55" s="32"/>
    </row>
    <row r="56" spans="1:11" s="33" customFormat="1" ht="11.25" customHeight="1">
      <c r="A56" s="35" t="s">
        <v>43</v>
      </c>
      <c r="B56" s="29"/>
      <c r="C56" s="30">
        <v>17</v>
      </c>
      <c r="D56" s="30"/>
      <c r="E56" s="30">
        <v>5</v>
      </c>
      <c r="F56" s="31"/>
      <c r="G56" s="31"/>
      <c r="H56" s="123">
        <v>0.306</v>
      </c>
      <c r="I56" s="123"/>
      <c r="J56" s="123">
        <v>0.37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23">
        <v>0.037</v>
      </c>
      <c r="I58" s="123">
        <v>0.037</v>
      </c>
      <c r="J58" s="123">
        <v>0.07</v>
      </c>
      <c r="K58" s="32"/>
    </row>
    <row r="59" spans="1:11" s="42" customFormat="1" ht="11.25" customHeight="1">
      <c r="A59" s="36" t="s">
        <v>46</v>
      </c>
      <c r="B59" s="37"/>
      <c r="C59" s="38">
        <v>280</v>
      </c>
      <c r="D59" s="38">
        <v>207</v>
      </c>
      <c r="E59" s="38">
        <v>237</v>
      </c>
      <c r="F59" s="39">
        <v>114.4927536231884</v>
      </c>
      <c r="G59" s="40"/>
      <c r="H59" s="124">
        <v>6.841</v>
      </c>
      <c r="I59" s="125">
        <v>5.117</v>
      </c>
      <c r="J59" s="125">
        <v>5.609</v>
      </c>
      <c r="K59" s="41">
        <v>109.61500879421536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307</v>
      </c>
      <c r="D61" s="30">
        <v>240</v>
      </c>
      <c r="E61" s="30">
        <v>265</v>
      </c>
      <c r="F61" s="31"/>
      <c r="G61" s="31"/>
      <c r="H61" s="123">
        <v>6.754</v>
      </c>
      <c r="I61" s="123">
        <v>6.625</v>
      </c>
      <c r="J61" s="123">
        <v>6.625</v>
      </c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13</v>
      </c>
      <c r="E62" s="30">
        <v>13</v>
      </c>
      <c r="F62" s="31"/>
      <c r="G62" s="31"/>
      <c r="H62" s="123">
        <v>0.263</v>
      </c>
      <c r="I62" s="123">
        <v>0.263</v>
      </c>
      <c r="J62" s="123">
        <v>0.263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/>
      <c r="F63" s="31"/>
      <c r="G63" s="31"/>
      <c r="H63" s="123">
        <v>3.474</v>
      </c>
      <c r="I63" s="123">
        <v>3.449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513</v>
      </c>
      <c r="D64" s="38">
        <v>446</v>
      </c>
      <c r="E64" s="38">
        <v>278</v>
      </c>
      <c r="F64" s="39">
        <v>62.33183856502242</v>
      </c>
      <c r="G64" s="40"/>
      <c r="H64" s="124">
        <v>10.491</v>
      </c>
      <c r="I64" s="125">
        <v>10.337</v>
      </c>
      <c r="J64" s="125">
        <v>6.888</v>
      </c>
      <c r="K64" s="41">
        <v>66.63442004450033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936</v>
      </c>
      <c r="D66" s="38">
        <v>2300</v>
      </c>
      <c r="E66" s="38">
        <v>1180</v>
      </c>
      <c r="F66" s="39">
        <v>51.30434782608695</v>
      </c>
      <c r="G66" s="40"/>
      <c r="H66" s="124">
        <v>20.498</v>
      </c>
      <c r="I66" s="125">
        <v>21.85</v>
      </c>
      <c r="J66" s="125">
        <v>23.01</v>
      </c>
      <c r="K66" s="41">
        <v>105.30892448512586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205</v>
      </c>
      <c r="D68" s="30">
        <v>210</v>
      </c>
      <c r="E68" s="30">
        <v>210</v>
      </c>
      <c r="F68" s="31"/>
      <c r="G68" s="31"/>
      <c r="H68" s="123">
        <v>3.075</v>
      </c>
      <c r="I68" s="123">
        <v>3.5</v>
      </c>
      <c r="J68" s="123">
        <v>3.2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205</v>
      </c>
      <c r="D70" s="38">
        <v>210</v>
      </c>
      <c r="E70" s="38">
        <v>210</v>
      </c>
      <c r="F70" s="39">
        <v>100</v>
      </c>
      <c r="G70" s="40"/>
      <c r="H70" s="124">
        <v>3.075</v>
      </c>
      <c r="I70" s="125">
        <v>3.5</v>
      </c>
      <c r="J70" s="125">
        <v>3.2</v>
      </c>
      <c r="K70" s="41">
        <v>91.42857142857143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340</v>
      </c>
      <c r="D72" s="30">
        <v>300</v>
      </c>
      <c r="E72" s="30">
        <v>380</v>
      </c>
      <c r="F72" s="31"/>
      <c r="G72" s="31"/>
      <c r="H72" s="123">
        <v>3.85</v>
      </c>
      <c r="I72" s="123">
        <v>3.45</v>
      </c>
      <c r="J72" s="123">
        <v>4.1</v>
      </c>
      <c r="K72" s="32"/>
    </row>
    <row r="73" spans="1:11" s="33" customFormat="1" ht="11.25" customHeight="1">
      <c r="A73" s="35" t="s">
        <v>56</v>
      </c>
      <c r="B73" s="29"/>
      <c r="C73" s="30">
        <v>43</v>
      </c>
      <c r="D73" s="30">
        <v>43</v>
      </c>
      <c r="E73" s="30">
        <v>43</v>
      </c>
      <c r="F73" s="31"/>
      <c r="G73" s="31"/>
      <c r="H73" s="123">
        <v>0.774</v>
      </c>
      <c r="I73" s="123">
        <v>0.77</v>
      </c>
      <c r="J73" s="123">
        <v>0.774</v>
      </c>
      <c r="K73" s="32"/>
    </row>
    <row r="74" spans="1:11" s="33" customFormat="1" ht="11.25" customHeight="1">
      <c r="A74" s="35" t="s">
        <v>57</v>
      </c>
      <c r="B74" s="29"/>
      <c r="C74" s="30">
        <v>70</v>
      </c>
      <c r="D74" s="30">
        <v>15</v>
      </c>
      <c r="E74" s="30">
        <v>90</v>
      </c>
      <c r="F74" s="31"/>
      <c r="G74" s="31"/>
      <c r="H74" s="123">
        <v>1.4</v>
      </c>
      <c r="I74" s="123">
        <v>0.3</v>
      </c>
      <c r="J74" s="123">
        <v>0.36</v>
      </c>
      <c r="K74" s="32"/>
    </row>
    <row r="75" spans="1:11" s="33" customFormat="1" ht="11.25" customHeight="1">
      <c r="A75" s="35" t="s">
        <v>58</v>
      </c>
      <c r="B75" s="29"/>
      <c r="C75" s="30">
        <v>174</v>
      </c>
      <c r="D75" s="30">
        <v>174</v>
      </c>
      <c r="E75" s="30">
        <v>174</v>
      </c>
      <c r="F75" s="31"/>
      <c r="G75" s="31"/>
      <c r="H75" s="123">
        <v>1.836</v>
      </c>
      <c r="I75" s="123">
        <v>1.836</v>
      </c>
      <c r="J75" s="123">
        <v>0.808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10</v>
      </c>
      <c r="D77" s="30">
        <v>10</v>
      </c>
      <c r="E77" s="30">
        <v>14</v>
      </c>
      <c r="F77" s="31"/>
      <c r="G77" s="31"/>
      <c r="H77" s="123">
        <v>0.12</v>
      </c>
      <c r="I77" s="123">
        <v>0.168</v>
      </c>
      <c r="J77" s="123">
        <v>0.168</v>
      </c>
      <c r="K77" s="32"/>
    </row>
    <row r="78" spans="1:11" s="33" customFormat="1" ht="11.25" customHeight="1">
      <c r="A78" s="35" t="s">
        <v>61</v>
      </c>
      <c r="B78" s="29"/>
      <c r="C78" s="30">
        <v>16</v>
      </c>
      <c r="D78" s="30">
        <v>18</v>
      </c>
      <c r="E78" s="30">
        <v>15</v>
      </c>
      <c r="F78" s="31"/>
      <c r="G78" s="31"/>
      <c r="H78" s="123">
        <v>0.304</v>
      </c>
      <c r="I78" s="123">
        <v>0.36</v>
      </c>
      <c r="J78" s="123">
        <v>0.3</v>
      </c>
      <c r="K78" s="32"/>
    </row>
    <row r="79" spans="1:11" s="33" customFormat="1" ht="11.25" customHeight="1">
      <c r="A79" s="35" t="s">
        <v>62</v>
      </c>
      <c r="B79" s="29"/>
      <c r="C79" s="30">
        <v>32</v>
      </c>
      <c r="D79" s="30">
        <v>150</v>
      </c>
      <c r="E79" s="30">
        <v>150</v>
      </c>
      <c r="F79" s="31"/>
      <c r="G79" s="31"/>
      <c r="H79" s="123">
        <v>0.528</v>
      </c>
      <c r="I79" s="123">
        <v>2.4</v>
      </c>
      <c r="J79" s="123">
        <v>2.28</v>
      </c>
      <c r="K79" s="32"/>
    </row>
    <row r="80" spans="1:11" s="42" customFormat="1" ht="11.25" customHeight="1">
      <c r="A80" s="43" t="s">
        <v>63</v>
      </c>
      <c r="B80" s="37"/>
      <c r="C80" s="38">
        <v>685</v>
      </c>
      <c r="D80" s="38">
        <v>710</v>
      </c>
      <c r="E80" s="38">
        <v>866</v>
      </c>
      <c r="F80" s="39">
        <v>121.97183098591549</v>
      </c>
      <c r="G80" s="40"/>
      <c r="H80" s="124">
        <v>8.812000000000001</v>
      </c>
      <c r="I80" s="125">
        <v>9.284</v>
      </c>
      <c r="J80" s="125">
        <v>8.79</v>
      </c>
      <c r="K80" s="41">
        <v>94.67901766479963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23</v>
      </c>
      <c r="F82" s="31"/>
      <c r="G82" s="31"/>
      <c r="H82" s="123">
        <v>0.443</v>
      </c>
      <c r="I82" s="123">
        <v>0.443</v>
      </c>
      <c r="J82" s="123">
        <v>0.438</v>
      </c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35</v>
      </c>
      <c r="F83" s="31"/>
      <c r="G83" s="31"/>
      <c r="H83" s="123">
        <v>0.688</v>
      </c>
      <c r="I83" s="123">
        <v>0.69</v>
      </c>
      <c r="J83" s="123">
        <v>0.69</v>
      </c>
      <c r="K83" s="32"/>
    </row>
    <row r="84" spans="1:11" s="42" customFormat="1" ht="11.25" customHeight="1">
      <c r="A84" s="36" t="s">
        <v>66</v>
      </c>
      <c r="B84" s="37"/>
      <c r="C84" s="38">
        <v>58</v>
      </c>
      <c r="D84" s="38">
        <v>58</v>
      </c>
      <c r="E84" s="38">
        <v>58</v>
      </c>
      <c r="F84" s="39">
        <v>100</v>
      </c>
      <c r="G84" s="40"/>
      <c r="H84" s="124">
        <v>1.131</v>
      </c>
      <c r="I84" s="125">
        <v>1.133</v>
      </c>
      <c r="J84" s="125">
        <v>1.128</v>
      </c>
      <c r="K84" s="41">
        <v>99.558693733451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4501</v>
      </c>
      <c r="D87" s="53">
        <v>5328</v>
      </c>
      <c r="E87" s="53">
        <v>3842</v>
      </c>
      <c r="F87" s="54">
        <f>IF(D87&gt;0,100*E87/D87,0)</f>
        <v>72.1096096096096</v>
      </c>
      <c r="G87" s="40"/>
      <c r="H87" s="128">
        <v>81.53</v>
      </c>
      <c r="I87" s="129">
        <v>77.184</v>
      </c>
      <c r="J87" s="129">
        <v>65.372</v>
      </c>
      <c r="K87" s="54">
        <f>IF(I87&gt;0,100*J87/I87,0)</f>
        <v>84.69631011608624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4" zoomScaleSheetLayoutView="94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30"/>
      <c r="D9" s="130"/>
      <c r="E9" s="1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130"/>
      <c r="D10" s="130"/>
      <c r="E10" s="1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130"/>
      <c r="D11" s="130"/>
      <c r="E11" s="1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130"/>
      <c r="D12" s="130"/>
      <c r="E12" s="1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131"/>
      <c r="D13" s="131"/>
      <c r="E13" s="131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130"/>
      <c r="D14" s="130"/>
      <c r="E14" s="1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131"/>
      <c r="D15" s="131"/>
      <c r="E15" s="131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130"/>
      <c r="D16" s="130"/>
      <c r="E16" s="1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131"/>
      <c r="D17" s="131"/>
      <c r="E17" s="131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130"/>
      <c r="D18" s="130"/>
      <c r="E18" s="1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130"/>
      <c r="D19" s="130"/>
      <c r="E19" s="1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130"/>
      <c r="D20" s="130"/>
      <c r="E20" s="1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130"/>
      <c r="D21" s="130"/>
      <c r="E21" s="1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131"/>
      <c r="D22" s="131"/>
      <c r="E22" s="131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130"/>
      <c r="D23" s="130"/>
      <c r="E23" s="1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131">
        <v>5.61</v>
      </c>
      <c r="D24" s="131">
        <v>4</v>
      </c>
      <c r="E24" s="131">
        <v>6</v>
      </c>
      <c r="F24" s="39">
        <v>150</v>
      </c>
      <c r="G24" s="40"/>
      <c r="H24" s="124">
        <v>1.005</v>
      </c>
      <c r="I24" s="125">
        <v>0.945</v>
      </c>
      <c r="J24" s="125">
        <v>1.008</v>
      </c>
      <c r="K24" s="41">
        <v>106.66666666666667</v>
      </c>
    </row>
    <row r="25" spans="1:11" s="33" customFormat="1" ht="11.25" customHeight="1">
      <c r="A25" s="35"/>
      <c r="B25" s="29"/>
      <c r="C25" s="130"/>
      <c r="D25" s="130"/>
      <c r="E25" s="1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131">
        <v>234</v>
      </c>
      <c r="D26" s="131">
        <v>215</v>
      </c>
      <c r="E26" s="131">
        <v>215</v>
      </c>
      <c r="F26" s="39">
        <v>100</v>
      </c>
      <c r="G26" s="40"/>
      <c r="H26" s="124">
        <v>70.668</v>
      </c>
      <c r="I26" s="125">
        <v>70.6</v>
      </c>
      <c r="J26" s="125">
        <v>70</v>
      </c>
      <c r="K26" s="41">
        <v>99.1501416430595</v>
      </c>
    </row>
    <row r="27" spans="1:11" s="33" customFormat="1" ht="11.25" customHeight="1">
      <c r="A27" s="35"/>
      <c r="B27" s="29"/>
      <c r="C27" s="130"/>
      <c r="D27" s="130"/>
      <c r="E27" s="1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130"/>
      <c r="D28" s="130"/>
      <c r="E28" s="1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130"/>
      <c r="D29" s="130"/>
      <c r="E29" s="1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130"/>
      <c r="D30" s="130"/>
      <c r="E30" s="1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131"/>
      <c r="D31" s="131"/>
      <c r="E31" s="131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130"/>
      <c r="D32" s="130"/>
      <c r="E32" s="1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130"/>
      <c r="D33" s="130"/>
      <c r="E33" s="1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130"/>
      <c r="D34" s="130"/>
      <c r="E34" s="1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130"/>
      <c r="D35" s="130"/>
      <c r="E35" s="1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130"/>
      <c r="D36" s="130"/>
      <c r="E36" s="1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131"/>
      <c r="D37" s="131"/>
      <c r="E37" s="131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130"/>
      <c r="D38" s="130"/>
      <c r="E38" s="1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131">
        <v>12.67</v>
      </c>
      <c r="D39" s="131">
        <v>12.67</v>
      </c>
      <c r="E39" s="131">
        <v>10</v>
      </c>
      <c r="F39" s="39">
        <v>78.92659826361484</v>
      </c>
      <c r="G39" s="40"/>
      <c r="H39" s="124">
        <v>1.9</v>
      </c>
      <c r="I39" s="125">
        <v>1.9</v>
      </c>
      <c r="J39" s="125">
        <v>1.5</v>
      </c>
      <c r="K39" s="41">
        <v>78.94736842105263</v>
      </c>
    </row>
    <row r="40" spans="1:11" s="33" customFormat="1" ht="11.25" customHeight="1">
      <c r="A40" s="35"/>
      <c r="B40" s="29"/>
      <c r="C40" s="130"/>
      <c r="D40" s="130"/>
      <c r="E40" s="1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130"/>
      <c r="D41" s="130"/>
      <c r="E41" s="1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130"/>
      <c r="D42" s="130"/>
      <c r="E42" s="1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130"/>
      <c r="D43" s="130"/>
      <c r="E43" s="1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130"/>
      <c r="D44" s="130"/>
      <c r="E44" s="1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130"/>
      <c r="D45" s="130"/>
      <c r="E45" s="1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130"/>
      <c r="D46" s="130"/>
      <c r="E46" s="1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130"/>
      <c r="D47" s="130"/>
      <c r="E47" s="1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130"/>
      <c r="D48" s="130"/>
      <c r="E48" s="1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130"/>
      <c r="D49" s="130"/>
      <c r="E49" s="1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131"/>
      <c r="D50" s="131"/>
      <c r="E50" s="131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132"/>
      <c r="D51" s="132"/>
      <c r="E51" s="132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131"/>
      <c r="D52" s="131"/>
      <c r="E52" s="131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130"/>
      <c r="D53" s="130"/>
      <c r="E53" s="1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130">
        <v>66</v>
      </c>
      <c r="D54" s="130">
        <v>66</v>
      </c>
      <c r="E54" s="130">
        <v>68</v>
      </c>
      <c r="F54" s="31"/>
      <c r="G54" s="31"/>
      <c r="H54" s="123">
        <v>23.1</v>
      </c>
      <c r="I54" s="123">
        <v>21.45</v>
      </c>
      <c r="J54" s="123">
        <v>26.52</v>
      </c>
      <c r="K54" s="32"/>
    </row>
    <row r="55" spans="1:11" s="33" customFormat="1" ht="11.25" customHeight="1">
      <c r="A55" s="35" t="s">
        <v>42</v>
      </c>
      <c r="B55" s="29"/>
      <c r="C55" s="130"/>
      <c r="D55" s="130"/>
      <c r="E55" s="1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130">
        <v>131.5</v>
      </c>
      <c r="D56" s="130">
        <v>130</v>
      </c>
      <c r="E56" s="130">
        <v>130</v>
      </c>
      <c r="F56" s="31"/>
      <c r="G56" s="31"/>
      <c r="H56" s="123">
        <v>52.6</v>
      </c>
      <c r="I56" s="123">
        <v>50.7</v>
      </c>
      <c r="J56" s="123">
        <v>48.912</v>
      </c>
      <c r="K56" s="32"/>
    </row>
    <row r="57" spans="1:11" s="33" customFormat="1" ht="11.25" customHeight="1">
      <c r="A57" s="35" t="s">
        <v>44</v>
      </c>
      <c r="B57" s="29"/>
      <c r="C57" s="130"/>
      <c r="D57" s="130"/>
      <c r="E57" s="1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130"/>
      <c r="D58" s="130"/>
      <c r="E58" s="1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131">
        <v>197.5</v>
      </c>
      <c r="D59" s="131">
        <v>196</v>
      </c>
      <c r="E59" s="131">
        <v>198</v>
      </c>
      <c r="F59" s="39">
        <v>101.0204081632653</v>
      </c>
      <c r="G59" s="40"/>
      <c r="H59" s="124">
        <v>75.7</v>
      </c>
      <c r="I59" s="125">
        <v>72.15</v>
      </c>
      <c r="J59" s="125">
        <v>75.432</v>
      </c>
      <c r="K59" s="41">
        <v>104.54885654885653</v>
      </c>
    </row>
    <row r="60" spans="1:11" s="33" customFormat="1" ht="11.25" customHeight="1">
      <c r="A60" s="35"/>
      <c r="B60" s="29"/>
      <c r="C60" s="130"/>
      <c r="D60" s="130"/>
      <c r="E60" s="1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130">
        <v>1</v>
      </c>
      <c r="D61" s="130"/>
      <c r="E61" s="130"/>
      <c r="F61" s="31"/>
      <c r="G61" s="31"/>
      <c r="H61" s="123">
        <v>0.075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130"/>
      <c r="D62" s="130"/>
      <c r="E62" s="1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130">
        <v>3</v>
      </c>
      <c r="D63" s="130">
        <v>3</v>
      </c>
      <c r="E63" s="130">
        <v>4</v>
      </c>
      <c r="F63" s="31"/>
      <c r="G63" s="31"/>
      <c r="H63" s="123">
        <v>0.225</v>
      </c>
      <c r="I63" s="123">
        <v>0.225</v>
      </c>
      <c r="J63" s="123">
        <v>0.225</v>
      </c>
      <c r="K63" s="32"/>
    </row>
    <row r="64" spans="1:11" s="42" customFormat="1" ht="11.25" customHeight="1">
      <c r="A64" s="36" t="s">
        <v>50</v>
      </c>
      <c r="B64" s="37"/>
      <c r="C64" s="131">
        <v>4</v>
      </c>
      <c r="D64" s="131">
        <v>3</v>
      </c>
      <c r="E64" s="131">
        <v>4</v>
      </c>
      <c r="F64" s="39">
        <v>133.33333333333334</v>
      </c>
      <c r="G64" s="40"/>
      <c r="H64" s="124">
        <v>0.3</v>
      </c>
      <c r="I64" s="125">
        <v>0.225</v>
      </c>
      <c r="J64" s="125">
        <v>0.225</v>
      </c>
      <c r="K64" s="41">
        <v>100</v>
      </c>
    </row>
    <row r="65" spans="1:11" s="33" customFormat="1" ht="11.25" customHeight="1">
      <c r="A65" s="35"/>
      <c r="B65" s="29"/>
      <c r="C65" s="130"/>
      <c r="D65" s="130"/>
      <c r="E65" s="1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131"/>
      <c r="D66" s="131"/>
      <c r="E66" s="131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130"/>
      <c r="D67" s="130"/>
      <c r="E67" s="1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130"/>
      <c r="D68" s="130"/>
      <c r="E68" s="1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130"/>
      <c r="D69" s="130"/>
      <c r="E69" s="1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131"/>
      <c r="D70" s="131"/>
      <c r="E70" s="131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130"/>
      <c r="D71" s="130"/>
      <c r="E71" s="1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130"/>
      <c r="D72" s="130"/>
      <c r="E72" s="1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130"/>
      <c r="D73" s="130"/>
      <c r="E73" s="1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130"/>
      <c r="D74" s="130"/>
      <c r="E74" s="1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130"/>
      <c r="D75" s="130"/>
      <c r="E75" s="1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130"/>
      <c r="D76" s="130"/>
      <c r="E76" s="1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130">
        <v>1.07</v>
      </c>
      <c r="D77" s="130">
        <v>1</v>
      </c>
      <c r="E77" s="130">
        <v>2</v>
      </c>
      <c r="F77" s="31"/>
      <c r="G77" s="31"/>
      <c r="H77" s="123">
        <v>0.171</v>
      </c>
      <c r="I77" s="123">
        <v>0.171</v>
      </c>
      <c r="J77" s="123">
        <v>0.267</v>
      </c>
      <c r="K77" s="32"/>
    </row>
    <row r="78" spans="1:11" s="33" customFormat="1" ht="11.25" customHeight="1">
      <c r="A78" s="35" t="s">
        <v>61</v>
      </c>
      <c r="B78" s="29"/>
      <c r="C78" s="130"/>
      <c r="D78" s="130"/>
      <c r="E78" s="1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130"/>
      <c r="D79" s="130"/>
      <c r="E79" s="1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131">
        <v>1.07</v>
      </c>
      <c r="D80" s="131">
        <v>1</v>
      </c>
      <c r="E80" s="131">
        <v>2</v>
      </c>
      <c r="F80" s="39">
        <f>IF(D80&gt;0,100*E80/D80,0)</f>
        <v>200</v>
      </c>
      <c r="G80" s="40"/>
      <c r="H80" s="124">
        <v>0.171</v>
      </c>
      <c r="I80" s="125">
        <v>0.171</v>
      </c>
      <c r="J80" s="125">
        <v>0.267</v>
      </c>
      <c r="K80" s="41">
        <f>IF(I80&gt;0,100*J80/I80,0)</f>
        <v>156.140350877193</v>
      </c>
    </row>
    <row r="81" spans="1:11" s="33" customFormat="1" ht="11.25" customHeight="1">
      <c r="A81" s="35"/>
      <c r="B81" s="29"/>
      <c r="C81" s="130"/>
      <c r="D81" s="130"/>
      <c r="E81" s="1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130"/>
      <c r="D82" s="130"/>
      <c r="E82" s="130"/>
      <c r="F82" s="31"/>
      <c r="G82" s="31"/>
      <c r="H82" s="123"/>
      <c r="I82" s="123">
        <v>0.0002</v>
      </c>
      <c r="J82" s="123"/>
      <c r="K82" s="32"/>
    </row>
    <row r="83" spans="1:11" s="33" customFormat="1" ht="11.25" customHeight="1">
      <c r="A83" s="35" t="s">
        <v>65</v>
      </c>
      <c r="B83" s="29"/>
      <c r="C83" s="130">
        <v>0.8</v>
      </c>
      <c r="D83" s="130"/>
      <c r="E83" s="130"/>
      <c r="F83" s="31"/>
      <c r="G83" s="31"/>
      <c r="H83" s="123">
        <v>0.056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131">
        <v>0.8</v>
      </c>
      <c r="D84" s="131"/>
      <c r="E84" s="131"/>
      <c r="F84" s="39"/>
      <c r="G84" s="40"/>
      <c r="H84" s="124">
        <v>0.056</v>
      </c>
      <c r="I84" s="125">
        <v>0.0002</v>
      </c>
      <c r="J84" s="125"/>
      <c r="K84" s="41"/>
    </row>
    <row r="85" spans="1:11" s="33" customFormat="1" ht="11.25" customHeight="1" thickBot="1">
      <c r="A85" s="35"/>
      <c r="B85" s="29"/>
      <c r="C85" s="130"/>
      <c r="D85" s="130"/>
      <c r="E85" s="1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133"/>
      <c r="D86" s="133"/>
      <c r="E86" s="133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134">
        <v>455.65</v>
      </c>
      <c r="D87" s="134">
        <v>431.66999999999996</v>
      </c>
      <c r="E87" s="134">
        <v>435</v>
      </c>
      <c r="F87" s="54">
        <f>IF(D87&gt;0,100*E87/D87,0)</f>
        <v>100.7714226144972</v>
      </c>
      <c r="G87" s="40"/>
      <c r="H87" s="128">
        <v>149.80000000000004</v>
      </c>
      <c r="I87" s="129">
        <v>145.9912</v>
      </c>
      <c r="J87" s="129">
        <v>148.432</v>
      </c>
      <c r="K87" s="54">
        <f>IF(I87&gt;0,100*J87/I87,0)</f>
        <v>101.67188159286313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4</v>
      </c>
      <c r="E9" s="30">
        <v>4</v>
      </c>
      <c r="F9" s="31"/>
      <c r="G9" s="31"/>
      <c r="H9" s="123"/>
      <c r="I9" s="123">
        <v>0.025</v>
      </c>
      <c r="J9" s="123">
        <v>0.005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>
        <v>4</v>
      </c>
      <c r="E13" s="38">
        <v>4</v>
      </c>
      <c r="F13" s="39">
        <v>100</v>
      </c>
      <c r="G13" s="40"/>
      <c r="H13" s="124"/>
      <c r="I13" s="125">
        <v>0.025</v>
      </c>
      <c r="J13" s="125">
        <v>0.005</v>
      </c>
      <c r="K13" s="41">
        <v>20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842</v>
      </c>
      <c r="D24" s="38">
        <v>382</v>
      </c>
      <c r="E24" s="38">
        <v>269</v>
      </c>
      <c r="F24" s="39">
        <v>70.41884816753927</v>
      </c>
      <c r="G24" s="40"/>
      <c r="H24" s="124">
        <v>3.057</v>
      </c>
      <c r="I24" s="125">
        <v>1.164</v>
      </c>
      <c r="J24" s="125">
        <v>0.844</v>
      </c>
      <c r="K24" s="41">
        <v>72.5085910652921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48</v>
      </c>
      <c r="D26" s="38">
        <v>50</v>
      </c>
      <c r="E26" s="38">
        <v>40</v>
      </c>
      <c r="F26" s="39">
        <v>80</v>
      </c>
      <c r="G26" s="40"/>
      <c r="H26" s="124">
        <v>0.253</v>
      </c>
      <c r="I26" s="125">
        <v>0.2</v>
      </c>
      <c r="J26" s="125">
        <v>0.2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5823</v>
      </c>
      <c r="D28" s="30">
        <v>2778</v>
      </c>
      <c r="E28" s="30">
        <v>1704</v>
      </c>
      <c r="F28" s="31"/>
      <c r="G28" s="31"/>
      <c r="H28" s="123">
        <v>21.459</v>
      </c>
      <c r="I28" s="123">
        <v>7.64</v>
      </c>
      <c r="J28" s="123">
        <v>7.48</v>
      </c>
      <c r="K28" s="32"/>
    </row>
    <row r="29" spans="1:11" s="33" customFormat="1" ht="11.25" customHeight="1">
      <c r="A29" s="35" t="s">
        <v>21</v>
      </c>
      <c r="B29" s="29"/>
      <c r="C29" s="30">
        <v>1853</v>
      </c>
      <c r="D29" s="30">
        <v>1493</v>
      </c>
      <c r="E29" s="30">
        <v>1493</v>
      </c>
      <c r="F29" s="31"/>
      <c r="G29" s="31"/>
      <c r="H29" s="123">
        <v>2.529</v>
      </c>
      <c r="I29" s="123">
        <v>1.868</v>
      </c>
      <c r="J29" s="123">
        <v>2.205</v>
      </c>
      <c r="K29" s="32"/>
    </row>
    <row r="30" spans="1:11" s="33" customFormat="1" ht="11.25" customHeight="1">
      <c r="A30" s="35" t="s">
        <v>22</v>
      </c>
      <c r="B30" s="29"/>
      <c r="C30" s="30">
        <v>102465</v>
      </c>
      <c r="D30" s="30">
        <v>73542</v>
      </c>
      <c r="E30" s="30">
        <v>57515</v>
      </c>
      <c r="F30" s="31"/>
      <c r="G30" s="31"/>
      <c r="H30" s="123">
        <v>207.966</v>
      </c>
      <c r="I30" s="123">
        <v>155.086</v>
      </c>
      <c r="J30" s="123">
        <v>161.302</v>
      </c>
      <c r="K30" s="32"/>
    </row>
    <row r="31" spans="1:11" s="42" customFormat="1" ht="11.25" customHeight="1">
      <c r="A31" s="43" t="s">
        <v>23</v>
      </c>
      <c r="B31" s="37"/>
      <c r="C31" s="38">
        <v>110141</v>
      </c>
      <c r="D31" s="38">
        <v>77813</v>
      </c>
      <c r="E31" s="38">
        <v>60712</v>
      </c>
      <c r="F31" s="39">
        <v>78.02295246295606</v>
      </c>
      <c r="G31" s="40"/>
      <c r="H31" s="124">
        <v>231.954</v>
      </c>
      <c r="I31" s="125">
        <v>164.59400000000002</v>
      </c>
      <c r="J31" s="125">
        <v>170.987</v>
      </c>
      <c r="K31" s="41">
        <v>103.88410270119202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80</v>
      </c>
      <c r="D33" s="30">
        <v>56</v>
      </c>
      <c r="E33" s="30">
        <v>60</v>
      </c>
      <c r="F33" s="31"/>
      <c r="G33" s="31"/>
      <c r="H33" s="123">
        <v>0.445</v>
      </c>
      <c r="I33" s="123">
        <v>0.264</v>
      </c>
      <c r="J33" s="123">
        <v>0.3</v>
      </c>
      <c r="K33" s="32"/>
    </row>
    <row r="34" spans="1:11" s="33" customFormat="1" ht="11.25" customHeight="1">
      <c r="A34" s="35" t="s">
        <v>25</v>
      </c>
      <c r="B34" s="29"/>
      <c r="C34" s="30">
        <v>26</v>
      </c>
      <c r="D34" s="30"/>
      <c r="E34" s="30">
        <v>15</v>
      </c>
      <c r="F34" s="31"/>
      <c r="G34" s="31"/>
      <c r="H34" s="123">
        <v>0.106</v>
      </c>
      <c r="I34" s="123"/>
      <c r="J34" s="123">
        <v>0.045</v>
      </c>
      <c r="K34" s="32"/>
    </row>
    <row r="35" spans="1:11" s="33" customFormat="1" ht="11.25" customHeight="1">
      <c r="A35" s="35" t="s">
        <v>26</v>
      </c>
      <c r="B35" s="29"/>
      <c r="C35" s="30">
        <v>103</v>
      </c>
      <c r="D35" s="30">
        <v>100</v>
      </c>
      <c r="E35" s="30">
        <v>100</v>
      </c>
      <c r="F35" s="31"/>
      <c r="G35" s="31"/>
      <c r="H35" s="123">
        <v>0.44</v>
      </c>
      <c r="I35" s="123">
        <v>0.3</v>
      </c>
      <c r="J35" s="123">
        <v>0.335</v>
      </c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22</v>
      </c>
      <c r="E36" s="30">
        <v>25</v>
      </c>
      <c r="F36" s="31"/>
      <c r="G36" s="31"/>
      <c r="H36" s="123">
        <v>0.04</v>
      </c>
      <c r="I36" s="123">
        <v>0.017</v>
      </c>
      <c r="J36" s="123">
        <v>0.065</v>
      </c>
      <c r="K36" s="32"/>
    </row>
    <row r="37" spans="1:11" s="42" customFormat="1" ht="11.25" customHeight="1">
      <c r="A37" s="36" t="s">
        <v>28</v>
      </c>
      <c r="B37" s="37"/>
      <c r="C37" s="38">
        <v>231</v>
      </c>
      <c r="D37" s="38">
        <v>178</v>
      </c>
      <c r="E37" s="38">
        <v>200</v>
      </c>
      <c r="F37" s="39">
        <v>112.35955056179775</v>
      </c>
      <c r="G37" s="40"/>
      <c r="H37" s="124">
        <v>1.0310000000000001</v>
      </c>
      <c r="I37" s="125">
        <v>0.5810000000000001</v>
      </c>
      <c r="J37" s="125">
        <v>0.7449999999999999</v>
      </c>
      <c r="K37" s="41">
        <v>128.22719449225468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66</v>
      </c>
      <c r="D41" s="30"/>
      <c r="E41" s="30">
        <v>5</v>
      </c>
      <c r="F41" s="31"/>
      <c r="G41" s="31"/>
      <c r="H41" s="123">
        <v>0.3</v>
      </c>
      <c r="I41" s="123"/>
      <c r="J41" s="123">
        <v>0.025</v>
      </c>
      <c r="K41" s="32"/>
    </row>
    <row r="42" spans="1:11" s="33" customFormat="1" ht="11.25" customHeight="1">
      <c r="A42" s="35" t="s">
        <v>31</v>
      </c>
      <c r="B42" s="29"/>
      <c r="C42" s="30">
        <v>623</v>
      </c>
      <c r="D42" s="30">
        <v>649</v>
      </c>
      <c r="E42" s="30">
        <v>341</v>
      </c>
      <c r="F42" s="31"/>
      <c r="G42" s="31"/>
      <c r="H42" s="123">
        <v>2.163</v>
      </c>
      <c r="I42" s="123">
        <v>2.192</v>
      </c>
      <c r="J42" s="123">
        <v>1.544</v>
      </c>
      <c r="K42" s="32"/>
    </row>
    <row r="43" spans="1:11" s="33" customFormat="1" ht="11.25" customHeight="1">
      <c r="A43" s="35" t="s">
        <v>32</v>
      </c>
      <c r="B43" s="29"/>
      <c r="C43" s="30">
        <v>1040</v>
      </c>
      <c r="D43" s="30">
        <v>260</v>
      </c>
      <c r="E43" s="30">
        <v>180</v>
      </c>
      <c r="F43" s="31"/>
      <c r="G43" s="31"/>
      <c r="H43" s="123">
        <v>6.227</v>
      </c>
      <c r="I43" s="123">
        <v>1.278</v>
      </c>
      <c r="J43" s="123">
        <v>0.988</v>
      </c>
      <c r="K43" s="32"/>
    </row>
    <row r="44" spans="1:11" s="33" customFormat="1" ht="11.25" customHeight="1">
      <c r="A44" s="35" t="s">
        <v>33</v>
      </c>
      <c r="B44" s="29"/>
      <c r="C44" s="30">
        <v>417</v>
      </c>
      <c r="D44" s="30">
        <v>329</v>
      </c>
      <c r="E44" s="30">
        <v>154</v>
      </c>
      <c r="F44" s="31"/>
      <c r="G44" s="31"/>
      <c r="H44" s="123">
        <v>2.17</v>
      </c>
      <c r="I44" s="123">
        <v>1.224</v>
      </c>
      <c r="J44" s="123">
        <v>0.727</v>
      </c>
      <c r="K44" s="32"/>
    </row>
    <row r="45" spans="1:11" s="33" customFormat="1" ht="11.25" customHeight="1">
      <c r="A45" s="35" t="s">
        <v>34</v>
      </c>
      <c r="B45" s="29"/>
      <c r="C45" s="30">
        <v>155</v>
      </c>
      <c r="D45" s="30">
        <v>93</v>
      </c>
      <c r="E45" s="30">
        <v>27</v>
      </c>
      <c r="F45" s="31"/>
      <c r="G45" s="31"/>
      <c r="H45" s="123">
        <v>0.623</v>
      </c>
      <c r="I45" s="123">
        <v>0.242</v>
      </c>
      <c r="J45" s="123">
        <v>0.115</v>
      </c>
      <c r="K45" s="32"/>
    </row>
    <row r="46" spans="1:11" s="33" customFormat="1" ht="11.25" customHeight="1">
      <c r="A46" s="35" t="s">
        <v>35</v>
      </c>
      <c r="B46" s="29"/>
      <c r="C46" s="30">
        <v>51</v>
      </c>
      <c r="D46" s="30">
        <v>68</v>
      </c>
      <c r="E46" s="30">
        <v>8</v>
      </c>
      <c r="F46" s="31"/>
      <c r="G46" s="31"/>
      <c r="H46" s="123">
        <v>0.169</v>
      </c>
      <c r="I46" s="123">
        <v>0.193</v>
      </c>
      <c r="J46" s="123">
        <v>0.025</v>
      </c>
      <c r="K46" s="32"/>
    </row>
    <row r="47" spans="1:11" s="33" customFormat="1" ht="11.25" customHeight="1">
      <c r="A47" s="35" t="s">
        <v>36</v>
      </c>
      <c r="B47" s="29"/>
      <c r="C47" s="30">
        <v>162</v>
      </c>
      <c r="D47" s="30">
        <v>102</v>
      </c>
      <c r="E47" s="30">
        <v>15</v>
      </c>
      <c r="F47" s="31"/>
      <c r="G47" s="31"/>
      <c r="H47" s="123">
        <v>0.439</v>
      </c>
      <c r="I47" s="123">
        <v>0.362</v>
      </c>
      <c r="J47" s="123">
        <v>0.056</v>
      </c>
      <c r="K47" s="32"/>
    </row>
    <row r="48" spans="1:11" s="33" customFormat="1" ht="11.25" customHeight="1">
      <c r="A48" s="35" t="s">
        <v>37</v>
      </c>
      <c r="B48" s="29"/>
      <c r="C48" s="30">
        <v>2038</v>
      </c>
      <c r="D48" s="30">
        <v>1243</v>
      </c>
      <c r="E48" s="30">
        <v>754</v>
      </c>
      <c r="F48" s="31"/>
      <c r="G48" s="31"/>
      <c r="H48" s="123">
        <v>7.905</v>
      </c>
      <c r="I48" s="123">
        <v>3.916</v>
      </c>
      <c r="J48" s="123">
        <v>3.303</v>
      </c>
      <c r="K48" s="32"/>
    </row>
    <row r="49" spans="1:11" s="33" customFormat="1" ht="11.25" customHeight="1">
      <c r="A49" s="35" t="s">
        <v>38</v>
      </c>
      <c r="B49" s="29"/>
      <c r="C49" s="30">
        <v>416</v>
      </c>
      <c r="D49" s="30">
        <v>238</v>
      </c>
      <c r="E49" s="30">
        <v>165</v>
      </c>
      <c r="F49" s="31"/>
      <c r="G49" s="31"/>
      <c r="H49" s="123">
        <v>1.974</v>
      </c>
      <c r="I49" s="123">
        <v>0.72</v>
      </c>
      <c r="J49" s="123">
        <v>0.803</v>
      </c>
      <c r="K49" s="32"/>
    </row>
    <row r="50" spans="1:11" s="42" customFormat="1" ht="11.25" customHeight="1">
      <c r="A50" s="43" t="s">
        <v>39</v>
      </c>
      <c r="B50" s="37"/>
      <c r="C50" s="38">
        <v>4968</v>
      </c>
      <c r="D50" s="38">
        <v>2982</v>
      </c>
      <c r="E50" s="38">
        <v>1649</v>
      </c>
      <c r="F50" s="39">
        <v>55.29845741113347</v>
      </c>
      <c r="G50" s="40"/>
      <c r="H50" s="124">
        <v>21.97</v>
      </c>
      <c r="I50" s="125">
        <v>10.127</v>
      </c>
      <c r="J50" s="125">
        <v>7.585999999999999</v>
      </c>
      <c r="K50" s="41">
        <v>74.90866001777425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276</v>
      </c>
      <c r="D52" s="38">
        <v>276</v>
      </c>
      <c r="E52" s="38">
        <v>276</v>
      </c>
      <c r="F52" s="39">
        <v>100</v>
      </c>
      <c r="G52" s="40"/>
      <c r="H52" s="124">
        <v>1.022</v>
      </c>
      <c r="I52" s="125">
        <v>1.022</v>
      </c>
      <c r="J52" s="125">
        <v>1.022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1624</v>
      </c>
      <c r="D54" s="30">
        <v>274</v>
      </c>
      <c r="E54" s="30">
        <v>498</v>
      </c>
      <c r="F54" s="31"/>
      <c r="G54" s="31"/>
      <c r="H54" s="123">
        <v>10.784</v>
      </c>
      <c r="I54" s="123">
        <v>1.944</v>
      </c>
      <c r="J54" s="123">
        <v>3.515</v>
      </c>
      <c r="K54" s="32"/>
    </row>
    <row r="55" spans="1:11" s="33" customFormat="1" ht="11.25" customHeight="1">
      <c r="A55" s="35" t="s">
        <v>42</v>
      </c>
      <c r="B55" s="29"/>
      <c r="C55" s="30">
        <v>272</v>
      </c>
      <c r="D55" s="30">
        <v>329</v>
      </c>
      <c r="E55" s="30">
        <v>200</v>
      </c>
      <c r="F55" s="31"/>
      <c r="G55" s="31"/>
      <c r="H55" s="123">
        <v>0.908</v>
      </c>
      <c r="I55" s="123">
        <v>0.592</v>
      </c>
      <c r="J55" s="123">
        <v>0.9</v>
      </c>
      <c r="K55" s="32"/>
    </row>
    <row r="56" spans="1:11" s="33" customFormat="1" ht="11.25" customHeight="1">
      <c r="A56" s="35" t="s">
        <v>43</v>
      </c>
      <c r="B56" s="29"/>
      <c r="C56" s="30">
        <v>592</v>
      </c>
      <c r="D56" s="30">
        <v>315</v>
      </c>
      <c r="E56" s="30">
        <v>660</v>
      </c>
      <c r="F56" s="31"/>
      <c r="G56" s="31"/>
      <c r="H56" s="123">
        <v>1.36</v>
      </c>
      <c r="I56" s="123">
        <v>0.705</v>
      </c>
      <c r="J56" s="123">
        <v>0.755</v>
      </c>
      <c r="K56" s="32"/>
    </row>
    <row r="57" spans="1:11" s="33" customFormat="1" ht="11.25" customHeight="1">
      <c r="A57" s="35" t="s">
        <v>44</v>
      </c>
      <c r="B57" s="29"/>
      <c r="C57" s="30">
        <v>988</v>
      </c>
      <c r="D57" s="30">
        <v>193</v>
      </c>
      <c r="E57" s="30">
        <v>156</v>
      </c>
      <c r="F57" s="31"/>
      <c r="G57" s="31"/>
      <c r="H57" s="123">
        <v>1.005</v>
      </c>
      <c r="I57" s="123">
        <v>0.29</v>
      </c>
      <c r="J57" s="123">
        <v>0.234</v>
      </c>
      <c r="K57" s="32"/>
    </row>
    <row r="58" spans="1:11" s="33" customFormat="1" ht="11.25" customHeight="1">
      <c r="A58" s="35" t="s">
        <v>45</v>
      </c>
      <c r="B58" s="29"/>
      <c r="C58" s="30">
        <v>3716</v>
      </c>
      <c r="D58" s="30">
        <v>2356</v>
      </c>
      <c r="E58" s="30">
        <v>3739</v>
      </c>
      <c r="F58" s="31"/>
      <c r="G58" s="31"/>
      <c r="H58" s="123">
        <v>12.316</v>
      </c>
      <c r="I58" s="123">
        <v>3.332</v>
      </c>
      <c r="J58" s="123">
        <v>2.983</v>
      </c>
      <c r="K58" s="32"/>
    </row>
    <row r="59" spans="1:11" s="42" customFormat="1" ht="11.25" customHeight="1">
      <c r="A59" s="36" t="s">
        <v>46</v>
      </c>
      <c r="B59" s="37"/>
      <c r="C59" s="38">
        <v>7192</v>
      </c>
      <c r="D59" s="38">
        <v>3467</v>
      </c>
      <c r="E59" s="38">
        <v>5253</v>
      </c>
      <c r="F59" s="39">
        <v>151.51427747331988</v>
      </c>
      <c r="G59" s="40"/>
      <c r="H59" s="124">
        <v>26.372999999999998</v>
      </c>
      <c r="I59" s="125">
        <v>6.8629999999999995</v>
      </c>
      <c r="J59" s="125">
        <v>8.387</v>
      </c>
      <c r="K59" s="41">
        <v>122.20603234736997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40</v>
      </c>
      <c r="D61" s="30">
        <v>25</v>
      </c>
      <c r="E61" s="30">
        <v>50</v>
      </c>
      <c r="F61" s="31"/>
      <c r="G61" s="31"/>
      <c r="H61" s="123">
        <v>0.058</v>
      </c>
      <c r="I61" s="123">
        <v>0.048</v>
      </c>
      <c r="J61" s="123">
        <v>0.125</v>
      </c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54</v>
      </c>
      <c r="E62" s="30">
        <v>52</v>
      </c>
      <c r="F62" s="31"/>
      <c r="G62" s="31"/>
      <c r="H62" s="123">
        <v>0.08</v>
      </c>
      <c r="I62" s="123">
        <v>0.085</v>
      </c>
      <c r="J62" s="123">
        <v>0.108</v>
      </c>
      <c r="K62" s="32"/>
    </row>
    <row r="63" spans="1:11" s="33" customFormat="1" ht="11.25" customHeight="1">
      <c r="A63" s="35" t="s">
        <v>49</v>
      </c>
      <c r="B63" s="29"/>
      <c r="C63" s="30">
        <v>56</v>
      </c>
      <c r="D63" s="30">
        <v>96</v>
      </c>
      <c r="E63" s="30">
        <v>95</v>
      </c>
      <c r="F63" s="31"/>
      <c r="G63" s="31"/>
      <c r="H63" s="123">
        <v>0.151</v>
      </c>
      <c r="I63" s="123">
        <v>0.161</v>
      </c>
      <c r="J63" s="123">
        <v>0.287</v>
      </c>
      <c r="K63" s="32"/>
    </row>
    <row r="64" spans="1:11" s="42" customFormat="1" ht="11.25" customHeight="1">
      <c r="A64" s="36" t="s">
        <v>50</v>
      </c>
      <c r="B64" s="37"/>
      <c r="C64" s="38">
        <v>156</v>
      </c>
      <c r="D64" s="38">
        <v>175</v>
      </c>
      <c r="E64" s="38">
        <v>197</v>
      </c>
      <c r="F64" s="39">
        <v>112.57142857142857</v>
      </c>
      <c r="G64" s="40"/>
      <c r="H64" s="124">
        <v>0.28900000000000003</v>
      </c>
      <c r="I64" s="125">
        <v>0.29400000000000004</v>
      </c>
      <c r="J64" s="125">
        <v>0.52</v>
      </c>
      <c r="K64" s="41">
        <v>176.8707482993197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221</v>
      </c>
      <c r="D66" s="38">
        <v>196</v>
      </c>
      <c r="E66" s="38">
        <v>197</v>
      </c>
      <c r="F66" s="39">
        <v>100.51020408163265</v>
      </c>
      <c r="G66" s="40"/>
      <c r="H66" s="124">
        <v>0.382</v>
      </c>
      <c r="I66" s="125">
        <v>0.126</v>
      </c>
      <c r="J66" s="125">
        <v>0.403</v>
      </c>
      <c r="K66" s="41">
        <v>319.8412698412699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8544</v>
      </c>
      <c r="D68" s="30">
        <v>5600</v>
      </c>
      <c r="E68" s="30">
        <v>5000</v>
      </c>
      <c r="F68" s="31"/>
      <c r="G68" s="31"/>
      <c r="H68" s="123">
        <v>33.395</v>
      </c>
      <c r="I68" s="123">
        <v>13</v>
      </c>
      <c r="J68" s="123">
        <v>14</v>
      </c>
      <c r="K68" s="32"/>
    </row>
    <row r="69" spans="1:11" s="33" customFormat="1" ht="11.25" customHeight="1">
      <c r="A69" s="35" t="s">
        <v>53</v>
      </c>
      <c r="B69" s="29"/>
      <c r="C69" s="30">
        <v>33</v>
      </c>
      <c r="D69" s="30">
        <v>150</v>
      </c>
      <c r="E69" s="30">
        <v>150</v>
      </c>
      <c r="F69" s="31"/>
      <c r="G69" s="31"/>
      <c r="H69" s="123">
        <v>0.104</v>
      </c>
      <c r="I69" s="123">
        <v>0.3</v>
      </c>
      <c r="J69" s="123">
        <v>0.3</v>
      </c>
      <c r="K69" s="32"/>
    </row>
    <row r="70" spans="1:11" s="42" customFormat="1" ht="11.25" customHeight="1">
      <c r="A70" s="36" t="s">
        <v>54</v>
      </c>
      <c r="B70" s="37"/>
      <c r="C70" s="38">
        <v>8577</v>
      </c>
      <c r="D70" s="38">
        <v>5750</v>
      </c>
      <c r="E70" s="38">
        <v>5150</v>
      </c>
      <c r="F70" s="39">
        <v>89.56521739130434</v>
      </c>
      <c r="G70" s="40"/>
      <c r="H70" s="124">
        <v>33.499</v>
      </c>
      <c r="I70" s="125">
        <v>13.3</v>
      </c>
      <c r="J70" s="125">
        <v>14.3</v>
      </c>
      <c r="K70" s="41">
        <v>107.5187969924812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233</v>
      </c>
      <c r="D72" s="30">
        <v>148</v>
      </c>
      <c r="E72" s="30">
        <v>117</v>
      </c>
      <c r="F72" s="31"/>
      <c r="G72" s="31"/>
      <c r="H72" s="123">
        <v>0.154</v>
      </c>
      <c r="I72" s="123">
        <v>0.118</v>
      </c>
      <c r="J72" s="123">
        <v>0.156</v>
      </c>
      <c r="K72" s="32"/>
    </row>
    <row r="73" spans="1:11" s="33" customFormat="1" ht="11.25" customHeight="1">
      <c r="A73" s="35" t="s">
        <v>56</v>
      </c>
      <c r="B73" s="29"/>
      <c r="C73" s="30">
        <v>58847</v>
      </c>
      <c r="D73" s="30">
        <v>42713</v>
      </c>
      <c r="E73" s="30">
        <v>45665</v>
      </c>
      <c r="F73" s="31"/>
      <c r="G73" s="31"/>
      <c r="H73" s="123">
        <v>192.846</v>
      </c>
      <c r="I73" s="123">
        <v>139.97</v>
      </c>
      <c r="J73" s="123">
        <v>149.645</v>
      </c>
      <c r="K73" s="32"/>
    </row>
    <row r="74" spans="1:11" s="33" customFormat="1" ht="11.25" customHeight="1">
      <c r="A74" s="35" t="s">
        <v>57</v>
      </c>
      <c r="B74" s="29"/>
      <c r="C74" s="30">
        <v>48934</v>
      </c>
      <c r="D74" s="30">
        <v>36245</v>
      </c>
      <c r="E74" s="30">
        <v>35930</v>
      </c>
      <c r="F74" s="31"/>
      <c r="G74" s="31"/>
      <c r="H74" s="123">
        <v>254.457</v>
      </c>
      <c r="I74" s="123">
        <v>95.595</v>
      </c>
      <c r="J74" s="123">
        <v>144</v>
      </c>
      <c r="K74" s="32"/>
    </row>
    <row r="75" spans="1:11" s="33" customFormat="1" ht="11.25" customHeight="1">
      <c r="A75" s="35" t="s">
        <v>58</v>
      </c>
      <c r="B75" s="29"/>
      <c r="C75" s="30">
        <v>2739</v>
      </c>
      <c r="D75" s="30">
        <v>1663</v>
      </c>
      <c r="E75" s="30">
        <v>1529</v>
      </c>
      <c r="F75" s="31"/>
      <c r="G75" s="31"/>
      <c r="H75" s="123">
        <v>5.437</v>
      </c>
      <c r="I75" s="123">
        <v>3.312</v>
      </c>
      <c r="J75" s="123">
        <v>2.768</v>
      </c>
      <c r="K75" s="32"/>
    </row>
    <row r="76" spans="1:11" s="33" customFormat="1" ht="11.25" customHeight="1">
      <c r="A76" s="35" t="s">
        <v>59</v>
      </c>
      <c r="B76" s="29"/>
      <c r="C76" s="30">
        <v>11573</v>
      </c>
      <c r="D76" s="30">
        <v>9706</v>
      </c>
      <c r="E76" s="30">
        <v>9197</v>
      </c>
      <c r="F76" s="31"/>
      <c r="G76" s="31"/>
      <c r="H76" s="123">
        <v>44.604</v>
      </c>
      <c r="I76" s="123">
        <v>34.699</v>
      </c>
      <c r="J76" s="123">
        <v>22.993</v>
      </c>
      <c r="K76" s="32"/>
    </row>
    <row r="77" spans="1:11" s="33" customFormat="1" ht="11.25" customHeight="1">
      <c r="A77" s="35" t="s">
        <v>60</v>
      </c>
      <c r="B77" s="29"/>
      <c r="C77" s="30">
        <v>6077</v>
      </c>
      <c r="D77" s="30">
        <v>4505</v>
      </c>
      <c r="E77" s="30">
        <v>4164</v>
      </c>
      <c r="F77" s="31"/>
      <c r="G77" s="31"/>
      <c r="H77" s="123">
        <v>27.384</v>
      </c>
      <c r="I77" s="123">
        <v>13.6</v>
      </c>
      <c r="J77" s="123">
        <v>14.604</v>
      </c>
      <c r="K77" s="32"/>
    </row>
    <row r="78" spans="1:11" s="33" customFormat="1" ht="11.25" customHeight="1">
      <c r="A78" s="35" t="s">
        <v>61</v>
      </c>
      <c r="B78" s="29"/>
      <c r="C78" s="30">
        <v>15255</v>
      </c>
      <c r="D78" s="30">
        <v>11642</v>
      </c>
      <c r="E78" s="30">
        <v>11410</v>
      </c>
      <c r="F78" s="31"/>
      <c r="G78" s="31"/>
      <c r="H78" s="123">
        <v>57.025</v>
      </c>
      <c r="I78" s="123">
        <v>31.515</v>
      </c>
      <c r="J78" s="123">
        <v>31.492</v>
      </c>
      <c r="K78" s="32"/>
    </row>
    <row r="79" spans="1:11" s="33" customFormat="1" ht="11.25" customHeight="1">
      <c r="A79" s="35" t="s">
        <v>62</v>
      </c>
      <c r="B79" s="29"/>
      <c r="C79" s="30">
        <v>98298</v>
      </c>
      <c r="D79" s="30">
        <v>67674</v>
      </c>
      <c r="E79" s="30">
        <v>72200</v>
      </c>
      <c r="F79" s="31"/>
      <c r="G79" s="31"/>
      <c r="H79" s="123">
        <v>380.757</v>
      </c>
      <c r="I79" s="123">
        <v>216.557</v>
      </c>
      <c r="J79" s="123">
        <v>259.92</v>
      </c>
      <c r="K79" s="32"/>
    </row>
    <row r="80" spans="1:11" s="42" customFormat="1" ht="11.25" customHeight="1">
      <c r="A80" s="43" t="s">
        <v>63</v>
      </c>
      <c r="B80" s="37"/>
      <c r="C80" s="38">
        <v>241956</v>
      </c>
      <c r="D80" s="38">
        <v>174296</v>
      </c>
      <c r="E80" s="38">
        <v>180212</v>
      </c>
      <c r="F80" s="39">
        <v>103.3942259145362</v>
      </c>
      <c r="G80" s="40"/>
      <c r="H80" s="124">
        <v>962.664</v>
      </c>
      <c r="I80" s="125">
        <v>535.366</v>
      </c>
      <c r="J80" s="125">
        <v>625.578</v>
      </c>
      <c r="K80" s="41">
        <v>116.85052842354575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374608</v>
      </c>
      <c r="D87" s="53">
        <v>265569</v>
      </c>
      <c r="E87" s="53">
        <v>254159</v>
      </c>
      <c r="F87" s="54">
        <f>IF(D87&gt;0,100*E87/D87,0)</f>
        <v>95.70356479860224</v>
      </c>
      <c r="G87" s="40"/>
      <c r="H87" s="128">
        <v>1282.494</v>
      </c>
      <c r="I87" s="129">
        <v>733.662</v>
      </c>
      <c r="J87" s="129">
        <v>830.577</v>
      </c>
      <c r="K87" s="54">
        <f>IF(I87&gt;0,100*J87/I87,0)</f>
        <v>113.20976144328041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9" zoomScaleSheetLayoutView="99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30"/>
      <c r="D9" s="130"/>
      <c r="E9" s="1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130"/>
      <c r="D10" s="130"/>
      <c r="E10" s="1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130"/>
      <c r="D11" s="130"/>
      <c r="E11" s="1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130"/>
      <c r="D12" s="130"/>
      <c r="E12" s="1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131"/>
      <c r="D13" s="131"/>
      <c r="E13" s="131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130"/>
      <c r="D14" s="130"/>
      <c r="E14" s="1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131"/>
      <c r="D15" s="131"/>
      <c r="E15" s="131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130"/>
      <c r="D16" s="130"/>
      <c r="E16" s="1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131"/>
      <c r="D17" s="131"/>
      <c r="E17" s="131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130"/>
      <c r="D18" s="130"/>
      <c r="E18" s="1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130"/>
      <c r="D19" s="130"/>
      <c r="E19" s="1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130"/>
      <c r="D20" s="130"/>
      <c r="E20" s="1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130"/>
      <c r="D21" s="130"/>
      <c r="E21" s="1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131"/>
      <c r="D22" s="131"/>
      <c r="E22" s="131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130"/>
      <c r="D23" s="130"/>
      <c r="E23" s="1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131">
        <v>0.76</v>
      </c>
      <c r="D24" s="131">
        <v>1</v>
      </c>
      <c r="E24" s="131">
        <v>1</v>
      </c>
      <c r="F24" s="39">
        <v>100</v>
      </c>
      <c r="G24" s="40"/>
      <c r="H24" s="124">
        <v>0.066</v>
      </c>
      <c r="I24" s="125">
        <v>0.066</v>
      </c>
      <c r="J24" s="125">
        <v>0.066</v>
      </c>
      <c r="K24" s="41">
        <v>100</v>
      </c>
    </row>
    <row r="25" spans="1:11" s="33" customFormat="1" ht="11.25" customHeight="1">
      <c r="A25" s="35"/>
      <c r="B25" s="29"/>
      <c r="C25" s="130"/>
      <c r="D25" s="130"/>
      <c r="E25" s="1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131">
        <v>47</v>
      </c>
      <c r="D26" s="131">
        <v>47</v>
      </c>
      <c r="E26" s="131">
        <v>47</v>
      </c>
      <c r="F26" s="39">
        <v>100</v>
      </c>
      <c r="G26" s="40"/>
      <c r="H26" s="124">
        <v>6.815</v>
      </c>
      <c r="I26" s="125">
        <v>6.9</v>
      </c>
      <c r="J26" s="125">
        <v>6.8</v>
      </c>
      <c r="K26" s="41">
        <v>98.55072463768116</v>
      </c>
    </row>
    <row r="27" spans="1:11" s="33" customFormat="1" ht="11.25" customHeight="1">
      <c r="A27" s="35"/>
      <c r="B27" s="29"/>
      <c r="C27" s="130"/>
      <c r="D27" s="130"/>
      <c r="E27" s="1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130"/>
      <c r="D28" s="130"/>
      <c r="E28" s="1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130"/>
      <c r="D29" s="130"/>
      <c r="E29" s="1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130"/>
      <c r="D30" s="130"/>
      <c r="E30" s="1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131"/>
      <c r="D31" s="131"/>
      <c r="E31" s="131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130"/>
      <c r="D32" s="130"/>
      <c r="E32" s="1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130"/>
      <c r="D33" s="130"/>
      <c r="E33" s="1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130"/>
      <c r="D34" s="130"/>
      <c r="E34" s="1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130"/>
      <c r="D35" s="130"/>
      <c r="E35" s="1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130"/>
      <c r="D36" s="130"/>
      <c r="E36" s="1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131"/>
      <c r="D37" s="131"/>
      <c r="E37" s="131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130"/>
      <c r="D38" s="130"/>
      <c r="E38" s="1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131">
        <v>0.52</v>
      </c>
      <c r="D39" s="131">
        <v>0.52</v>
      </c>
      <c r="E39" s="131">
        <v>1</v>
      </c>
      <c r="F39" s="39">
        <v>192.3076923076923</v>
      </c>
      <c r="G39" s="40"/>
      <c r="H39" s="124">
        <v>0.069</v>
      </c>
      <c r="I39" s="125">
        <v>0.069</v>
      </c>
      <c r="J39" s="125">
        <v>0.07</v>
      </c>
      <c r="K39" s="41">
        <v>101.44927536231884</v>
      </c>
    </row>
    <row r="40" spans="1:11" s="33" customFormat="1" ht="11.25" customHeight="1">
      <c r="A40" s="35"/>
      <c r="B40" s="29"/>
      <c r="C40" s="130"/>
      <c r="D40" s="130"/>
      <c r="E40" s="1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130"/>
      <c r="D41" s="130"/>
      <c r="E41" s="1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130"/>
      <c r="D42" s="130"/>
      <c r="E42" s="1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130"/>
      <c r="D43" s="130"/>
      <c r="E43" s="1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130">
        <v>3.06</v>
      </c>
      <c r="D44" s="130"/>
      <c r="E44" s="1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130"/>
      <c r="D45" s="130"/>
      <c r="E45" s="1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130"/>
      <c r="D46" s="130"/>
      <c r="E46" s="1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130">
        <v>0.72</v>
      </c>
      <c r="D47" s="130"/>
      <c r="E47" s="130"/>
      <c r="F47" s="31"/>
      <c r="G47" s="31"/>
      <c r="H47" s="123">
        <v>0.17</v>
      </c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130"/>
      <c r="D48" s="130"/>
      <c r="E48" s="1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130"/>
      <c r="D49" s="130"/>
      <c r="E49" s="1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131">
        <v>3.7800000000000002</v>
      </c>
      <c r="D50" s="131"/>
      <c r="E50" s="131"/>
      <c r="F50" s="39"/>
      <c r="G50" s="40"/>
      <c r="H50" s="124">
        <v>0.17</v>
      </c>
      <c r="I50" s="125"/>
      <c r="J50" s="125"/>
      <c r="K50" s="41"/>
    </row>
    <row r="51" spans="1:11" s="33" customFormat="1" ht="11.25" customHeight="1">
      <c r="A51" s="35"/>
      <c r="B51" s="44"/>
      <c r="C51" s="132"/>
      <c r="D51" s="132"/>
      <c r="E51" s="132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131"/>
      <c r="D52" s="131"/>
      <c r="E52" s="131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130"/>
      <c r="D53" s="130"/>
      <c r="E53" s="1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130">
        <v>12</v>
      </c>
      <c r="D54" s="130">
        <v>12</v>
      </c>
      <c r="E54" s="130">
        <v>12</v>
      </c>
      <c r="F54" s="31"/>
      <c r="G54" s="31"/>
      <c r="H54" s="123">
        <v>3.48</v>
      </c>
      <c r="I54" s="123">
        <v>3.12</v>
      </c>
      <c r="J54" s="123">
        <v>3.42</v>
      </c>
      <c r="K54" s="32"/>
    </row>
    <row r="55" spans="1:11" s="33" customFormat="1" ht="11.25" customHeight="1">
      <c r="A55" s="35" t="s">
        <v>42</v>
      </c>
      <c r="B55" s="29"/>
      <c r="C55" s="130"/>
      <c r="D55" s="130"/>
      <c r="E55" s="130">
        <v>1</v>
      </c>
      <c r="F55" s="31"/>
      <c r="G55" s="31"/>
      <c r="H55" s="123"/>
      <c r="I55" s="123"/>
      <c r="J55" s="123">
        <v>0.26</v>
      </c>
      <c r="K55" s="32"/>
    </row>
    <row r="56" spans="1:11" s="33" customFormat="1" ht="11.25" customHeight="1">
      <c r="A56" s="35" t="s">
        <v>43</v>
      </c>
      <c r="B56" s="29"/>
      <c r="C56" s="130">
        <v>22</v>
      </c>
      <c r="D56" s="130">
        <v>26</v>
      </c>
      <c r="E56" s="130">
        <v>26</v>
      </c>
      <c r="F56" s="31"/>
      <c r="G56" s="31"/>
      <c r="H56" s="123">
        <v>5.5</v>
      </c>
      <c r="I56" s="123">
        <v>5.5</v>
      </c>
      <c r="J56" s="123">
        <v>5.83</v>
      </c>
      <c r="K56" s="32"/>
    </row>
    <row r="57" spans="1:11" s="33" customFormat="1" ht="11.25" customHeight="1">
      <c r="A57" s="35" t="s">
        <v>44</v>
      </c>
      <c r="B57" s="29"/>
      <c r="C57" s="130"/>
      <c r="D57" s="130"/>
      <c r="E57" s="1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130"/>
      <c r="D58" s="130"/>
      <c r="E58" s="1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131">
        <v>34</v>
      </c>
      <c r="D59" s="131">
        <v>38</v>
      </c>
      <c r="E59" s="131">
        <v>39</v>
      </c>
      <c r="F59" s="39">
        <v>102.63157894736842</v>
      </c>
      <c r="G59" s="40"/>
      <c r="H59" s="124">
        <v>8.98</v>
      </c>
      <c r="I59" s="125">
        <v>8.620000000000001</v>
      </c>
      <c r="J59" s="125">
        <v>9.51</v>
      </c>
      <c r="K59" s="41">
        <v>110.32482598607888</v>
      </c>
    </row>
    <row r="60" spans="1:11" s="33" customFormat="1" ht="11.25" customHeight="1">
      <c r="A60" s="35"/>
      <c r="B60" s="29"/>
      <c r="C60" s="130"/>
      <c r="D60" s="130"/>
      <c r="E60" s="1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130"/>
      <c r="D61" s="130"/>
      <c r="E61" s="1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130"/>
      <c r="D62" s="130"/>
      <c r="E62" s="1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130"/>
      <c r="D63" s="130"/>
      <c r="E63" s="1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131"/>
      <c r="D64" s="131"/>
      <c r="E64" s="131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130"/>
      <c r="D65" s="130"/>
      <c r="E65" s="1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131"/>
      <c r="D66" s="131">
        <v>1</v>
      </c>
      <c r="E66" s="131">
        <v>1</v>
      </c>
      <c r="F66" s="39">
        <v>100</v>
      </c>
      <c r="G66" s="40"/>
      <c r="H66" s="124"/>
      <c r="I66" s="125">
        <v>0.001</v>
      </c>
      <c r="J66" s="125">
        <v>0.001</v>
      </c>
      <c r="K66" s="41">
        <v>100</v>
      </c>
    </row>
    <row r="67" spans="1:11" s="33" customFormat="1" ht="11.25" customHeight="1">
      <c r="A67" s="35"/>
      <c r="B67" s="29"/>
      <c r="C67" s="130"/>
      <c r="D67" s="130"/>
      <c r="E67" s="1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130"/>
      <c r="D68" s="130"/>
      <c r="E68" s="1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130"/>
      <c r="D69" s="130"/>
      <c r="E69" s="1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131"/>
      <c r="D70" s="131"/>
      <c r="E70" s="131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130"/>
      <c r="D71" s="130"/>
      <c r="E71" s="1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130">
        <v>2</v>
      </c>
      <c r="D72" s="130">
        <v>2</v>
      </c>
      <c r="E72" s="130">
        <v>2</v>
      </c>
      <c r="F72" s="31"/>
      <c r="G72" s="31"/>
      <c r="H72" s="123">
        <v>0.16</v>
      </c>
      <c r="I72" s="123">
        <v>0.16</v>
      </c>
      <c r="J72" s="123">
        <v>0.16</v>
      </c>
      <c r="K72" s="32"/>
    </row>
    <row r="73" spans="1:11" s="33" customFormat="1" ht="11.25" customHeight="1">
      <c r="A73" s="35" t="s">
        <v>56</v>
      </c>
      <c r="B73" s="29"/>
      <c r="C73" s="130"/>
      <c r="D73" s="130"/>
      <c r="E73" s="1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130"/>
      <c r="D74" s="130"/>
      <c r="E74" s="1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130">
        <v>5.2</v>
      </c>
      <c r="D75" s="130">
        <v>1</v>
      </c>
      <c r="E75" s="130">
        <v>1</v>
      </c>
      <c r="F75" s="31"/>
      <c r="G75" s="31"/>
      <c r="H75" s="123">
        <v>0.03</v>
      </c>
      <c r="I75" s="123">
        <v>0.03</v>
      </c>
      <c r="J75" s="123">
        <v>0.16</v>
      </c>
      <c r="K75" s="32"/>
    </row>
    <row r="76" spans="1:11" s="33" customFormat="1" ht="11.25" customHeight="1">
      <c r="A76" s="35" t="s">
        <v>59</v>
      </c>
      <c r="B76" s="29"/>
      <c r="C76" s="130"/>
      <c r="D76" s="130"/>
      <c r="E76" s="1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130">
        <v>1</v>
      </c>
      <c r="D77" s="130">
        <v>1</v>
      </c>
      <c r="E77" s="130">
        <v>1</v>
      </c>
      <c r="F77" s="31"/>
      <c r="G77" s="31"/>
      <c r="H77" s="123">
        <v>0.16</v>
      </c>
      <c r="I77" s="123">
        <v>0.16</v>
      </c>
      <c r="J77" s="123">
        <v>0.16</v>
      </c>
      <c r="K77" s="32"/>
    </row>
    <row r="78" spans="1:11" s="33" customFormat="1" ht="11.25" customHeight="1">
      <c r="A78" s="35" t="s">
        <v>61</v>
      </c>
      <c r="B78" s="29"/>
      <c r="C78" s="130"/>
      <c r="D78" s="130"/>
      <c r="E78" s="1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130"/>
      <c r="D79" s="130"/>
      <c r="E79" s="1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131">
        <v>8.2</v>
      </c>
      <c r="D80" s="131">
        <v>4</v>
      </c>
      <c r="E80" s="131">
        <v>4</v>
      </c>
      <c r="F80" s="39">
        <f>IF(D80&gt;0,100*E80/D80,0)</f>
        <v>100</v>
      </c>
      <c r="G80" s="40"/>
      <c r="H80" s="124">
        <v>0.35</v>
      </c>
      <c r="I80" s="125">
        <v>0.35</v>
      </c>
      <c r="J80" s="125">
        <v>0.48</v>
      </c>
      <c r="K80" s="39">
        <f>IF(I80&gt;0,100*J80/I80,0)</f>
        <v>137.14285714285714</v>
      </c>
    </row>
    <row r="81" spans="1:11" s="33" customFormat="1" ht="11.25" customHeight="1">
      <c r="A81" s="35"/>
      <c r="B81" s="29"/>
      <c r="C81" s="130"/>
      <c r="D81" s="130"/>
      <c r="E81" s="1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130"/>
      <c r="D82" s="130"/>
      <c r="E82" s="1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130"/>
      <c r="D83" s="130"/>
      <c r="E83" s="1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131"/>
      <c r="D84" s="131"/>
      <c r="E84" s="131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130"/>
      <c r="D85" s="130"/>
      <c r="E85" s="1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133"/>
      <c r="D86" s="133"/>
      <c r="E86" s="133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134">
        <v>94.26</v>
      </c>
      <c r="D87" s="134">
        <v>91.52000000000001</v>
      </c>
      <c r="E87" s="134">
        <v>93</v>
      </c>
      <c r="F87" s="54">
        <f>IF(D87&gt;0,100*E87/D87,0)</f>
        <v>101.61713286713285</v>
      </c>
      <c r="G87" s="40"/>
      <c r="H87" s="128">
        <v>16.450000000000003</v>
      </c>
      <c r="I87" s="129">
        <v>16.006</v>
      </c>
      <c r="J87" s="129">
        <v>16.927</v>
      </c>
      <c r="K87" s="54">
        <f>IF(I87&gt;0,100*J87/I87,0)</f>
        <v>105.75409221541922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2</v>
      </c>
      <c r="E9" s="30">
        <v>1</v>
      </c>
      <c r="F9" s="31"/>
      <c r="G9" s="31"/>
      <c r="H9" s="123"/>
      <c r="I9" s="123">
        <v>0.1</v>
      </c>
      <c r="J9" s="123">
        <v>0.1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>
        <v>2</v>
      </c>
      <c r="E13" s="38">
        <v>1</v>
      </c>
      <c r="F13" s="39">
        <v>50</v>
      </c>
      <c r="G13" s="40"/>
      <c r="H13" s="124"/>
      <c r="I13" s="125">
        <v>0.1</v>
      </c>
      <c r="J13" s="125">
        <v>0.1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23">
        <v>0.054</v>
      </c>
      <c r="I19" s="123">
        <v>0.054</v>
      </c>
      <c r="J19" s="123">
        <v>0.054</v>
      </c>
      <c r="K19" s="32"/>
    </row>
    <row r="20" spans="1:11" s="33" customFormat="1" ht="11.25" customHeight="1">
      <c r="A20" s="35" t="s">
        <v>15</v>
      </c>
      <c r="B20" s="29"/>
      <c r="C20" s="30">
        <v>3</v>
      </c>
      <c r="D20" s="30">
        <v>3</v>
      </c>
      <c r="E20" s="30">
        <v>3</v>
      </c>
      <c r="F20" s="31"/>
      <c r="G20" s="31"/>
      <c r="H20" s="123">
        <v>0.045</v>
      </c>
      <c r="I20" s="123">
        <v>0.047</v>
      </c>
      <c r="J20" s="123">
        <v>0.047</v>
      </c>
      <c r="K20" s="32"/>
    </row>
    <row r="21" spans="1:11" s="33" customFormat="1" ht="11.25" customHeight="1">
      <c r="A21" s="35" t="s">
        <v>16</v>
      </c>
      <c r="B21" s="29"/>
      <c r="C21" s="30">
        <v>6</v>
      </c>
      <c r="D21" s="30">
        <v>6</v>
      </c>
      <c r="E21" s="30">
        <v>3</v>
      </c>
      <c r="F21" s="31"/>
      <c r="G21" s="31"/>
      <c r="H21" s="123">
        <v>0.19</v>
      </c>
      <c r="I21" s="123">
        <v>0.191</v>
      </c>
      <c r="J21" s="123">
        <v>0.196</v>
      </c>
      <c r="K21" s="32"/>
    </row>
    <row r="22" spans="1:11" s="42" customFormat="1" ht="11.25" customHeight="1">
      <c r="A22" s="36" t="s">
        <v>17</v>
      </c>
      <c r="B22" s="37"/>
      <c r="C22" s="38">
        <v>12</v>
      </c>
      <c r="D22" s="38">
        <v>12</v>
      </c>
      <c r="E22" s="38">
        <v>9</v>
      </c>
      <c r="F22" s="39">
        <v>75</v>
      </c>
      <c r="G22" s="40"/>
      <c r="H22" s="124">
        <v>0.28900000000000003</v>
      </c>
      <c r="I22" s="125">
        <v>0.29200000000000004</v>
      </c>
      <c r="J22" s="125">
        <v>0.29700000000000004</v>
      </c>
      <c r="K22" s="41">
        <v>101.71232876712328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11</v>
      </c>
      <c r="D24" s="38">
        <v>11</v>
      </c>
      <c r="E24" s="38">
        <v>3</v>
      </c>
      <c r="F24" s="39">
        <v>27.272727272727273</v>
      </c>
      <c r="G24" s="40"/>
      <c r="H24" s="124">
        <v>1.455</v>
      </c>
      <c r="I24" s="125">
        <v>0.5</v>
      </c>
      <c r="J24" s="125">
        <v>0.21</v>
      </c>
      <c r="K24" s="41">
        <v>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20</v>
      </c>
      <c r="D26" s="38">
        <v>20</v>
      </c>
      <c r="E26" s="38">
        <v>15</v>
      </c>
      <c r="F26" s="39">
        <v>75</v>
      </c>
      <c r="G26" s="40"/>
      <c r="H26" s="124">
        <v>0.574</v>
      </c>
      <c r="I26" s="125">
        <v>0.58</v>
      </c>
      <c r="J26" s="125">
        <v>0.5</v>
      </c>
      <c r="K26" s="41">
        <v>86.20689655172414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3</v>
      </c>
      <c r="D30" s="30">
        <v>3</v>
      </c>
      <c r="E30" s="30">
        <v>3</v>
      </c>
      <c r="F30" s="31"/>
      <c r="G30" s="31"/>
      <c r="H30" s="123">
        <v>0.219</v>
      </c>
      <c r="I30" s="123">
        <v>0.22</v>
      </c>
      <c r="J30" s="123">
        <v>0.3</v>
      </c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24">
        <v>0.219</v>
      </c>
      <c r="I31" s="125">
        <v>0.22</v>
      </c>
      <c r="J31" s="125">
        <v>0.3</v>
      </c>
      <c r="K31" s="41">
        <v>136.36363636363637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89</v>
      </c>
      <c r="D33" s="30">
        <v>80</v>
      </c>
      <c r="E33" s="30">
        <v>70</v>
      </c>
      <c r="F33" s="31"/>
      <c r="G33" s="31"/>
      <c r="H33" s="123">
        <v>8.972</v>
      </c>
      <c r="I33" s="123">
        <v>8.065</v>
      </c>
      <c r="J33" s="123">
        <v>6.4</v>
      </c>
      <c r="K33" s="32"/>
    </row>
    <row r="34" spans="1:11" s="33" customFormat="1" ht="11.25" customHeight="1">
      <c r="A34" s="35" t="s">
        <v>25</v>
      </c>
      <c r="B34" s="29"/>
      <c r="C34" s="30">
        <v>40</v>
      </c>
      <c r="D34" s="30">
        <v>40</v>
      </c>
      <c r="E34" s="30">
        <v>18</v>
      </c>
      <c r="F34" s="31"/>
      <c r="G34" s="31"/>
      <c r="H34" s="123">
        <v>1.136</v>
      </c>
      <c r="I34" s="123">
        <v>1.1</v>
      </c>
      <c r="J34" s="123">
        <v>0.515</v>
      </c>
      <c r="K34" s="32"/>
    </row>
    <row r="35" spans="1:11" s="33" customFormat="1" ht="11.25" customHeight="1">
      <c r="A35" s="35" t="s">
        <v>26</v>
      </c>
      <c r="B35" s="29"/>
      <c r="C35" s="30">
        <v>22</v>
      </c>
      <c r="D35" s="30">
        <v>15</v>
      </c>
      <c r="E35" s="30">
        <v>12</v>
      </c>
      <c r="F35" s="31"/>
      <c r="G35" s="31"/>
      <c r="H35" s="123">
        <v>0.583</v>
      </c>
      <c r="I35" s="123">
        <v>0.4</v>
      </c>
      <c r="J35" s="123">
        <v>0.32</v>
      </c>
      <c r="K35" s="32"/>
    </row>
    <row r="36" spans="1:11" s="33" customFormat="1" ht="11.25" customHeight="1">
      <c r="A36" s="35" t="s">
        <v>27</v>
      </c>
      <c r="B36" s="29"/>
      <c r="C36" s="30">
        <v>131</v>
      </c>
      <c r="D36" s="30">
        <v>131</v>
      </c>
      <c r="E36" s="30">
        <v>75</v>
      </c>
      <c r="F36" s="31"/>
      <c r="G36" s="31"/>
      <c r="H36" s="123">
        <v>3.96</v>
      </c>
      <c r="I36" s="123">
        <v>3.96</v>
      </c>
      <c r="J36" s="123">
        <v>2.3</v>
      </c>
      <c r="K36" s="32"/>
    </row>
    <row r="37" spans="1:11" s="42" customFormat="1" ht="11.25" customHeight="1">
      <c r="A37" s="36" t="s">
        <v>28</v>
      </c>
      <c r="B37" s="37"/>
      <c r="C37" s="38">
        <v>282</v>
      </c>
      <c r="D37" s="38">
        <v>266</v>
      </c>
      <c r="E37" s="38">
        <v>175</v>
      </c>
      <c r="F37" s="39">
        <v>65.78947368421052</v>
      </c>
      <c r="G37" s="40"/>
      <c r="H37" s="124">
        <v>14.651</v>
      </c>
      <c r="I37" s="125">
        <v>13.524999999999999</v>
      </c>
      <c r="J37" s="125">
        <v>9.535</v>
      </c>
      <c r="K37" s="41">
        <v>70.49907578558226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91</v>
      </c>
      <c r="D39" s="38">
        <v>90</v>
      </c>
      <c r="E39" s="38">
        <v>90</v>
      </c>
      <c r="F39" s="39">
        <v>100</v>
      </c>
      <c r="G39" s="40"/>
      <c r="H39" s="124">
        <v>2.119</v>
      </c>
      <c r="I39" s="125">
        <v>2.1</v>
      </c>
      <c r="J39" s="125">
        <v>2.04</v>
      </c>
      <c r="K39" s="41">
        <v>97.14285714285714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23">
        <v>0.1</v>
      </c>
      <c r="I43" s="123">
        <v>0.09</v>
      </c>
      <c r="J43" s="123">
        <v>0.09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>
        <v>1</v>
      </c>
      <c r="F46" s="31"/>
      <c r="G46" s="31"/>
      <c r="H46" s="123">
        <v>0.015</v>
      </c>
      <c r="I46" s="123">
        <v>0.015</v>
      </c>
      <c r="J46" s="123">
        <v>0.015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3</v>
      </c>
      <c r="E50" s="38">
        <v>3</v>
      </c>
      <c r="F50" s="39">
        <v>100</v>
      </c>
      <c r="G50" s="40"/>
      <c r="H50" s="124">
        <v>0.115</v>
      </c>
      <c r="I50" s="125">
        <v>0.105</v>
      </c>
      <c r="J50" s="125">
        <v>0.105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54</v>
      </c>
      <c r="D52" s="38">
        <v>54</v>
      </c>
      <c r="E52" s="38">
        <v>54</v>
      </c>
      <c r="F52" s="39">
        <v>100</v>
      </c>
      <c r="G52" s="40"/>
      <c r="H52" s="124">
        <v>5.4</v>
      </c>
      <c r="I52" s="125">
        <v>4.9</v>
      </c>
      <c r="J52" s="125">
        <v>5.4</v>
      </c>
      <c r="K52" s="41">
        <v>110.20408163265306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3</v>
      </c>
      <c r="E55" s="30">
        <v>4</v>
      </c>
      <c r="F55" s="31"/>
      <c r="G55" s="31"/>
      <c r="H55" s="123">
        <v>0.128</v>
      </c>
      <c r="I55" s="123">
        <v>0.096</v>
      </c>
      <c r="J55" s="123">
        <v>0.128</v>
      </c>
      <c r="K55" s="32"/>
    </row>
    <row r="56" spans="1:11" s="33" customFormat="1" ht="11.25" customHeight="1">
      <c r="A56" s="35" t="s">
        <v>43</v>
      </c>
      <c r="B56" s="29"/>
      <c r="C56" s="30">
        <v>7</v>
      </c>
      <c r="D56" s="30">
        <v>6</v>
      </c>
      <c r="E56" s="30">
        <v>3</v>
      </c>
      <c r="F56" s="31"/>
      <c r="G56" s="31"/>
      <c r="H56" s="123">
        <v>0.109</v>
      </c>
      <c r="I56" s="123">
        <v>0.08</v>
      </c>
      <c r="J56" s="123">
        <v>0.07</v>
      </c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>
        <v>1</v>
      </c>
      <c r="F57" s="31"/>
      <c r="G57" s="31"/>
      <c r="H57" s="123">
        <v>0.01</v>
      </c>
      <c r="I57" s="123">
        <v>0.01</v>
      </c>
      <c r="J57" s="123">
        <v>0.002</v>
      </c>
      <c r="K57" s="32"/>
    </row>
    <row r="58" spans="1:11" s="33" customFormat="1" ht="11.25" customHeight="1">
      <c r="A58" s="35" t="s">
        <v>45</v>
      </c>
      <c r="B58" s="29"/>
      <c r="C58" s="30">
        <v>10</v>
      </c>
      <c r="D58" s="30">
        <v>10</v>
      </c>
      <c r="E58" s="30">
        <v>10</v>
      </c>
      <c r="F58" s="31"/>
      <c r="G58" s="31"/>
      <c r="H58" s="123">
        <v>0.218</v>
      </c>
      <c r="I58" s="123">
        <v>0.218</v>
      </c>
      <c r="J58" s="123">
        <v>0.218</v>
      </c>
      <c r="K58" s="32"/>
    </row>
    <row r="59" spans="1:11" s="42" customFormat="1" ht="11.25" customHeight="1">
      <c r="A59" s="36" t="s">
        <v>46</v>
      </c>
      <c r="B59" s="37"/>
      <c r="C59" s="38">
        <v>22</v>
      </c>
      <c r="D59" s="38">
        <v>20</v>
      </c>
      <c r="E59" s="38">
        <v>18</v>
      </c>
      <c r="F59" s="39">
        <v>90</v>
      </c>
      <c r="G59" s="40"/>
      <c r="H59" s="124">
        <v>0.46499999999999997</v>
      </c>
      <c r="I59" s="125">
        <v>0.404</v>
      </c>
      <c r="J59" s="125">
        <v>0.41800000000000004</v>
      </c>
      <c r="K59" s="41">
        <v>103.46534653465346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70</v>
      </c>
      <c r="E61" s="30">
        <v>70</v>
      </c>
      <c r="F61" s="31"/>
      <c r="G61" s="31"/>
      <c r="H61" s="123">
        <v>3.525</v>
      </c>
      <c r="I61" s="123">
        <v>3.55</v>
      </c>
      <c r="J61" s="123">
        <v>3.55</v>
      </c>
      <c r="K61" s="32"/>
    </row>
    <row r="62" spans="1:11" s="33" customFormat="1" ht="11.25" customHeight="1">
      <c r="A62" s="35" t="s">
        <v>48</v>
      </c>
      <c r="B62" s="29"/>
      <c r="C62" s="30">
        <v>66</v>
      </c>
      <c r="D62" s="30">
        <v>66</v>
      </c>
      <c r="E62" s="30">
        <v>66</v>
      </c>
      <c r="F62" s="31"/>
      <c r="G62" s="31"/>
      <c r="H62" s="123">
        <v>1.971</v>
      </c>
      <c r="I62" s="123">
        <v>2.075</v>
      </c>
      <c r="J62" s="123">
        <v>2.075</v>
      </c>
      <c r="K62" s="32"/>
    </row>
    <row r="63" spans="1:11" s="33" customFormat="1" ht="11.25" customHeight="1">
      <c r="A63" s="35" t="s">
        <v>49</v>
      </c>
      <c r="B63" s="29"/>
      <c r="C63" s="30">
        <v>23</v>
      </c>
      <c r="D63" s="30">
        <v>23</v>
      </c>
      <c r="E63" s="30">
        <v>23</v>
      </c>
      <c r="F63" s="31"/>
      <c r="G63" s="31"/>
      <c r="H63" s="123">
        <v>1.348</v>
      </c>
      <c r="I63" s="123">
        <v>1.345</v>
      </c>
      <c r="J63" s="123">
        <v>1.288</v>
      </c>
      <c r="K63" s="32"/>
    </row>
    <row r="64" spans="1:11" s="42" customFormat="1" ht="11.25" customHeight="1">
      <c r="A64" s="36" t="s">
        <v>50</v>
      </c>
      <c r="B64" s="37"/>
      <c r="C64" s="38">
        <v>159</v>
      </c>
      <c r="D64" s="38">
        <v>159</v>
      </c>
      <c r="E64" s="38">
        <v>159</v>
      </c>
      <c r="F64" s="39">
        <v>100</v>
      </c>
      <c r="G64" s="40"/>
      <c r="H64" s="124">
        <v>6.844</v>
      </c>
      <c r="I64" s="125">
        <v>6.97</v>
      </c>
      <c r="J64" s="125">
        <v>6.913</v>
      </c>
      <c r="K64" s="41">
        <v>99.18220946915353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195</v>
      </c>
      <c r="D66" s="38">
        <v>268</v>
      </c>
      <c r="E66" s="38">
        <v>285</v>
      </c>
      <c r="F66" s="39">
        <v>106.34328358208955</v>
      </c>
      <c r="G66" s="40"/>
      <c r="H66" s="124">
        <v>15</v>
      </c>
      <c r="I66" s="125">
        <v>22.11</v>
      </c>
      <c r="J66" s="125">
        <v>22.103</v>
      </c>
      <c r="K66" s="41">
        <v>99.96834011759385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13</v>
      </c>
      <c r="D68" s="30">
        <v>10</v>
      </c>
      <c r="E68" s="30">
        <v>12</v>
      </c>
      <c r="F68" s="31"/>
      <c r="G68" s="31"/>
      <c r="H68" s="123">
        <v>2.986</v>
      </c>
      <c r="I68" s="123">
        <v>3</v>
      </c>
      <c r="J68" s="123">
        <v>3.3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13</v>
      </c>
      <c r="D70" s="38">
        <v>10</v>
      </c>
      <c r="E70" s="38">
        <v>12</v>
      </c>
      <c r="F70" s="39">
        <v>120</v>
      </c>
      <c r="G70" s="40"/>
      <c r="H70" s="124">
        <v>2.986</v>
      </c>
      <c r="I70" s="125">
        <v>3</v>
      </c>
      <c r="J70" s="125">
        <v>3.3</v>
      </c>
      <c r="K70" s="41">
        <v>110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5099</v>
      </c>
      <c r="D72" s="30">
        <v>4677</v>
      </c>
      <c r="E72" s="30">
        <v>4900</v>
      </c>
      <c r="F72" s="31"/>
      <c r="G72" s="31"/>
      <c r="H72" s="123">
        <v>443.604</v>
      </c>
      <c r="I72" s="123">
        <v>418.855</v>
      </c>
      <c r="J72" s="123">
        <v>583.05</v>
      </c>
      <c r="K72" s="32"/>
    </row>
    <row r="73" spans="1:11" s="33" customFormat="1" ht="11.25" customHeight="1">
      <c r="A73" s="35" t="s">
        <v>56</v>
      </c>
      <c r="B73" s="29"/>
      <c r="C73" s="30">
        <v>81</v>
      </c>
      <c r="D73" s="30">
        <v>81</v>
      </c>
      <c r="E73" s="30">
        <v>75</v>
      </c>
      <c r="F73" s="31"/>
      <c r="G73" s="31"/>
      <c r="H73" s="123">
        <v>3.007</v>
      </c>
      <c r="I73" s="123">
        <v>3.007</v>
      </c>
      <c r="J73" s="123">
        <v>2.785</v>
      </c>
      <c r="K73" s="32"/>
    </row>
    <row r="74" spans="1:11" s="33" customFormat="1" ht="11.25" customHeight="1">
      <c r="A74" s="35" t="s">
        <v>57</v>
      </c>
      <c r="B74" s="29"/>
      <c r="C74" s="30">
        <v>5</v>
      </c>
      <c r="D74" s="30">
        <v>10</v>
      </c>
      <c r="E74" s="30"/>
      <c r="F74" s="31"/>
      <c r="G74" s="31"/>
      <c r="H74" s="123">
        <v>0.15</v>
      </c>
      <c r="I74" s="123">
        <v>0.31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1027</v>
      </c>
      <c r="D75" s="30">
        <v>1031</v>
      </c>
      <c r="E75" s="30">
        <v>1105</v>
      </c>
      <c r="F75" s="31"/>
      <c r="G75" s="31"/>
      <c r="H75" s="123">
        <v>103.107</v>
      </c>
      <c r="I75" s="123">
        <v>103.317</v>
      </c>
      <c r="J75" s="123">
        <v>110.732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2</v>
      </c>
      <c r="F76" s="31"/>
      <c r="G76" s="31"/>
      <c r="H76" s="123"/>
      <c r="I76" s="123">
        <v>0.05</v>
      </c>
      <c r="J76" s="123">
        <v>0.045</v>
      </c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15</v>
      </c>
      <c r="E77" s="30">
        <v>13</v>
      </c>
      <c r="F77" s="31"/>
      <c r="G77" s="31"/>
      <c r="H77" s="123">
        <v>0.353</v>
      </c>
      <c r="I77" s="123">
        <v>0.353</v>
      </c>
      <c r="J77" s="123">
        <v>0.304</v>
      </c>
      <c r="K77" s="32"/>
    </row>
    <row r="78" spans="1:11" s="33" customFormat="1" ht="11.25" customHeight="1">
      <c r="A78" s="35" t="s">
        <v>61</v>
      </c>
      <c r="B78" s="29"/>
      <c r="C78" s="30">
        <v>138</v>
      </c>
      <c r="D78" s="30">
        <v>114</v>
      </c>
      <c r="E78" s="30">
        <v>140</v>
      </c>
      <c r="F78" s="31"/>
      <c r="G78" s="31"/>
      <c r="H78" s="123">
        <v>9.94</v>
      </c>
      <c r="I78" s="123">
        <v>7.832</v>
      </c>
      <c r="J78" s="123">
        <v>10.69</v>
      </c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2</v>
      </c>
      <c r="E79" s="30">
        <v>6</v>
      </c>
      <c r="F79" s="31"/>
      <c r="G79" s="31"/>
      <c r="H79" s="123">
        <v>0.047</v>
      </c>
      <c r="I79" s="123">
        <v>0.04</v>
      </c>
      <c r="J79" s="123">
        <v>0.18</v>
      </c>
      <c r="K79" s="32"/>
    </row>
    <row r="80" spans="1:11" s="42" customFormat="1" ht="11.25" customHeight="1">
      <c r="A80" s="43" t="s">
        <v>63</v>
      </c>
      <c r="B80" s="37"/>
      <c r="C80" s="38">
        <v>6367</v>
      </c>
      <c r="D80" s="38">
        <v>5930</v>
      </c>
      <c r="E80" s="38">
        <v>6241</v>
      </c>
      <c r="F80" s="39">
        <v>105.24451939291737</v>
      </c>
      <c r="G80" s="40"/>
      <c r="H80" s="124">
        <v>560.208</v>
      </c>
      <c r="I80" s="125">
        <v>533.7639999999999</v>
      </c>
      <c r="J80" s="125">
        <v>707.7859999999998</v>
      </c>
      <c r="K80" s="41">
        <v>132.60279824042084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172</v>
      </c>
      <c r="D82" s="30">
        <v>172</v>
      </c>
      <c r="E82" s="30">
        <v>163</v>
      </c>
      <c r="F82" s="31"/>
      <c r="G82" s="31"/>
      <c r="H82" s="123">
        <v>18.042</v>
      </c>
      <c r="I82" s="123">
        <v>18.042</v>
      </c>
      <c r="J82" s="123">
        <v>25.7</v>
      </c>
      <c r="K82" s="32"/>
    </row>
    <row r="83" spans="1:11" s="33" customFormat="1" ht="11.25" customHeight="1">
      <c r="A83" s="35" t="s">
        <v>65</v>
      </c>
      <c r="B83" s="29"/>
      <c r="C83" s="30">
        <v>99</v>
      </c>
      <c r="D83" s="30">
        <v>100</v>
      </c>
      <c r="E83" s="30">
        <v>85</v>
      </c>
      <c r="F83" s="31"/>
      <c r="G83" s="31"/>
      <c r="H83" s="123">
        <v>15.254</v>
      </c>
      <c r="I83" s="123">
        <v>15.4</v>
      </c>
      <c r="J83" s="123">
        <v>11.1</v>
      </c>
      <c r="K83" s="32"/>
    </row>
    <row r="84" spans="1:11" s="42" customFormat="1" ht="11.25" customHeight="1">
      <c r="A84" s="36" t="s">
        <v>66</v>
      </c>
      <c r="B84" s="37"/>
      <c r="C84" s="38">
        <v>271</v>
      </c>
      <c r="D84" s="38">
        <v>272</v>
      </c>
      <c r="E84" s="38">
        <v>248</v>
      </c>
      <c r="F84" s="39">
        <v>91.17647058823529</v>
      </c>
      <c r="G84" s="40"/>
      <c r="H84" s="124">
        <v>33.296</v>
      </c>
      <c r="I84" s="125">
        <v>33.442</v>
      </c>
      <c r="J84" s="125">
        <v>36.8</v>
      </c>
      <c r="K84" s="41">
        <v>110.04126547455294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7503</v>
      </c>
      <c r="D87" s="53">
        <v>7120</v>
      </c>
      <c r="E87" s="53">
        <v>7316</v>
      </c>
      <c r="F87" s="54">
        <f>IF(D87&gt;0,100*E87/D87,0)</f>
        <v>102.75280898876404</v>
      </c>
      <c r="G87" s="40"/>
      <c r="H87" s="128">
        <v>643.621</v>
      </c>
      <c r="I87" s="129">
        <v>622.012</v>
      </c>
      <c r="J87" s="129">
        <v>795.8069999999998</v>
      </c>
      <c r="K87" s="54">
        <f>IF(I87&gt;0,100*J87/I87,0)</f>
        <v>127.94077927757019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/>
      <c r="F36" s="31"/>
      <c r="G36" s="31"/>
      <c r="H36" s="123">
        <v>0.01</v>
      </c>
      <c r="I36" s="123">
        <v>0.01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1</v>
      </c>
      <c r="D37" s="38">
        <v>1</v>
      </c>
      <c r="E37" s="38"/>
      <c r="F37" s="39"/>
      <c r="G37" s="40"/>
      <c r="H37" s="124">
        <v>0.01</v>
      </c>
      <c r="I37" s="125">
        <v>0.01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>
        <v>2</v>
      </c>
      <c r="E66" s="38">
        <v>3</v>
      </c>
      <c r="F66" s="39">
        <v>150</v>
      </c>
      <c r="G66" s="40"/>
      <c r="H66" s="124"/>
      <c r="I66" s="125">
        <v>0.021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23">
        <v>0.01</v>
      </c>
      <c r="I77" s="123">
        <v>0.01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2</v>
      </c>
      <c r="D78" s="30"/>
      <c r="E78" s="30"/>
      <c r="F78" s="31"/>
      <c r="G78" s="31"/>
      <c r="H78" s="123">
        <v>0.02</v>
      </c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>
        <v>3</v>
      </c>
      <c r="D80" s="38">
        <v>1</v>
      </c>
      <c r="E80" s="38">
        <v>1</v>
      </c>
      <c r="F80" s="39">
        <v>100</v>
      </c>
      <c r="G80" s="40"/>
      <c r="H80" s="124">
        <v>0.03</v>
      </c>
      <c r="I80" s="125">
        <v>0.01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</v>
      </c>
      <c r="D87" s="53">
        <v>4</v>
      </c>
      <c r="E87" s="53">
        <v>4</v>
      </c>
      <c r="F87" s="54">
        <f>IF(D87&gt;0,100*E87/D87,0)</f>
        <v>100</v>
      </c>
      <c r="G87" s="40"/>
      <c r="H87" s="128">
        <v>0.04</v>
      </c>
      <c r="I87" s="129">
        <v>0.041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89" zoomScaleSheetLayoutView="8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>
        <v>1</v>
      </c>
      <c r="F10" s="31"/>
      <c r="G10" s="31"/>
      <c r="H10" s="123">
        <v>0.061</v>
      </c>
      <c r="I10" s="123">
        <v>0.07</v>
      </c>
      <c r="J10" s="123">
        <v>0.07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24">
        <v>0.061</v>
      </c>
      <c r="I13" s="125">
        <v>0.07</v>
      </c>
      <c r="J13" s="125">
        <v>0.07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3</v>
      </c>
      <c r="D15" s="38">
        <v>2</v>
      </c>
      <c r="E15" s="38">
        <v>2</v>
      </c>
      <c r="F15" s="39">
        <v>100</v>
      </c>
      <c r="G15" s="40"/>
      <c r="H15" s="124">
        <v>0.03</v>
      </c>
      <c r="I15" s="125">
        <v>0.03</v>
      </c>
      <c r="J15" s="125">
        <v>0.02</v>
      </c>
      <c r="K15" s="41">
        <v>66.66666666666667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98</v>
      </c>
      <c r="E24" s="38">
        <v>71</v>
      </c>
      <c r="F24" s="39">
        <v>72.44897959183673</v>
      </c>
      <c r="G24" s="40"/>
      <c r="H24" s="124">
        <v>5.437</v>
      </c>
      <c r="I24" s="125">
        <v>4.644</v>
      </c>
      <c r="J24" s="125">
        <v>4.074</v>
      </c>
      <c r="K24" s="41">
        <v>87.72609819121446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18</v>
      </c>
      <c r="D26" s="38">
        <v>12</v>
      </c>
      <c r="E26" s="38">
        <v>15</v>
      </c>
      <c r="F26" s="39">
        <v>125</v>
      </c>
      <c r="G26" s="40"/>
      <c r="H26" s="124">
        <v>0.846</v>
      </c>
      <c r="I26" s="125">
        <v>0.6</v>
      </c>
      <c r="J26" s="125">
        <v>0.6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17</v>
      </c>
      <c r="D30" s="30">
        <v>22</v>
      </c>
      <c r="E30" s="30">
        <v>24</v>
      </c>
      <c r="F30" s="31"/>
      <c r="G30" s="31"/>
      <c r="H30" s="123">
        <v>0.17</v>
      </c>
      <c r="I30" s="123">
        <v>0.88</v>
      </c>
      <c r="J30" s="123">
        <v>1.08</v>
      </c>
      <c r="K30" s="32"/>
    </row>
    <row r="31" spans="1:11" s="42" customFormat="1" ht="11.25" customHeight="1">
      <c r="A31" s="43" t="s">
        <v>23</v>
      </c>
      <c r="B31" s="37"/>
      <c r="C31" s="38">
        <v>17</v>
      </c>
      <c r="D31" s="38">
        <v>23</v>
      </c>
      <c r="E31" s="38">
        <v>25</v>
      </c>
      <c r="F31" s="39">
        <v>108.69565217391305</v>
      </c>
      <c r="G31" s="40"/>
      <c r="H31" s="124">
        <v>0.17</v>
      </c>
      <c r="I31" s="125">
        <v>0.88</v>
      </c>
      <c r="J31" s="125">
        <v>1.08</v>
      </c>
      <c r="K31" s="41">
        <v>122.72727272727273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53</v>
      </c>
      <c r="D33" s="30">
        <v>60</v>
      </c>
      <c r="E33" s="30">
        <v>50</v>
      </c>
      <c r="F33" s="31"/>
      <c r="G33" s="31"/>
      <c r="H33" s="123">
        <v>1.762</v>
      </c>
      <c r="I33" s="123">
        <v>1.9</v>
      </c>
      <c r="J33" s="123">
        <v>1.6</v>
      </c>
      <c r="K33" s="32"/>
    </row>
    <row r="34" spans="1:11" s="33" customFormat="1" ht="11.25" customHeight="1">
      <c r="A34" s="35" t="s">
        <v>25</v>
      </c>
      <c r="B34" s="29"/>
      <c r="C34" s="30">
        <v>29</v>
      </c>
      <c r="D34" s="30">
        <v>30</v>
      </c>
      <c r="E34" s="30">
        <v>18</v>
      </c>
      <c r="F34" s="31"/>
      <c r="G34" s="31"/>
      <c r="H34" s="123">
        <v>0.749</v>
      </c>
      <c r="I34" s="123">
        <v>0.75</v>
      </c>
      <c r="J34" s="123">
        <v>0.41</v>
      </c>
      <c r="K34" s="32"/>
    </row>
    <row r="35" spans="1:11" s="33" customFormat="1" ht="11.25" customHeight="1">
      <c r="A35" s="35" t="s">
        <v>26</v>
      </c>
      <c r="B35" s="29"/>
      <c r="C35" s="30">
        <v>12</v>
      </c>
      <c r="D35" s="30">
        <v>15</v>
      </c>
      <c r="E35" s="30">
        <v>15</v>
      </c>
      <c r="F35" s="31"/>
      <c r="G35" s="31"/>
      <c r="H35" s="123">
        <v>0.259</v>
      </c>
      <c r="I35" s="123">
        <v>0.32</v>
      </c>
      <c r="J35" s="123">
        <v>0.3</v>
      </c>
      <c r="K35" s="32"/>
    </row>
    <row r="36" spans="1:11" s="33" customFormat="1" ht="11.25" customHeight="1">
      <c r="A36" s="35" t="s">
        <v>27</v>
      </c>
      <c r="B36" s="29"/>
      <c r="C36" s="30">
        <v>74</v>
      </c>
      <c r="D36" s="30">
        <v>74</v>
      </c>
      <c r="E36" s="30">
        <v>50</v>
      </c>
      <c r="F36" s="31"/>
      <c r="G36" s="31"/>
      <c r="H36" s="123">
        <v>1.776</v>
      </c>
      <c r="I36" s="123">
        <v>1.776</v>
      </c>
      <c r="J36" s="123">
        <v>1.25</v>
      </c>
      <c r="K36" s="32"/>
    </row>
    <row r="37" spans="1:11" s="42" customFormat="1" ht="11.25" customHeight="1">
      <c r="A37" s="36" t="s">
        <v>28</v>
      </c>
      <c r="B37" s="37"/>
      <c r="C37" s="38">
        <v>168</v>
      </c>
      <c r="D37" s="38">
        <v>179</v>
      </c>
      <c r="E37" s="38">
        <v>133</v>
      </c>
      <c r="F37" s="39">
        <v>74.30167597765363</v>
      </c>
      <c r="G37" s="40"/>
      <c r="H37" s="124">
        <v>4.546</v>
      </c>
      <c r="I37" s="125">
        <v>4.7459999999999996</v>
      </c>
      <c r="J37" s="125">
        <v>3.56</v>
      </c>
      <c r="K37" s="41">
        <v>75.01053518752634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68</v>
      </c>
      <c r="D39" s="38">
        <v>65</v>
      </c>
      <c r="E39" s="38">
        <v>55</v>
      </c>
      <c r="F39" s="39">
        <v>84.61538461538461</v>
      </c>
      <c r="G39" s="40"/>
      <c r="H39" s="124">
        <v>1.661</v>
      </c>
      <c r="I39" s="125">
        <v>1.6</v>
      </c>
      <c r="J39" s="125">
        <v>1.4</v>
      </c>
      <c r="K39" s="41">
        <v>87.5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2</v>
      </c>
      <c r="E43" s="30">
        <v>1</v>
      </c>
      <c r="F43" s="31"/>
      <c r="G43" s="31"/>
      <c r="H43" s="123">
        <v>0.015</v>
      </c>
      <c r="I43" s="123">
        <v>0.052</v>
      </c>
      <c r="J43" s="123">
        <v>0.02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2</v>
      </c>
      <c r="E46" s="30">
        <v>1</v>
      </c>
      <c r="F46" s="31"/>
      <c r="G46" s="31"/>
      <c r="H46" s="123">
        <v>0.03</v>
      </c>
      <c r="I46" s="123">
        <v>0.03</v>
      </c>
      <c r="J46" s="123">
        <v>0.015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4</v>
      </c>
      <c r="E50" s="38">
        <v>2</v>
      </c>
      <c r="F50" s="39">
        <v>50</v>
      </c>
      <c r="G50" s="40"/>
      <c r="H50" s="124">
        <v>0.045</v>
      </c>
      <c r="I50" s="125">
        <v>0.08199999999999999</v>
      </c>
      <c r="J50" s="125">
        <v>0.035</v>
      </c>
      <c r="K50" s="41">
        <v>42.682926829268304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24">
        <v>0.062</v>
      </c>
      <c r="I52" s="125">
        <v>0.062</v>
      </c>
      <c r="J52" s="125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55</v>
      </c>
      <c r="D54" s="30">
        <v>12</v>
      </c>
      <c r="E54" s="30">
        <v>15</v>
      </c>
      <c r="F54" s="31"/>
      <c r="G54" s="31"/>
      <c r="H54" s="123">
        <v>1.375</v>
      </c>
      <c r="I54" s="123">
        <v>0.324</v>
      </c>
      <c r="J54" s="123">
        <v>0.405</v>
      </c>
      <c r="K54" s="32"/>
    </row>
    <row r="55" spans="1:11" s="33" customFormat="1" ht="11.25" customHeight="1">
      <c r="A55" s="35" t="s">
        <v>42</v>
      </c>
      <c r="B55" s="29"/>
      <c r="C55" s="30">
        <v>49</v>
      </c>
      <c r="D55" s="30">
        <v>28</v>
      </c>
      <c r="E55" s="30">
        <v>37</v>
      </c>
      <c r="F55" s="31"/>
      <c r="G55" s="31"/>
      <c r="H55" s="123">
        <v>1.568</v>
      </c>
      <c r="I55" s="123">
        <v>0.896</v>
      </c>
      <c r="J55" s="123">
        <v>1.184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/>
      <c r="F57" s="31"/>
      <c r="G57" s="31"/>
      <c r="H57" s="123">
        <v>0.008</v>
      </c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7</v>
      </c>
      <c r="D58" s="30">
        <v>4</v>
      </c>
      <c r="E58" s="30">
        <v>3</v>
      </c>
      <c r="F58" s="31"/>
      <c r="G58" s="31"/>
      <c r="H58" s="123">
        <v>0.189</v>
      </c>
      <c r="I58" s="123">
        <v>0.081</v>
      </c>
      <c r="J58" s="123">
        <v>0.093</v>
      </c>
      <c r="K58" s="32"/>
    </row>
    <row r="59" spans="1:11" s="42" customFormat="1" ht="11.25" customHeight="1">
      <c r="A59" s="36" t="s">
        <v>46</v>
      </c>
      <c r="B59" s="37"/>
      <c r="C59" s="38">
        <v>112</v>
      </c>
      <c r="D59" s="38">
        <v>45</v>
      </c>
      <c r="E59" s="38">
        <v>55</v>
      </c>
      <c r="F59" s="39">
        <v>122.22222222222223</v>
      </c>
      <c r="G59" s="40"/>
      <c r="H59" s="124">
        <v>3.14</v>
      </c>
      <c r="I59" s="125">
        <v>1.301</v>
      </c>
      <c r="J59" s="125">
        <v>1.682</v>
      </c>
      <c r="K59" s="41">
        <v>129.28516525749424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60</v>
      </c>
      <c r="F61" s="31"/>
      <c r="G61" s="31"/>
      <c r="H61" s="123">
        <v>4.095</v>
      </c>
      <c r="I61" s="123">
        <v>3.75</v>
      </c>
      <c r="J61" s="123">
        <v>3.1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70</v>
      </c>
      <c r="F62" s="31"/>
      <c r="G62" s="31"/>
      <c r="H62" s="123">
        <v>2.009</v>
      </c>
      <c r="I62" s="123">
        <v>2.009</v>
      </c>
      <c r="J62" s="123">
        <v>2.009</v>
      </c>
      <c r="K62" s="32"/>
    </row>
    <row r="63" spans="1:11" s="33" customFormat="1" ht="11.25" customHeight="1">
      <c r="A63" s="35" t="s">
        <v>49</v>
      </c>
      <c r="B63" s="29"/>
      <c r="C63" s="30">
        <v>117</v>
      </c>
      <c r="D63" s="30">
        <v>117</v>
      </c>
      <c r="E63" s="30">
        <v>121</v>
      </c>
      <c r="F63" s="31"/>
      <c r="G63" s="31"/>
      <c r="H63" s="123">
        <v>7.414</v>
      </c>
      <c r="I63" s="123">
        <v>7.071</v>
      </c>
      <c r="J63" s="123">
        <v>7.623</v>
      </c>
      <c r="K63" s="32"/>
    </row>
    <row r="64" spans="1:11" s="42" customFormat="1" ht="11.25" customHeight="1">
      <c r="A64" s="36" t="s">
        <v>50</v>
      </c>
      <c r="B64" s="37"/>
      <c r="C64" s="38">
        <v>262</v>
      </c>
      <c r="D64" s="38">
        <v>262</v>
      </c>
      <c r="E64" s="38">
        <v>251</v>
      </c>
      <c r="F64" s="39">
        <v>95.80152671755725</v>
      </c>
      <c r="G64" s="40"/>
      <c r="H64" s="124">
        <v>13.517999999999999</v>
      </c>
      <c r="I64" s="125">
        <v>12.83</v>
      </c>
      <c r="J64" s="125">
        <v>12.732</v>
      </c>
      <c r="K64" s="41">
        <v>99.23616523772407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43</v>
      </c>
      <c r="D66" s="38">
        <v>36</v>
      </c>
      <c r="E66" s="38">
        <v>43</v>
      </c>
      <c r="F66" s="39">
        <v>119.44444444444444</v>
      </c>
      <c r="G66" s="40"/>
      <c r="H66" s="124">
        <v>1.911</v>
      </c>
      <c r="I66" s="125">
        <v>1.96</v>
      </c>
      <c r="J66" s="125">
        <v>2.06</v>
      </c>
      <c r="K66" s="41">
        <v>105.10204081632654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79</v>
      </c>
      <c r="D68" s="30">
        <v>65</v>
      </c>
      <c r="E68" s="30">
        <v>70</v>
      </c>
      <c r="F68" s="31"/>
      <c r="G68" s="31"/>
      <c r="H68" s="123">
        <v>5.688</v>
      </c>
      <c r="I68" s="123">
        <v>5.1</v>
      </c>
      <c r="J68" s="123">
        <v>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79</v>
      </c>
      <c r="D70" s="38">
        <v>65</v>
      </c>
      <c r="E70" s="38">
        <v>70</v>
      </c>
      <c r="F70" s="39">
        <v>107.6923076923077</v>
      </c>
      <c r="G70" s="40"/>
      <c r="H70" s="124">
        <v>5.688</v>
      </c>
      <c r="I70" s="125">
        <v>5.1</v>
      </c>
      <c r="J70" s="125">
        <v>5</v>
      </c>
      <c r="K70" s="41">
        <v>98.03921568627452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2209</v>
      </c>
      <c r="D72" s="30">
        <v>2164</v>
      </c>
      <c r="E72" s="30">
        <v>2651</v>
      </c>
      <c r="F72" s="31"/>
      <c r="G72" s="31"/>
      <c r="H72" s="123">
        <v>181.13</v>
      </c>
      <c r="I72" s="123">
        <v>177.872</v>
      </c>
      <c r="J72" s="123">
        <v>227.83</v>
      </c>
      <c r="K72" s="32"/>
    </row>
    <row r="73" spans="1:11" s="33" customFormat="1" ht="11.25" customHeight="1">
      <c r="A73" s="35" t="s">
        <v>56</v>
      </c>
      <c r="B73" s="29"/>
      <c r="C73" s="30">
        <v>161</v>
      </c>
      <c r="D73" s="30">
        <v>161</v>
      </c>
      <c r="E73" s="30">
        <v>160</v>
      </c>
      <c r="F73" s="31"/>
      <c r="G73" s="31"/>
      <c r="H73" s="123">
        <v>4.505</v>
      </c>
      <c r="I73" s="123">
        <v>4.505</v>
      </c>
      <c r="J73" s="123">
        <v>4.505</v>
      </c>
      <c r="K73" s="32"/>
    </row>
    <row r="74" spans="1:11" s="33" customFormat="1" ht="11.25" customHeight="1">
      <c r="A74" s="35" t="s">
        <v>57</v>
      </c>
      <c r="B74" s="29"/>
      <c r="C74" s="30">
        <v>4</v>
      </c>
      <c r="D74" s="30">
        <v>10</v>
      </c>
      <c r="E74" s="30">
        <v>20</v>
      </c>
      <c r="F74" s="31"/>
      <c r="G74" s="31"/>
      <c r="H74" s="123">
        <v>0.11</v>
      </c>
      <c r="I74" s="123">
        <v>0.25</v>
      </c>
      <c r="J74" s="123">
        <v>0.5</v>
      </c>
      <c r="K74" s="32"/>
    </row>
    <row r="75" spans="1:11" s="33" customFormat="1" ht="11.25" customHeight="1">
      <c r="A75" s="35" t="s">
        <v>58</v>
      </c>
      <c r="B75" s="29"/>
      <c r="C75" s="30">
        <v>87</v>
      </c>
      <c r="D75" s="30">
        <v>88</v>
      </c>
      <c r="E75" s="30">
        <v>105</v>
      </c>
      <c r="F75" s="31"/>
      <c r="G75" s="31"/>
      <c r="H75" s="123">
        <v>3.706</v>
      </c>
      <c r="I75" s="123">
        <v>3.736</v>
      </c>
      <c r="J75" s="123">
        <v>4.563</v>
      </c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7</v>
      </c>
      <c r="E76" s="30">
        <v>8</v>
      </c>
      <c r="F76" s="31"/>
      <c r="G76" s="31"/>
      <c r="H76" s="123">
        <v>0.175</v>
      </c>
      <c r="I76" s="123">
        <v>0.175</v>
      </c>
      <c r="J76" s="123">
        <v>0.19</v>
      </c>
      <c r="K76" s="32"/>
    </row>
    <row r="77" spans="1:11" s="33" customFormat="1" ht="11.25" customHeight="1">
      <c r="A77" s="35" t="s">
        <v>60</v>
      </c>
      <c r="B77" s="29"/>
      <c r="C77" s="30">
        <v>41</v>
      </c>
      <c r="D77" s="30">
        <v>41</v>
      </c>
      <c r="E77" s="30">
        <v>41</v>
      </c>
      <c r="F77" s="31"/>
      <c r="G77" s="31"/>
      <c r="H77" s="123">
        <v>0.82</v>
      </c>
      <c r="I77" s="123">
        <v>0.82</v>
      </c>
      <c r="J77" s="123">
        <v>0.812</v>
      </c>
      <c r="K77" s="32"/>
    </row>
    <row r="78" spans="1:11" s="33" customFormat="1" ht="11.25" customHeight="1">
      <c r="A78" s="35" t="s">
        <v>61</v>
      </c>
      <c r="B78" s="29"/>
      <c r="C78" s="30">
        <v>136</v>
      </c>
      <c r="D78" s="30">
        <v>120</v>
      </c>
      <c r="E78" s="30">
        <v>135</v>
      </c>
      <c r="F78" s="31"/>
      <c r="G78" s="31"/>
      <c r="H78" s="123">
        <v>6.68</v>
      </c>
      <c r="I78" s="123">
        <v>5.894</v>
      </c>
      <c r="J78" s="123">
        <v>6.615</v>
      </c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3</v>
      </c>
      <c r="E79" s="30">
        <v>12</v>
      </c>
      <c r="F79" s="31"/>
      <c r="G79" s="31"/>
      <c r="H79" s="123">
        <v>0.053</v>
      </c>
      <c r="I79" s="123">
        <v>0.032</v>
      </c>
      <c r="J79" s="123">
        <v>0.3</v>
      </c>
      <c r="K79" s="32"/>
    </row>
    <row r="80" spans="1:11" s="42" customFormat="1" ht="11.25" customHeight="1">
      <c r="A80" s="43" t="s">
        <v>63</v>
      </c>
      <c r="B80" s="37"/>
      <c r="C80" s="38">
        <v>2647</v>
      </c>
      <c r="D80" s="38">
        <v>2594</v>
      </c>
      <c r="E80" s="38">
        <v>3132</v>
      </c>
      <c r="F80" s="39">
        <v>120.74016962220509</v>
      </c>
      <c r="G80" s="40"/>
      <c r="H80" s="124">
        <v>197.179</v>
      </c>
      <c r="I80" s="125">
        <v>193.28400000000002</v>
      </c>
      <c r="J80" s="125">
        <v>245.31500000000003</v>
      </c>
      <c r="K80" s="41">
        <v>126.91945530928582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46</v>
      </c>
      <c r="D82" s="30">
        <v>46</v>
      </c>
      <c r="E82" s="30">
        <v>41</v>
      </c>
      <c r="F82" s="31"/>
      <c r="G82" s="31"/>
      <c r="H82" s="123">
        <v>1.685</v>
      </c>
      <c r="I82" s="123">
        <v>1.685</v>
      </c>
      <c r="J82" s="123">
        <v>1.323</v>
      </c>
      <c r="K82" s="32"/>
    </row>
    <row r="83" spans="1:11" s="33" customFormat="1" ht="11.25" customHeight="1">
      <c r="A83" s="35" t="s">
        <v>65</v>
      </c>
      <c r="B83" s="29"/>
      <c r="C83" s="30">
        <v>38</v>
      </c>
      <c r="D83" s="30">
        <v>38</v>
      </c>
      <c r="E83" s="30">
        <v>38</v>
      </c>
      <c r="F83" s="31"/>
      <c r="G83" s="31"/>
      <c r="H83" s="123">
        <v>2.346</v>
      </c>
      <c r="I83" s="123">
        <v>2.34</v>
      </c>
      <c r="J83" s="123">
        <v>2.34</v>
      </c>
      <c r="K83" s="32"/>
    </row>
    <row r="84" spans="1:11" s="42" customFormat="1" ht="11.25" customHeight="1">
      <c r="A84" s="36" t="s">
        <v>66</v>
      </c>
      <c r="B84" s="37"/>
      <c r="C84" s="38">
        <v>84</v>
      </c>
      <c r="D84" s="38">
        <v>84</v>
      </c>
      <c r="E84" s="38">
        <v>79</v>
      </c>
      <c r="F84" s="39">
        <v>94.04761904761905</v>
      </c>
      <c r="G84" s="40"/>
      <c r="H84" s="124">
        <v>4.031000000000001</v>
      </c>
      <c r="I84" s="125">
        <v>4.025</v>
      </c>
      <c r="J84" s="125">
        <v>3.663</v>
      </c>
      <c r="K84" s="41">
        <v>91.00621118012421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3619</v>
      </c>
      <c r="D87" s="53">
        <v>3472</v>
      </c>
      <c r="E87" s="53">
        <v>3936</v>
      </c>
      <c r="F87" s="54">
        <f>IF(D87&gt;0,100*E87/D87,0)</f>
        <v>113.36405529953917</v>
      </c>
      <c r="G87" s="40"/>
      <c r="H87" s="128">
        <v>238.32500000000002</v>
      </c>
      <c r="I87" s="129">
        <v>231.21400000000003</v>
      </c>
      <c r="J87" s="129">
        <v>281.35300000000007</v>
      </c>
      <c r="K87" s="54">
        <f>IF(I87&gt;0,100*J87/I87,0)</f>
        <v>121.68510557319195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27</v>
      </c>
      <c r="E9" s="30">
        <v>27</v>
      </c>
      <c r="F9" s="31"/>
      <c r="G9" s="31"/>
      <c r="H9" s="123">
        <v>1.836</v>
      </c>
      <c r="I9" s="123">
        <v>1.836</v>
      </c>
      <c r="J9" s="123">
        <v>1.836</v>
      </c>
      <c r="K9" s="32"/>
    </row>
    <row r="10" spans="1:11" s="33" customFormat="1" ht="11.25" customHeight="1">
      <c r="A10" s="35" t="s">
        <v>8</v>
      </c>
      <c r="B10" s="29"/>
      <c r="C10" s="30">
        <v>21</v>
      </c>
      <c r="D10" s="30">
        <v>21</v>
      </c>
      <c r="E10" s="30">
        <v>21</v>
      </c>
      <c r="F10" s="31"/>
      <c r="G10" s="31"/>
      <c r="H10" s="123">
        <v>1.441</v>
      </c>
      <c r="I10" s="123">
        <v>1.44</v>
      </c>
      <c r="J10" s="123">
        <v>1.44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23">
        <v>1.05</v>
      </c>
      <c r="I11" s="123">
        <v>1.3</v>
      </c>
      <c r="J11" s="123">
        <v>1.3</v>
      </c>
      <c r="K11" s="32"/>
    </row>
    <row r="12" spans="1:11" s="33" customFormat="1" ht="11.25" customHeight="1">
      <c r="A12" s="35" t="s">
        <v>10</v>
      </c>
      <c r="B12" s="29"/>
      <c r="C12" s="30">
        <v>24</v>
      </c>
      <c r="D12" s="30">
        <v>24</v>
      </c>
      <c r="E12" s="30">
        <v>24</v>
      </c>
      <c r="F12" s="31"/>
      <c r="G12" s="31"/>
      <c r="H12" s="123">
        <v>1.566</v>
      </c>
      <c r="I12" s="123">
        <v>1.566</v>
      </c>
      <c r="J12" s="123">
        <v>1.566</v>
      </c>
      <c r="K12" s="32"/>
    </row>
    <row r="13" spans="1:11" s="42" customFormat="1" ht="11.25" customHeight="1">
      <c r="A13" s="36" t="s">
        <v>11</v>
      </c>
      <c r="B13" s="37"/>
      <c r="C13" s="38">
        <v>93</v>
      </c>
      <c r="D13" s="38">
        <v>93</v>
      </c>
      <c r="E13" s="38">
        <v>93</v>
      </c>
      <c r="F13" s="39">
        <v>100</v>
      </c>
      <c r="G13" s="40"/>
      <c r="H13" s="124">
        <v>5.893</v>
      </c>
      <c r="I13" s="125">
        <v>6.1419999999999995</v>
      </c>
      <c r="J13" s="125">
        <v>6.1419999999999995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76</v>
      </c>
      <c r="D15" s="38">
        <v>76</v>
      </c>
      <c r="E15" s="38">
        <v>71</v>
      </c>
      <c r="F15" s="39">
        <v>93.42105263157895</v>
      </c>
      <c r="G15" s="40"/>
      <c r="H15" s="124">
        <v>1.76</v>
      </c>
      <c r="I15" s="125">
        <v>1.76</v>
      </c>
      <c r="J15" s="125">
        <v>1.645</v>
      </c>
      <c r="K15" s="41">
        <v>93.4659090909091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/>
      <c r="F17" s="39"/>
      <c r="G17" s="40"/>
      <c r="H17" s="124">
        <v>0.016</v>
      </c>
      <c r="I17" s="125">
        <v>0.094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23">
        <v>0.091</v>
      </c>
      <c r="I19" s="123">
        <v>0.094</v>
      </c>
      <c r="J19" s="123">
        <v>0.105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23">
        <v>0.095</v>
      </c>
      <c r="I20" s="123">
        <v>0.09</v>
      </c>
      <c r="J20" s="123">
        <v>0.116</v>
      </c>
      <c r="K20" s="32"/>
    </row>
    <row r="21" spans="1:11" s="33" customFormat="1" ht="11.25" customHeight="1">
      <c r="A21" s="35" t="s">
        <v>16</v>
      </c>
      <c r="B21" s="29"/>
      <c r="C21" s="30">
        <v>34</v>
      </c>
      <c r="D21" s="30">
        <v>34</v>
      </c>
      <c r="E21" s="30">
        <v>34</v>
      </c>
      <c r="F21" s="31"/>
      <c r="G21" s="31"/>
      <c r="H21" s="123">
        <v>0.606</v>
      </c>
      <c r="I21" s="123">
        <v>0.744</v>
      </c>
      <c r="J21" s="123">
        <v>0.64</v>
      </c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43</v>
      </c>
      <c r="F22" s="39">
        <v>100</v>
      </c>
      <c r="G22" s="40"/>
      <c r="H22" s="124">
        <v>0.792</v>
      </c>
      <c r="I22" s="125">
        <v>0.9279999999999999</v>
      </c>
      <c r="J22" s="125">
        <v>0.861</v>
      </c>
      <c r="K22" s="41">
        <v>92.78017241379311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123</v>
      </c>
      <c r="D24" s="38">
        <v>130</v>
      </c>
      <c r="E24" s="38">
        <v>138</v>
      </c>
      <c r="F24" s="39">
        <v>106.15384615384616</v>
      </c>
      <c r="G24" s="40"/>
      <c r="H24" s="124">
        <v>8.836</v>
      </c>
      <c r="I24" s="125">
        <v>8.19</v>
      </c>
      <c r="J24" s="125">
        <v>8.25</v>
      </c>
      <c r="K24" s="41">
        <v>100.73260073260074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28</v>
      </c>
      <c r="D26" s="38">
        <v>30</v>
      </c>
      <c r="E26" s="38">
        <v>40</v>
      </c>
      <c r="F26" s="39">
        <v>133.33333333333334</v>
      </c>
      <c r="G26" s="40"/>
      <c r="H26" s="124">
        <v>1.33</v>
      </c>
      <c r="I26" s="125">
        <v>1.4</v>
      </c>
      <c r="J26" s="125">
        <v>1.6</v>
      </c>
      <c r="K26" s="41">
        <v>114.28571428571429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2</v>
      </c>
      <c r="E28" s="30">
        <v>1</v>
      </c>
      <c r="F28" s="31"/>
      <c r="G28" s="31"/>
      <c r="H28" s="123">
        <v>0.137</v>
      </c>
      <c r="I28" s="123">
        <v>0.112</v>
      </c>
      <c r="J28" s="123">
        <v>0.035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71</v>
      </c>
      <c r="E30" s="30">
        <v>41</v>
      </c>
      <c r="F30" s="31"/>
      <c r="G30" s="31"/>
      <c r="H30" s="123">
        <v>1</v>
      </c>
      <c r="I30" s="123">
        <v>3.514</v>
      </c>
      <c r="J30" s="123">
        <v>2.05</v>
      </c>
      <c r="K30" s="32"/>
    </row>
    <row r="31" spans="1:11" s="42" customFormat="1" ht="11.25" customHeight="1">
      <c r="A31" s="43" t="s">
        <v>23</v>
      </c>
      <c r="B31" s="37"/>
      <c r="C31" s="38">
        <v>53</v>
      </c>
      <c r="D31" s="38">
        <v>73</v>
      </c>
      <c r="E31" s="38">
        <v>42</v>
      </c>
      <c r="F31" s="39">
        <v>57.534246575342465</v>
      </c>
      <c r="G31" s="40"/>
      <c r="H31" s="124">
        <v>1.137</v>
      </c>
      <c r="I31" s="125">
        <v>3.626</v>
      </c>
      <c r="J31" s="125">
        <v>2.085</v>
      </c>
      <c r="K31" s="41">
        <v>57.50137892995036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85</v>
      </c>
      <c r="D33" s="30">
        <v>60</v>
      </c>
      <c r="E33" s="30">
        <v>80</v>
      </c>
      <c r="F33" s="31"/>
      <c r="G33" s="31"/>
      <c r="H33" s="123">
        <v>3.771</v>
      </c>
      <c r="I33" s="123">
        <v>2.68</v>
      </c>
      <c r="J33" s="123">
        <v>3.21</v>
      </c>
      <c r="K33" s="32"/>
    </row>
    <row r="34" spans="1:11" s="33" customFormat="1" ht="11.25" customHeight="1">
      <c r="A34" s="35" t="s">
        <v>25</v>
      </c>
      <c r="B34" s="29"/>
      <c r="C34" s="30">
        <v>33</v>
      </c>
      <c r="D34" s="30">
        <v>33</v>
      </c>
      <c r="E34" s="30">
        <v>30</v>
      </c>
      <c r="F34" s="31"/>
      <c r="G34" s="31"/>
      <c r="H34" s="123">
        <v>0.936</v>
      </c>
      <c r="I34" s="123">
        <v>0.93</v>
      </c>
      <c r="J34" s="123">
        <v>0.89</v>
      </c>
      <c r="K34" s="32"/>
    </row>
    <row r="35" spans="1:11" s="33" customFormat="1" ht="11.25" customHeight="1">
      <c r="A35" s="35" t="s">
        <v>26</v>
      </c>
      <c r="B35" s="29"/>
      <c r="C35" s="30">
        <v>26</v>
      </c>
      <c r="D35" s="30">
        <v>20</v>
      </c>
      <c r="E35" s="30">
        <v>20</v>
      </c>
      <c r="F35" s="31"/>
      <c r="G35" s="31"/>
      <c r="H35" s="123">
        <v>0.655</v>
      </c>
      <c r="I35" s="123">
        <v>0.5</v>
      </c>
      <c r="J35" s="123">
        <v>0.25</v>
      </c>
      <c r="K35" s="32"/>
    </row>
    <row r="36" spans="1:11" s="33" customFormat="1" ht="11.25" customHeight="1">
      <c r="A36" s="35" t="s">
        <v>27</v>
      </c>
      <c r="B36" s="29"/>
      <c r="C36" s="30">
        <v>120</v>
      </c>
      <c r="D36" s="30">
        <v>120</v>
      </c>
      <c r="E36" s="30">
        <v>100</v>
      </c>
      <c r="F36" s="31"/>
      <c r="G36" s="31"/>
      <c r="H36" s="123">
        <v>2.802</v>
      </c>
      <c r="I36" s="123">
        <v>2.802</v>
      </c>
      <c r="J36" s="123">
        <v>2.4</v>
      </c>
      <c r="K36" s="32"/>
    </row>
    <row r="37" spans="1:11" s="42" customFormat="1" ht="11.25" customHeight="1">
      <c r="A37" s="36" t="s">
        <v>28</v>
      </c>
      <c r="B37" s="37"/>
      <c r="C37" s="38">
        <v>264</v>
      </c>
      <c r="D37" s="38">
        <v>233</v>
      </c>
      <c r="E37" s="38">
        <v>230</v>
      </c>
      <c r="F37" s="39">
        <v>98.71244635193133</v>
      </c>
      <c r="G37" s="40"/>
      <c r="H37" s="124">
        <v>8.164</v>
      </c>
      <c r="I37" s="125">
        <v>6.912000000000001</v>
      </c>
      <c r="J37" s="125">
        <v>6.75</v>
      </c>
      <c r="K37" s="41">
        <f>IF(I37&gt;0,100*J37/I37,0)</f>
        <v>97.65624999999999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154</v>
      </c>
      <c r="D39" s="38">
        <v>150</v>
      </c>
      <c r="E39" s="38">
        <v>230</v>
      </c>
      <c r="F39" s="39">
        <v>153.33333333333334</v>
      </c>
      <c r="G39" s="40"/>
      <c r="H39" s="124">
        <v>4.192</v>
      </c>
      <c r="I39" s="125">
        <v>4.2</v>
      </c>
      <c r="J39" s="125">
        <v>6.24</v>
      </c>
      <c r="K39" s="41">
        <v>148.57142857142856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/>
      <c r="E42" s="30"/>
      <c r="F42" s="31"/>
      <c r="G42" s="31"/>
      <c r="H42" s="123">
        <v>0.03</v>
      </c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6</v>
      </c>
      <c r="E43" s="30">
        <v>4</v>
      </c>
      <c r="F43" s="31"/>
      <c r="G43" s="31"/>
      <c r="H43" s="123">
        <v>0.105</v>
      </c>
      <c r="I43" s="123">
        <v>0.16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/>
      <c r="E45" s="30"/>
      <c r="F45" s="31"/>
      <c r="G45" s="31"/>
      <c r="H45" s="123">
        <v>0.046</v>
      </c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11</v>
      </c>
      <c r="D46" s="30">
        <v>7</v>
      </c>
      <c r="E46" s="30">
        <v>3</v>
      </c>
      <c r="F46" s="31"/>
      <c r="G46" s="31"/>
      <c r="H46" s="123">
        <v>0.275</v>
      </c>
      <c r="I46" s="123">
        <v>0.15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10</v>
      </c>
      <c r="D47" s="30">
        <v>9</v>
      </c>
      <c r="E47" s="30">
        <v>8</v>
      </c>
      <c r="F47" s="31"/>
      <c r="G47" s="31"/>
      <c r="H47" s="123">
        <v>0.35</v>
      </c>
      <c r="I47" s="123">
        <v>0.36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14</v>
      </c>
      <c r="D48" s="30">
        <v>1</v>
      </c>
      <c r="E48" s="30">
        <v>1</v>
      </c>
      <c r="F48" s="31"/>
      <c r="G48" s="31"/>
      <c r="H48" s="123">
        <v>0.322</v>
      </c>
      <c r="I48" s="123">
        <v>0.023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/>
      <c r="E49" s="30"/>
      <c r="F49" s="31"/>
      <c r="G49" s="31"/>
      <c r="H49" s="123">
        <v>0.275</v>
      </c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52</v>
      </c>
      <c r="D50" s="38">
        <v>23</v>
      </c>
      <c r="E50" s="38">
        <v>16</v>
      </c>
      <c r="F50" s="39">
        <v>69.56521739130434</v>
      </c>
      <c r="G50" s="40"/>
      <c r="H50" s="124">
        <v>1.403</v>
      </c>
      <c r="I50" s="125">
        <v>0.693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18</v>
      </c>
      <c r="D52" s="38">
        <v>18</v>
      </c>
      <c r="E52" s="38">
        <v>18</v>
      </c>
      <c r="F52" s="39">
        <v>100</v>
      </c>
      <c r="G52" s="40"/>
      <c r="H52" s="124">
        <v>0.558</v>
      </c>
      <c r="I52" s="125">
        <v>0.558</v>
      </c>
      <c r="J52" s="125">
        <v>0.558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17</v>
      </c>
      <c r="D55" s="30">
        <v>17</v>
      </c>
      <c r="E55" s="30">
        <v>26</v>
      </c>
      <c r="F55" s="31"/>
      <c r="G55" s="31"/>
      <c r="H55" s="123">
        <v>0.485</v>
      </c>
      <c r="I55" s="123">
        <v>0.485</v>
      </c>
      <c r="J55" s="123">
        <v>0.741</v>
      </c>
      <c r="K55" s="32"/>
    </row>
    <row r="56" spans="1:11" s="33" customFormat="1" ht="11.25" customHeight="1">
      <c r="A56" s="35" t="s">
        <v>43</v>
      </c>
      <c r="B56" s="29"/>
      <c r="C56" s="30">
        <v>9</v>
      </c>
      <c r="D56" s="30">
        <v>9</v>
      </c>
      <c r="E56" s="30">
        <v>6</v>
      </c>
      <c r="F56" s="31"/>
      <c r="G56" s="31"/>
      <c r="H56" s="123">
        <v>0.176</v>
      </c>
      <c r="I56" s="123">
        <v>0.168</v>
      </c>
      <c r="J56" s="123">
        <v>0.23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3</v>
      </c>
      <c r="E57" s="30">
        <v>4</v>
      </c>
      <c r="F57" s="31"/>
      <c r="G57" s="31"/>
      <c r="H57" s="123">
        <v>0.094</v>
      </c>
      <c r="I57" s="123">
        <v>0.021</v>
      </c>
      <c r="J57" s="123">
        <v>0.028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7</v>
      </c>
      <c r="E58" s="30">
        <v>10</v>
      </c>
      <c r="F58" s="31"/>
      <c r="G58" s="31"/>
      <c r="H58" s="123">
        <v>0.33</v>
      </c>
      <c r="I58" s="123">
        <v>0.33</v>
      </c>
      <c r="J58" s="123">
        <v>0.258</v>
      </c>
      <c r="K58" s="32"/>
    </row>
    <row r="59" spans="1:11" s="42" customFormat="1" ht="11.25" customHeight="1">
      <c r="A59" s="36" t="s">
        <v>46</v>
      </c>
      <c r="B59" s="37"/>
      <c r="C59" s="38">
        <v>42</v>
      </c>
      <c r="D59" s="38">
        <v>36</v>
      </c>
      <c r="E59" s="38">
        <v>46</v>
      </c>
      <c r="F59" s="39">
        <v>127.77777777777777</v>
      </c>
      <c r="G59" s="40"/>
      <c r="H59" s="124">
        <v>1.085</v>
      </c>
      <c r="I59" s="125">
        <v>1.004</v>
      </c>
      <c r="J59" s="125">
        <v>1.2570000000000001</v>
      </c>
      <c r="K59" s="41">
        <v>125.19920318725102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75</v>
      </c>
      <c r="F61" s="31"/>
      <c r="G61" s="31"/>
      <c r="H61" s="123">
        <v>4.065</v>
      </c>
      <c r="I61" s="123">
        <v>4.225</v>
      </c>
      <c r="J61" s="123">
        <v>4.225</v>
      </c>
      <c r="K61" s="32"/>
    </row>
    <row r="62" spans="1:11" s="33" customFormat="1" ht="11.25" customHeight="1">
      <c r="A62" s="35" t="s">
        <v>48</v>
      </c>
      <c r="B62" s="29"/>
      <c r="C62" s="30">
        <v>66</v>
      </c>
      <c r="D62" s="30">
        <v>66</v>
      </c>
      <c r="E62" s="30">
        <v>66</v>
      </c>
      <c r="F62" s="31"/>
      <c r="G62" s="31"/>
      <c r="H62" s="123">
        <v>1.856</v>
      </c>
      <c r="I62" s="123">
        <v>2.035</v>
      </c>
      <c r="J62" s="123">
        <v>2.035</v>
      </c>
      <c r="K62" s="32"/>
    </row>
    <row r="63" spans="1:11" s="33" customFormat="1" ht="11.25" customHeight="1">
      <c r="A63" s="35" t="s">
        <v>49</v>
      </c>
      <c r="B63" s="29"/>
      <c r="C63" s="30">
        <v>202</v>
      </c>
      <c r="D63" s="30">
        <v>202</v>
      </c>
      <c r="E63" s="30">
        <v>277</v>
      </c>
      <c r="F63" s="31"/>
      <c r="G63" s="31"/>
      <c r="H63" s="123">
        <v>8.878</v>
      </c>
      <c r="I63" s="123">
        <v>9.09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343</v>
      </c>
      <c r="D64" s="38">
        <v>343</v>
      </c>
      <c r="E64" s="38">
        <v>418</v>
      </c>
      <c r="F64" s="39">
        <v>121.865889212828</v>
      </c>
      <c r="G64" s="40"/>
      <c r="H64" s="124">
        <v>14.799</v>
      </c>
      <c r="I64" s="125">
        <v>15.35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346</v>
      </c>
      <c r="D66" s="38">
        <v>247</v>
      </c>
      <c r="E66" s="38">
        <v>252</v>
      </c>
      <c r="F66" s="39">
        <v>102.02429149797571</v>
      </c>
      <c r="G66" s="40"/>
      <c r="H66" s="124">
        <v>16.911</v>
      </c>
      <c r="I66" s="125">
        <v>14.079</v>
      </c>
      <c r="J66" s="125">
        <v>17.857</v>
      </c>
      <c r="K66" s="41">
        <v>126.8342922082534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95</v>
      </c>
      <c r="D68" s="30">
        <v>115</v>
      </c>
      <c r="E68" s="30">
        <v>150</v>
      </c>
      <c r="F68" s="31"/>
      <c r="G68" s="31"/>
      <c r="H68" s="123">
        <v>4.826</v>
      </c>
      <c r="I68" s="123">
        <v>7</v>
      </c>
      <c r="J68" s="123">
        <v>6.8</v>
      </c>
      <c r="K68" s="32"/>
    </row>
    <row r="69" spans="1:11" s="33" customFormat="1" ht="11.25" customHeight="1">
      <c r="A69" s="35" t="s">
        <v>53</v>
      </c>
      <c r="B69" s="29"/>
      <c r="C69" s="30">
        <v>24</v>
      </c>
      <c r="D69" s="30">
        <v>20</v>
      </c>
      <c r="E69" s="30">
        <v>20</v>
      </c>
      <c r="F69" s="31"/>
      <c r="G69" s="31"/>
      <c r="H69" s="123">
        <v>0.926</v>
      </c>
      <c r="I69" s="123">
        <v>0.75</v>
      </c>
      <c r="J69" s="123">
        <v>0.3</v>
      </c>
      <c r="K69" s="32"/>
    </row>
    <row r="70" spans="1:11" s="42" customFormat="1" ht="11.25" customHeight="1">
      <c r="A70" s="36" t="s">
        <v>54</v>
      </c>
      <c r="B70" s="37"/>
      <c r="C70" s="38">
        <v>119</v>
      </c>
      <c r="D70" s="38">
        <v>135</v>
      </c>
      <c r="E70" s="38">
        <v>170</v>
      </c>
      <c r="F70" s="39">
        <v>125.92592592592592</v>
      </c>
      <c r="G70" s="40"/>
      <c r="H70" s="124">
        <v>5.752</v>
      </c>
      <c r="I70" s="125">
        <v>7.75</v>
      </c>
      <c r="J70" s="125">
        <v>7.1</v>
      </c>
      <c r="K70" s="41">
        <v>91.61290322580645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7860</v>
      </c>
      <c r="D72" s="30">
        <v>7439</v>
      </c>
      <c r="E72" s="30">
        <v>7851</v>
      </c>
      <c r="F72" s="31"/>
      <c r="G72" s="31"/>
      <c r="H72" s="123">
        <v>456.045</v>
      </c>
      <c r="I72" s="123">
        <v>459.286</v>
      </c>
      <c r="J72" s="123">
        <v>451.892</v>
      </c>
      <c r="K72" s="32"/>
    </row>
    <row r="73" spans="1:11" s="33" customFormat="1" ht="11.25" customHeight="1">
      <c r="A73" s="35" t="s">
        <v>56</v>
      </c>
      <c r="B73" s="29"/>
      <c r="C73" s="30">
        <v>215</v>
      </c>
      <c r="D73" s="30">
        <v>215</v>
      </c>
      <c r="E73" s="30">
        <v>215</v>
      </c>
      <c r="F73" s="31"/>
      <c r="G73" s="31"/>
      <c r="H73" s="123">
        <v>8.843</v>
      </c>
      <c r="I73" s="123">
        <v>8.843</v>
      </c>
      <c r="J73" s="123">
        <v>8.843</v>
      </c>
      <c r="K73" s="32"/>
    </row>
    <row r="74" spans="1:11" s="33" customFormat="1" ht="11.25" customHeight="1">
      <c r="A74" s="35" t="s">
        <v>57</v>
      </c>
      <c r="B74" s="29"/>
      <c r="C74" s="30">
        <v>38</v>
      </c>
      <c r="D74" s="30">
        <v>68</v>
      </c>
      <c r="E74" s="30">
        <v>107</v>
      </c>
      <c r="F74" s="31"/>
      <c r="G74" s="31"/>
      <c r="H74" s="123">
        <v>1.312</v>
      </c>
      <c r="I74" s="123">
        <v>2.364</v>
      </c>
      <c r="J74" s="123">
        <v>4.28</v>
      </c>
      <c r="K74" s="32"/>
    </row>
    <row r="75" spans="1:11" s="33" customFormat="1" ht="11.25" customHeight="1">
      <c r="A75" s="35" t="s">
        <v>58</v>
      </c>
      <c r="B75" s="29"/>
      <c r="C75" s="30">
        <v>439</v>
      </c>
      <c r="D75" s="30">
        <v>449</v>
      </c>
      <c r="E75" s="30">
        <v>402</v>
      </c>
      <c r="F75" s="31"/>
      <c r="G75" s="31"/>
      <c r="H75" s="123">
        <v>16.994</v>
      </c>
      <c r="I75" s="123">
        <v>17.407</v>
      </c>
      <c r="J75" s="123">
        <v>17.613</v>
      </c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20</v>
      </c>
      <c r="E76" s="30">
        <v>24</v>
      </c>
      <c r="F76" s="31"/>
      <c r="G76" s="31"/>
      <c r="H76" s="123">
        <v>0.546</v>
      </c>
      <c r="I76" s="123">
        <v>0.54</v>
      </c>
      <c r="J76" s="123">
        <v>0.546</v>
      </c>
      <c r="K76" s="32"/>
    </row>
    <row r="77" spans="1:11" s="33" customFormat="1" ht="11.25" customHeight="1">
      <c r="A77" s="35" t="s">
        <v>60</v>
      </c>
      <c r="B77" s="29"/>
      <c r="C77" s="30">
        <v>32</v>
      </c>
      <c r="D77" s="30">
        <v>32</v>
      </c>
      <c r="E77" s="30">
        <v>29</v>
      </c>
      <c r="F77" s="31"/>
      <c r="G77" s="31"/>
      <c r="H77" s="123">
        <v>0.96</v>
      </c>
      <c r="I77" s="123">
        <v>0.96</v>
      </c>
      <c r="J77" s="123">
        <v>0.87</v>
      </c>
      <c r="K77" s="32"/>
    </row>
    <row r="78" spans="1:11" s="33" customFormat="1" ht="11.25" customHeight="1">
      <c r="A78" s="35" t="s">
        <v>61</v>
      </c>
      <c r="B78" s="29"/>
      <c r="C78" s="30">
        <v>179</v>
      </c>
      <c r="D78" s="30">
        <v>180</v>
      </c>
      <c r="E78" s="30">
        <v>180</v>
      </c>
      <c r="F78" s="31"/>
      <c r="G78" s="31"/>
      <c r="H78" s="123">
        <v>8.95</v>
      </c>
      <c r="I78" s="123">
        <v>9</v>
      </c>
      <c r="J78" s="123">
        <v>9</v>
      </c>
      <c r="K78" s="32"/>
    </row>
    <row r="79" spans="1:11" s="33" customFormat="1" ht="11.25" customHeight="1">
      <c r="A79" s="35" t="s">
        <v>62</v>
      </c>
      <c r="B79" s="29"/>
      <c r="C79" s="30">
        <v>26</v>
      </c>
      <c r="D79" s="30">
        <v>26</v>
      </c>
      <c r="E79" s="30">
        <v>50</v>
      </c>
      <c r="F79" s="31"/>
      <c r="G79" s="31"/>
      <c r="H79" s="123">
        <v>0.724</v>
      </c>
      <c r="I79" s="123">
        <v>1.53</v>
      </c>
      <c r="J79" s="123">
        <v>1.75</v>
      </c>
      <c r="K79" s="32"/>
    </row>
    <row r="80" spans="1:11" s="42" customFormat="1" ht="11.25" customHeight="1">
      <c r="A80" s="43" t="s">
        <v>63</v>
      </c>
      <c r="B80" s="37"/>
      <c r="C80" s="38">
        <v>8809</v>
      </c>
      <c r="D80" s="38">
        <v>8429</v>
      </c>
      <c r="E80" s="38">
        <v>8858</v>
      </c>
      <c r="F80" s="39">
        <v>105.08957171669238</v>
      </c>
      <c r="G80" s="40"/>
      <c r="H80" s="124">
        <v>494.374</v>
      </c>
      <c r="I80" s="125">
        <v>499.92999999999995</v>
      </c>
      <c r="J80" s="125">
        <v>494.794</v>
      </c>
      <c r="K80" s="41">
        <v>98.97265617186407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230</v>
      </c>
      <c r="D82" s="30">
        <v>230</v>
      </c>
      <c r="E82" s="30">
        <v>203</v>
      </c>
      <c r="F82" s="31"/>
      <c r="G82" s="31"/>
      <c r="H82" s="123">
        <v>11.148</v>
      </c>
      <c r="I82" s="123">
        <v>11.148</v>
      </c>
      <c r="J82" s="123">
        <v>9.152</v>
      </c>
      <c r="K82" s="32"/>
    </row>
    <row r="83" spans="1:11" s="33" customFormat="1" ht="11.25" customHeight="1">
      <c r="A83" s="35" t="s">
        <v>65</v>
      </c>
      <c r="B83" s="29"/>
      <c r="C83" s="30">
        <v>317</v>
      </c>
      <c r="D83" s="30">
        <v>317</v>
      </c>
      <c r="E83" s="30">
        <v>270</v>
      </c>
      <c r="F83" s="31"/>
      <c r="G83" s="31"/>
      <c r="H83" s="123">
        <v>18.165</v>
      </c>
      <c r="I83" s="123">
        <v>18.2</v>
      </c>
      <c r="J83" s="123">
        <v>15.3</v>
      </c>
      <c r="K83" s="32"/>
    </row>
    <row r="84" spans="1:11" s="42" customFormat="1" ht="11.25" customHeight="1">
      <c r="A84" s="36" t="s">
        <v>66</v>
      </c>
      <c r="B84" s="37"/>
      <c r="C84" s="38">
        <v>547</v>
      </c>
      <c r="D84" s="38">
        <v>547</v>
      </c>
      <c r="E84" s="38">
        <v>473</v>
      </c>
      <c r="F84" s="39">
        <v>86.47166361974406</v>
      </c>
      <c r="G84" s="40"/>
      <c r="H84" s="124">
        <v>29.313</v>
      </c>
      <c r="I84" s="125">
        <v>29.348</v>
      </c>
      <c r="J84" s="125">
        <v>24.451999999999998</v>
      </c>
      <c r="K84" s="41">
        <v>83.3174321929944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11112</v>
      </c>
      <c r="D87" s="53">
        <v>10608</v>
      </c>
      <c r="E87" s="53">
        <v>11138</v>
      </c>
      <c r="F87" s="54">
        <f>IF(D87&gt;0,100*E87/D87,0)</f>
        <v>104.99622926093514</v>
      </c>
      <c r="G87" s="40"/>
      <c r="H87" s="128">
        <v>596.315</v>
      </c>
      <c r="I87" s="129">
        <v>601.9639999999999</v>
      </c>
      <c r="J87" s="129">
        <v>585.851</v>
      </c>
      <c r="K87" s="54">
        <f>IF(I87&gt;0,100*J87/I87,0)</f>
        <v>97.32326185619074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29</v>
      </c>
      <c r="D9" s="30">
        <v>29</v>
      </c>
      <c r="E9" s="30">
        <v>29</v>
      </c>
      <c r="F9" s="31"/>
      <c r="G9" s="31"/>
      <c r="H9" s="123">
        <v>0.655</v>
      </c>
      <c r="I9" s="123">
        <v>0.655</v>
      </c>
      <c r="J9" s="123">
        <v>0.655</v>
      </c>
      <c r="K9" s="32"/>
    </row>
    <row r="10" spans="1:11" s="33" customFormat="1" ht="11.25" customHeight="1">
      <c r="A10" s="35" t="s">
        <v>8</v>
      </c>
      <c r="B10" s="29"/>
      <c r="C10" s="30">
        <v>21</v>
      </c>
      <c r="D10" s="30">
        <v>21</v>
      </c>
      <c r="E10" s="30">
        <v>21</v>
      </c>
      <c r="F10" s="31"/>
      <c r="G10" s="31"/>
      <c r="H10" s="123">
        <v>0.496</v>
      </c>
      <c r="I10" s="123">
        <v>0.496</v>
      </c>
      <c r="J10" s="123">
        <v>0.496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23">
        <v>0.464</v>
      </c>
      <c r="I11" s="123">
        <v>0.463</v>
      </c>
      <c r="J11" s="123">
        <v>0.463</v>
      </c>
      <c r="K11" s="32"/>
    </row>
    <row r="12" spans="1:11" s="33" customFormat="1" ht="11.25" customHeight="1">
      <c r="A12" s="35" t="s">
        <v>10</v>
      </c>
      <c r="B12" s="29"/>
      <c r="C12" s="30">
        <v>50</v>
      </c>
      <c r="D12" s="30">
        <v>50</v>
      </c>
      <c r="E12" s="30">
        <v>50</v>
      </c>
      <c r="F12" s="31"/>
      <c r="G12" s="31"/>
      <c r="H12" s="123">
        <v>1.194</v>
      </c>
      <c r="I12" s="123">
        <v>1.194</v>
      </c>
      <c r="J12" s="123">
        <v>1.194</v>
      </c>
      <c r="K12" s="32"/>
    </row>
    <row r="13" spans="1:11" s="42" customFormat="1" ht="11.25" customHeight="1">
      <c r="A13" s="36" t="s">
        <v>11</v>
      </c>
      <c r="B13" s="37"/>
      <c r="C13" s="38">
        <v>121</v>
      </c>
      <c r="D13" s="38">
        <v>121</v>
      </c>
      <c r="E13" s="38">
        <v>121</v>
      </c>
      <c r="F13" s="39">
        <v>100</v>
      </c>
      <c r="G13" s="40"/>
      <c r="H13" s="124">
        <v>2.809</v>
      </c>
      <c r="I13" s="125">
        <v>2.808</v>
      </c>
      <c r="J13" s="125">
        <v>2.808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24">
        <v>0.012</v>
      </c>
      <c r="I15" s="125">
        <v>0.012</v>
      </c>
      <c r="J15" s="125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16</v>
      </c>
      <c r="D19" s="30">
        <v>17</v>
      </c>
      <c r="E19" s="30">
        <v>16</v>
      </c>
      <c r="F19" s="31"/>
      <c r="G19" s="31"/>
      <c r="H19" s="123">
        <v>0.88</v>
      </c>
      <c r="I19" s="123">
        <v>0.88</v>
      </c>
      <c r="J19" s="123">
        <v>0.97</v>
      </c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23">
        <v>0.285</v>
      </c>
      <c r="I20" s="123">
        <v>0.285</v>
      </c>
      <c r="J20" s="123">
        <v>0.294</v>
      </c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23">
        <v>0.156</v>
      </c>
      <c r="I21" s="123">
        <v>0.156</v>
      </c>
      <c r="J21" s="123">
        <v>0.18</v>
      </c>
      <c r="K21" s="32"/>
    </row>
    <row r="22" spans="1:11" s="42" customFormat="1" ht="11.25" customHeight="1">
      <c r="A22" s="36" t="s">
        <v>17</v>
      </c>
      <c r="B22" s="37"/>
      <c r="C22" s="38">
        <v>40</v>
      </c>
      <c r="D22" s="38">
        <v>41</v>
      </c>
      <c r="E22" s="38">
        <v>40</v>
      </c>
      <c r="F22" s="39">
        <v>97.5609756097561</v>
      </c>
      <c r="G22" s="40"/>
      <c r="H22" s="124">
        <v>1.321</v>
      </c>
      <c r="I22" s="125">
        <v>1.321</v>
      </c>
      <c r="J22" s="125">
        <v>1.444</v>
      </c>
      <c r="K22" s="41">
        <v>109.31112793338382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26</v>
      </c>
      <c r="D24" s="38">
        <v>15</v>
      </c>
      <c r="E24" s="38">
        <v>19</v>
      </c>
      <c r="F24" s="39">
        <v>126.66666666666667</v>
      </c>
      <c r="G24" s="40"/>
      <c r="H24" s="124">
        <v>2.267</v>
      </c>
      <c r="I24" s="125">
        <v>1.6</v>
      </c>
      <c r="J24" s="125">
        <v>1.9</v>
      </c>
      <c r="K24" s="41">
        <v>118.75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71</v>
      </c>
      <c r="D26" s="38">
        <v>80</v>
      </c>
      <c r="E26" s="38">
        <v>90</v>
      </c>
      <c r="F26" s="39">
        <v>112.5</v>
      </c>
      <c r="G26" s="40"/>
      <c r="H26" s="124">
        <v>4.629</v>
      </c>
      <c r="I26" s="125">
        <v>7.5</v>
      </c>
      <c r="J26" s="125">
        <v>8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6</v>
      </c>
      <c r="F28" s="31"/>
      <c r="G28" s="31"/>
      <c r="H28" s="123"/>
      <c r="I28" s="123"/>
      <c r="J28" s="123">
        <v>0.18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23">
        <v>0.045</v>
      </c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>
        <v>6</v>
      </c>
      <c r="F31" s="39"/>
      <c r="G31" s="40"/>
      <c r="H31" s="124">
        <v>0.045</v>
      </c>
      <c r="I31" s="125"/>
      <c r="J31" s="125">
        <v>0.18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69</v>
      </c>
      <c r="D33" s="30">
        <v>70</v>
      </c>
      <c r="E33" s="30">
        <v>50</v>
      </c>
      <c r="F33" s="31"/>
      <c r="G33" s="31"/>
      <c r="H33" s="123">
        <v>1.223</v>
      </c>
      <c r="I33" s="123">
        <v>1.2</v>
      </c>
      <c r="J33" s="123">
        <v>0.725</v>
      </c>
      <c r="K33" s="32"/>
    </row>
    <row r="34" spans="1:11" s="33" customFormat="1" ht="11.25" customHeight="1">
      <c r="A34" s="35" t="s">
        <v>25</v>
      </c>
      <c r="B34" s="29"/>
      <c r="C34" s="30">
        <v>28</v>
      </c>
      <c r="D34" s="30">
        <v>28</v>
      </c>
      <c r="E34" s="30">
        <v>27</v>
      </c>
      <c r="F34" s="31"/>
      <c r="G34" s="31"/>
      <c r="H34" s="123">
        <v>0.689</v>
      </c>
      <c r="I34" s="123">
        <v>0.69</v>
      </c>
      <c r="J34" s="123">
        <v>0.61</v>
      </c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4</v>
      </c>
      <c r="E35" s="30">
        <v>20</v>
      </c>
      <c r="F35" s="31"/>
      <c r="G35" s="31"/>
      <c r="H35" s="123">
        <v>0.38</v>
      </c>
      <c r="I35" s="123">
        <v>0.06</v>
      </c>
      <c r="J35" s="123">
        <v>0.3</v>
      </c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9</v>
      </c>
      <c r="E36" s="30">
        <v>20</v>
      </c>
      <c r="F36" s="31"/>
      <c r="G36" s="31"/>
      <c r="H36" s="123">
        <v>0.162</v>
      </c>
      <c r="I36" s="123">
        <v>0.162</v>
      </c>
      <c r="J36" s="123">
        <v>0.325</v>
      </c>
      <c r="K36" s="32"/>
    </row>
    <row r="37" spans="1:11" s="42" customFormat="1" ht="11.25" customHeight="1">
      <c r="A37" s="36" t="s">
        <v>28</v>
      </c>
      <c r="B37" s="37"/>
      <c r="C37" s="38">
        <v>131</v>
      </c>
      <c r="D37" s="38">
        <v>111</v>
      </c>
      <c r="E37" s="38">
        <v>117</v>
      </c>
      <c r="F37" s="39">
        <v>105.4054054054054</v>
      </c>
      <c r="G37" s="40"/>
      <c r="H37" s="124">
        <v>2.4539999999999997</v>
      </c>
      <c r="I37" s="125">
        <v>2.112</v>
      </c>
      <c r="J37" s="125">
        <v>1.96</v>
      </c>
      <c r="K37" s="41">
        <v>92.8030303030303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43</v>
      </c>
      <c r="D39" s="38">
        <v>40</v>
      </c>
      <c r="E39" s="38">
        <v>35</v>
      </c>
      <c r="F39" s="39">
        <v>87.5</v>
      </c>
      <c r="G39" s="40"/>
      <c r="H39" s="124">
        <v>0.737</v>
      </c>
      <c r="I39" s="125">
        <v>0.65</v>
      </c>
      <c r="J39" s="125">
        <v>0.6</v>
      </c>
      <c r="K39" s="41">
        <v>92.3076923076923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152</v>
      </c>
      <c r="D41" s="30">
        <v>110</v>
      </c>
      <c r="E41" s="30">
        <v>152</v>
      </c>
      <c r="F41" s="31"/>
      <c r="G41" s="31"/>
      <c r="H41" s="123">
        <v>11.02</v>
      </c>
      <c r="I41" s="123">
        <v>8.847</v>
      </c>
      <c r="J41" s="123">
        <v>11.552</v>
      </c>
      <c r="K41" s="32"/>
    </row>
    <row r="42" spans="1:11" s="33" customFormat="1" ht="11.25" customHeight="1">
      <c r="A42" s="35" t="s">
        <v>31</v>
      </c>
      <c r="B42" s="29"/>
      <c r="C42" s="30">
        <v>9</v>
      </c>
      <c r="D42" s="30">
        <v>8</v>
      </c>
      <c r="E42" s="30">
        <v>15</v>
      </c>
      <c r="F42" s="31"/>
      <c r="G42" s="31"/>
      <c r="H42" s="123">
        <v>0.675</v>
      </c>
      <c r="I42" s="123">
        <v>0.6</v>
      </c>
      <c r="J42" s="123">
        <v>1.125</v>
      </c>
      <c r="K42" s="32"/>
    </row>
    <row r="43" spans="1:11" s="33" customFormat="1" ht="11.25" customHeight="1">
      <c r="A43" s="35" t="s">
        <v>32</v>
      </c>
      <c r="B43" s="29"/>
      <c r="C43" s="30"/>
      <c r="D43" s="30">
        <v>9</v>
      </c>
      <c r="E43" s="30">
        <v>18</v>
      </c>
      <c r="F43" s="31"/>
      <c r="G43" s="31"/>
      <c r="H43" s="123"/>
      <c r="I43" s="123">
        <v>0.65</v>
      </c>
      <c r="J43" s="123">
        <v>1.17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19</v>
      </c>
      <c r="D45" s="30">
        <v>5</v>
      </c>
      <c r="E45" s="30">
        <v>33</v>
      </c>
      <c r="F45" s="31"/>
      <c r="G45" s="31"/>
      <c r="H45" s="123">
        <v>1.14</v>
      </c>
      <c r="I45" s="123">
        <v>0.11</v>
      </c>
      <c r="J45" s="123">
        <v>1.98</v>
      </c>
      <c r="K45" s="32"/>
    </row>
    <row r="46" spans="1:11" s="33" customFormat="1" ht="11.25" customHeight="1">
      <c r="A46" s="35" t="s">
        <v>35</v>
      </c>
      <c r="B46" s="29"/>
      <c r="C46" s="30">
        <v>1076</v>
      </c>
      <c r="D46" s="30">
        <v>1050</v>
      </c>
      <c r="E46" s="30">
        <v>1075</v>
      </c>
      <c r="F46" s="31"/>
      <c r="G46" s="31"/>
      <c r="H46" s="123">
        <v>73.168</v>
      </c>
      <c r="I46" s="123">
        <v>66.213</v>
      </c>
      <c r="J46" s="123">
        <v>66.65</v>
      </c>
      <c r="K46" s="32"/>
    </row>
    <row r="47" spans="1:11" s="33" customFormat="1" ht="11.25" customHeight="1">
      <c r="A47" s="35" t="s">
        <v>36</v>
      </c>
      <c r="B47" s="29"/>
      <c r="C47" s="30">
        <v>51</v>
      </c>
      <c r="D47" s="30">
        <v>45</v>
      </c>
      <c r="E47" s="30">
        <v>52</v>
      </c>
      <c r="F47" s="31"/>
      <c r="G47" s="31"/>
      <c r="H47" s="123">
        <v>4.08</v>
      </c>
      <c r="I47" s="123">
        <v>3.15</v>
      </c>
      <c r="J47" s="123">
        <v>3.64</v>
      </c>
      <c r="K47" s="32"/>
    </row>
    <row r="48" spans="1:11" s="33" customFormat="1" ht="11.25" customHeight="1">
      <c r="A48" s="35" t="s">
        <v>37</v>
      </c>
      <c r="B48" s="29"/>
      <c r="C48" s="30">
        <v>1116</v>
      </c>
      <c r="D48" s="30">
        <v>1249</v>
      </c>
      <c r="E48" s="30">
        <v>1181</v>
      </c>
      <c r="F48" s="31"/>
      <c r="G48" s="31"/>
      <c r="H48" s="123">
        <v>83.7</v>
      </c>
      <c r="I48" s="123">
        <v>94.5</v>
      </c>
      <c r="J48" s="123">
        <v>88.575</v>
      </c>
      <c r="K48" s="32"/>
    </row>
    <row r="49" spans="1:11" s="33" customFormat="1" ht="11.25" customHeight="1">
      <c r="A49" s="35" t="s">
        <v>38</v>
      </c>
      <c r="B49" s="29"/>
      <c r="C49" s="30">
        <v>157</v>
      </c>
      <c r="D49" s="30">
        <v>177</v>
      </c>
      <c r="E49" s="30">
        <v>171</v>
      </c>
      <c r="F49" s="31"/>
      <c r="G49" s="31"/>
      <c r="H49" s="123">
        <v>10.205</v>
      </c>
      <c r="I49" s="123">
        <v>11.505</v>
      </c>
      <c r="J49" s="123">
        <v>12.825</v>
      </c>
      <c r="K49" s="32"/>
    </row>
    <row r="50" spans="1:11" s="42" customFormat="1" ht="11.25" customHeight="1">
      <c r="A50" s="43" t="s">
        <v>39</v>
      </c>
      <c r="B50" s="37"/>
      <c r="C50" s="38">
        <v>2580</v>
      </c>
      <c r="D50" s="38">
        <v>2653</v>
      </c>
      <c r="E50" s="38">
        <v>2697</v>
      </c>
      <c r="F50" s="39">
        <v>101.65849981153411</v>
      </c>
      <c r="G50" s="40"/>
      <c r="H50" s="124">
        <v>183.98800000000003</v>
      </c>
      <c r="I50" s="125">
        <v>185.575</v>
      </c>
      <c r="J50" s="125">
        <v>187.517</v>
      </c>
      <c r="K50" s="41">
        <v>101.04647716556649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44</v>
      </c>
      <c r="D52" s="38">
        <v>44</v>
      </c>
      <c r="E52" s="38">
        <v>44</v>
      </c>
      <c r="F52" s="39">
        <v>100</v>
      </c>
      <c r="G52" s="40"/>
      <c r="H52" s="124">
        <v>1.408</v>
      </c>
      <c r="I52" s="125">
        <v>1.408</v>
      </c>
      <c r="J52" s="125">
        <v>1.408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292</v>
      </c>
      <c r="D54" s="30">
        <v>217</v>
      </c>
      <c r="E54" s="30">
        <v>279</v>
      </c>
      <c r="F54" s="31"/>
      <c r="G54" s="31"/>
      <c r="H54" s="123">
        <v>16.936</v>
      </c>
      <c r="I54" s="123">
        <v>11.935</v>
      </c>
      <c r="J54" s="123">
        <v>16.182</v>
      </c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2</v>
      </c>
      <c r="E55" s="30">
        <v>1</v>
      </c>
      <c r="F55" s="31"/>
      <c r="G55" s="31"/>
      <c r="H55" s="123">
        <v>0.08</v>
      </c>
      <c r="I55" s="123">
        <v>0.08</v>
      </c>
      <c r="J55" s="123">
        <v>0.04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</v>
      </c>
      <c r="E56" s="30">
        <v>1</v>
      </c>
      <c r="F56" s="31"/>
      <c r="G56" s="31"/>
      <c r="H56" s="123"/>
      <c r="I56" s="123">
        <v>0.006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3</v>
      </c>
      <c r="E57" s="30"/>
      <c r="F57" s="31"/>
      <c r="G57" s="31"/>
      <c r="H57" s="123">
        <v>0.135</v>
      </c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89</v>
      </c>
      <c r="D58" s="30">
        <v>82</v>
      </c>
      <c r="E58" s="30">
        <v>85</v>
      </c>
      <c r="F58" s="31"/>
      <c r="G58" s="31"/>
      <c r="H58" s="123">
        <v>6.586</v>
      </c>
      <c r="I58" s="123">
        <v>5.33</v>
      </c>
      <c r="J58" s="123">
        <v>3.96</v>
      </c>
      <c r="K58" s="32"/>
    </row>
    <row r="59" spans="1:11" s="42" customFormat="1" ht="11.25" customHeight="1">
      <c r="A59" s="36" t="s">
        <v>46</v>
      </c>
      <c r="B59" s="37"/>
      <c r="C59" s="38">
        <v>386</v>
      </c>
      <c r="D59" s="38">
        <v>305</v>
      </c>
      <c r="E59" s="38">
        <v>366</v>
      </c>
      <c r="F59" s="39">
        <v>120</v>
      </c>
      <c r="G59" s="40"/>
      <c r="H59" s="124">
        <v>23.737000000000002</v>
      </c>
      <c r="I59" s="125">
        <v>17.351</v>
      </c>
      <c r="J59" s="125">
        <v>20.182</v>
      </c>
      <c r="K59" s="41">
        <v>116.31606247478531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150</v>
      </c>
      <c r="E61" s="30">
        <v>140</v>
      </c>
      <c r="F61" s="31"/>
      <c r="G61" s="31"/>
      <c r="H61" s="123">
        <v>8.26</v>
      </c>
      <c r="I61" s="123">
        <v>8.7</v>
      </c>
      <c r="J61" s="123">
        <v>8.4</v>
      </c>
      <c r="K61" s="32"/>
    </row>
    <row r="62" spans="1:11" s="33" customFormat="1" ht="11.25" customHeight="1">
      <c r="A62" s="35" t="s">
        <v>48</v>
      </c>
      <c r="B62" s="29"/>
      <c r="C62" s="30">
        <v>9</v>
      </c>
      <c r="D62" s="30">
        <v>9</v>
      </c>
      <c r="E62" s="30">
        <v>6</v>
      </c>
      <c r="F62" s="31"/>
      <c r="G62" s="31"/>
      <c r="H62" s="123">
        <v>0.214</v>
      </c>
      <c r="I62" s="123">
        <v>0.15</v>
      </c>
      <c r="J62" s="123">
        <v>0.15</v>
      </c>
      <c r="K62" s="32"/>
    </row>
    <row r="63" spans="1:11" s="33" customFormat="1" ht="11.25" customHeight="1">
      <c r="A63" s="35" t="s">
        <v>49</v>
      </c>
      <c r="B63" s="29"/>
      <c r="C63" s="30">
        <v>5</v>
      </c>
      <c r="D63" s="30">
        <v>5</v>
      </c>
      <c r="E63" s="30">
        <v>5</v>
      </c>
      <c r="F63" s="31"/>
      <c r="G63" s="31"/>
      <c r="H63" s="123">
        <v>0.25</v>
      </c>
      <c r="I63" s="123">
        <v>0.25</v>
      </c>
      <c r="J63" s="123">
        <v>0.25</v>
      </c>
      <c r="K63" s="32"/>
    </row>
    <row r="64" spans="1:11" s="42" customFormat="1" ht="11.25" customHeight="1">
      <c r="A64" s="36" t="s">
        <v>50</v>
      </c>
      <c r="B64" s="37"/>
      <c r="C64" s="38">
        <v>154</v>
      </c>
      <c r="D64" s="38">
        <v>164</v>
      </c>
      <c r="E64" s="38">
        <v>151</v>
      </c>
      <c r="F64" s="39">
        <v>92.07317073170732</v>
      </c>
      <c r="G64" s="40"/>
      <c r="H64" s="124">
        <v>8.724</v>
      </c>
      <c r="I64" s="125">
        <v>9.1</v>
      </c>
      <c r="J64" s="125">
        <v>8.8</v>
      </c>
      <c r="K64" s="41">
        <v>96.70329670329672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32</v>
      </c>
      <c r="D66" s="38">
        <v>35</v>
      </c>
      <c r="E66" s="38">
        <v>16</v>
      </c>
      <c r="F66" s="39">
        <v>45.714285714285715</v>
      </c>
      <c r="G66" s="40"/>
      <c r="H66" s="124">
        <v>1.264</v>
      </c>
      <c r="I66" s="125">
        <v>0.592</v>
      </c>
      <c r="J66" s="125">
        <v>0.77</v>
      </c>
      <c r="K66" s="41">
        <v>130.06756756756758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2031</v>
      </c>
      <c r="D73" s="30">
        <v>2031</v>
      </c>
      <c r="E73" s="30">
        <v>2031</v>
      </c>
      <c r="F73" s="31"/>
      <c r="G73" s="31"/>
      <c r="H73" s="123">
        <v>114.26</v>
      </c>
      <c r="I73" s="123">
        <v>114.26</v>
      </c>
      <c r="J73" s="123">
        <v>114.26</v>
      </c>
      <c r="K73" s="32"/>
    </row>
    <row r="74" spans="1:11" s="33" customFormat="1" ht="11.25" customHeight="1">
      <c r="A74" s="35" t="s">
        <v>57</v>
      </c>
      <c r="B74" s="29"/>
      <c r="C74" s="30">
        <v>37</v>
      </c>
      <c r="D74" s="30">
        <v>56</v>
      </c>
      <c r="E74" s="30">
        <v>20</v>
      </c>
      <c r="F74" s="31"/>
      <c r="G74" s="31"/>
      <c r="H74" s="123">
        <v>1.295</v>
      </c>
      <c r="I74" s="123">
        <v>1.904</v>
      </c>
      <c r="J74" s="123">
        <v>0.7</v>
      </c>
      <c r="K74" s="32"/>
    </row>
    <row r="75" spans="1:11" s="33" customFormat="1" ht="11.25" customHeight="1">
      <c r="A75" s="35" t="s">
        <v>58</v>
      </c>
      <c r="B75" s="29"/>
      <c r="C75" s="30">
        <v>3</v>
      </c>
      <c r="D75" s="30">
        <v>3</v>
      </c>
      <c r="E75" s="30">
        <v>3</v>
      </c>
      <c r="F75" s="31"/>
      <c r="G75" s="31"/>
      <c r="H75" s="123">
        <v>0.102</v>
      </c>
      <c r="I75" s="123">
        <v>0.102</v>
      </c>
      <c r="J75" s="123">
        <v>0.102</v>
      </c>
      <c r="K75" s="32"/>
    </row>
    <row r="76" spans="1:11" s="33" customFormat="1" ht="11.25" customHeight="1">
      <c r="A76" s="35" t="s">
        <v>59</v>
      </c>
      <c r="B76" s="29"/>
      <c r="C76" s="30">
        <v>42</v>
      </c>
      <c r="D76" s="30">
        <v>42</v>
      </c>
      <c r="E76" s="30">
        <v>30</v>
      </c>
      <c r="F76" s="31"/>
      <c r="G76" s="31"/>
      <c r="H76" s="123">
        <v>2.053</v>
      </c>
      <c r="I76" s="123">
        <v>2.053</v>
      </c>
      <c r="J76" s="123">
        <v>1.466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3</v>
      </c>
      <c r="F77" s="31"/>
      <c r="G77" s="31"/>
      <c r="H77" s="123">
        <v>0.025</v>
      </c>
      <c r="I77" s="123">
        <v>0.025</v>
      </c>
      <c r="J77" s="123">
        <v>0.075</v>
      </c>
      <c r="K77" s="32"/>
    </row>
    <row r="78" spans="1:11" s="33" customFormat="1" ht="11.25" customHeight="1">
      <c r="A78" s="35" t="s">
        <v>61</v>
      </c>
      <c r="B78" s="29"/>
      <c r="C78" s="30">
        <v>70</v>
      </c>
      <c r="D78" s="30">
        <v>70</v>
      </c>
      <c r="E78" s="30">
        <v>70</v>
      </c>
      <c r="F78" s="31"/>
      <c r="G78" s="31"/>
      <c r="H78" s="123">
        <v>2.051</v>
      </c>
      <c r="I78" s="123">
        <v>2.17</v>
      </c>
      <c r="J78" s="123">
        <v>2.03</v>
      </c>
      <c r="K78" s="32"/>
    </row>
    <row r="79" spans="1:11" s="33" customFormat="1" ht="11.25" customHeight="1">
      <c r="A79" s="35" t="s">
        <v>62</v>
      </c>
      <c r="B79" s="29"/>
      <c r="C79" s="30">
        <v>503</v>
      </c>
      <c r="D79" s="30">
        <v>503</v>
      </c>
      <c r="E79" s="30">
        <v>780</v>
      </c>
      <c r="F79" s="31"/>
      <c r="G79" s="31"/>
      <c r="H79" s="123">
        <v>21.73</v>
      </c>
      <c r="I79" s="123">
        <v>28.125</v>
      </c>
      <c r="J79" s="123">
        <v>42.9</v>
      </c>
      <c r="K79" s="32"/>
    </row>
    <row r="80" spans="1:11" s="42" customFormat="1" ht="11.25" customHeight="1">
      <c r="A80" s="43" t="s">
        <v>63</v>
      </c>
      <c r="B80" s="37"/>
      <c r="C80" s="38">
        <v>2687</v>
      </c>
      <c r="D80" s="38">
        <v>2706</v>
      </c>
      <c r="E80" s="38">
        <v>2937</v>
      </c>
      <c r="F80" s="39">
        <v>108.53658536585365</v>
      </c>
      <c r="G80" s="40"/>
      <c r="H80" s="124">
        <v>141.51600000000002</v>
      </c>
      <c r="I80" s="125">
        <v>148.639</v>
      </c>
      <c r="J80" s="125">
        <v>161.53300000000002</v>
      </c>
      <c r="K80" s="41">
        <v>108.67470852198952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102</v>
      </c>
      <c r="D82" s="30">
        <v>102</v>
      </c>
      <c r="E82" s="30">
        <v>109</v>
      </c>
      <c r="F82" s="31"/>
      <c r="G82" s="31"/>
      <c r="H82" s="123">
        <v>3.577</v>
      </c>
      <c r="I82" s="123">
        <v>3.577</v>
      </c>
      <c r="J82" s="123">
        <v>3.458</v>
      </c>
      <c r="K82" s="32"/>
    </row>
    <row r="83" spans="1:11" s="33" customFormat="1" ht="11.25" customHeight="1">
      <c r="A83" s="35" t="s">
        <v>65</v>
      </c>
      <c r="B83" s="29"/>
      <c r="C83" s="30">
        <v>131</v>
      </c>
      <c r="D83" s="30">
        <v>130</v>
      </c>
      <c r="E83" s="30">
        <v>120</v>
      </c>
      <c r="F83" s="31"/>
      <c r="G83" s="31"/>
      <c r="H83" s="123">
        <v>3.939</v>
      </c>
      <c r="I83" s="123">
        <v>4</v>
      </c>
      <c r="J83" s="123">
        <v>3.8</v>
      </c>
      <c r="K83" s="32"/>
    </row>
    <row r="84" spans="1:11" s="42" customFormat="1" ht="11.25" customHeight="1">
      <c r="A84" s="36" t="s">
        <v>66</v>
      </c>
      <c r="B84" s="37"/>
      <c r="C84" s="38">
        <v>233</v>
      </c>
      <c r="D84" s="38">
        <v>232</v>
      </c>
      <c r="E84" s="38">
        <v>229</v>
      </c>
      <c r="F84" s="39">
        <v>98.70689655172414</v>
      </c>
      <c r="G84" s="40"/>
      <c r="H84" s="124">
        <v>7.516</v>
      </c>
      <c r="I84" s="125">
        <v>7.577</v>
      </c>
      <c r="J84" s="125">
        <v>7.258</v>
      </c>
      <c r="K84" s="41">
        <v>95.78989045796489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6550</v>
      </c>
      <c r="D87" s="53">
        <v>6548</v>
      </c>
      <c r="E87" s="53">
        <v>6869</v>
      </c>
      <c r="F87" s="54">
        <f>IF(D87&gt;0,100*E87/D87,0)</f>
        <v>104.90226023213195</v>
      </c>
      <c r="G87" s="40"/>
      <c r="H87" s="128">
        <v>382.4270000000001</v>
      </c>
      <c r="I87" s="129">
        <v>386.245</v>
      </c>
      <c r="J87" s="129">
        <v>404.372</v>
      </c>
      <c r="K87" s="54">
        <f>IF(I87&gt;0,100*J87/I87,0)</f>
        <v>104.69313518621601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>
        <v>2</v>
      </c>
      <c r="F26" s="39"/>
      <c r="G26" s="40"/>
      <c r="H26" s="124"/>
      <c r="I26" s="125"/>
      <c r="J26" s="125">
        <v>0.007</v>
      </c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23</v>
      </c>
      <c r="D33" s="30">
        <v>25</v>
      </c>
      <c r="E33" s="30">
        <v>10</v>
      </c>
      <c r="F33" s="31"/>
      <c r="G33" s="31"/>
      <c r="H33" s="123">
        <v>0.329</v>
      </c>
      <c r="I33" s="123">
        <v>0.36</v>
      </c>
      <c r="J33" s="123">
        <v>0.116</v>
      </c>
      <c r="K33" s="32"/>
    </row>
    <row r="34" spans="1:11" s="33" customFormat="1" ht="11.25" customHeight="1">
      <c r="A34" s="35" t="s">
        <v>25</v>
      </c>
      <c r="B34" s="29"/>
      <c r="C34" s="30">
        <v>1</v>
      </c>
      <c r="D34" s="30">
        <v>1</v>
      </c>
      <c r="E34" s="30">
        <v>2</v>
      </c>
      <c r="F34" s="31"/>
      <c r="G34" s="31"/>
      <c r="H34" s="123">
        <v>0.017</v>
      </c>
      <c r="I34" s="123">
        <v>0.017</v>
      </c>
      <c r="J34" s="123">
        <v>0.033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5</v>
      </c>
      <c r="F36" s="31"/>
      <c r="G36" s="31"/>
      <c r="H36" s="123">
        <v>0.024</v>
      </c>
      <c r="I36" s="123">
        <v>0.024</v>
      </c>
      <c r="J36" s="123">
        <v>0.085</v>
      </c>
      <c r="K36" s="32"/>
    </row>
    <row r="37" spans="1:11" s="42" customFormat="1" ht="11.25" customHeight="1">
      <c r="A37" s="36" t="s">
        <v>28</v>
      </c>
      <c r="B37" s="37"/>
      <c r="C37" s="38">
        <v>26</v>
      </c>
      <c r="D37" s="38">
        <v>28</v>
      </c>
      <c r="E37" s="38">
        <v>17</v>
      </c>
      <c r="F37" s="39">
        <v>60.714285714285715</v>
      </c>
      <c r="G37" s="40"/>
      <c r="H37" s="124">
        <v>0.37000000000000005</v>
      </c>
      <c r="I37" s="125">
        <v>0.401</v>
      </c>
      <c r="J37" s="125">
        <v>0.23400000000000004</v>
      </c>
      <c r="K37" s="41">
        <v>58.354114713216966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18</v>
      </c>
      <c r="E39" s="38">
        <v>9</v>
      </c>
      <c r="F39" s="39">
        <v>50</v>
      </c>
      <c r="G39" s="40"/>
      <c r="H39" s="124">
        <v>0.159</v>
      </c>
      <c r="I39" s="125">
        <v>0.14</v>
      </c>
      <c r="J39" s="125">
        <v>0.11</v>
      </c>
      <c r="K39" s="41">
        <v>78.57142857142857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12</v>
      </c>
      <c r="E46" s="30">
        <v>8</v>
      </c>
      <c r="F46" s="31"/>
      <c r="G46" s="31"/>
      <c r="H46" s="123">
        <v>0.36</v>
      </c>
      <c r="I46" s="123">
        <v>0.36</v>
      </c>
      <c r="J46" s="123">
        <v>0.24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1</v>
      </c>
      <c r="E47" s="30">
        <v>1</v>
      </c>
      <c r="F47" s="31"/>
      <c r="G47" s="31"/>
      <c r="H47" s="123">
        <v>0.025</v>
      </c>
      <c r="I47" s="123">
        <v>0.025</v>
      </c>
      <c r="J47" s="123">
        <v>0.02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13</v>
      </c>
      <c r="D50" s="38">
        <v>13</v>
      </c>
      <c r="E50" s="38">
        <v>9</v>
      </c>
      <c r="F50" s="39">
        <v>69.23076923076923</v>
      </c>
      <c r="G50" s="40"/>
      <c r="H50" s="124">
        <v>0.385</v>
      </c>
      <c r="I50" s="125">
        <v>0.385</v>
      </c>
      <c r="J50" s="125">
        <v>0.26</v>
      </c>
      <c r="K50" s="41">
        <v>67.53246753246754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24">
        <v>0.034</v>
      </c>
      <c r="I52" s="125">
        <v>0.034</v>
      </c>
      <c r="J52" s="125">
        <v>0.034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23</v>
      </c>
      <c r="D61" s="30">
        <v>25</v>
      </c>
      <c r="E61" s="30">
        <v>20</v>
      </c>
      <c r="F61" s="31"/>
      <c r="G61" s="31"/>
      <c r="H61" s="123">
        <v>0.69</v>
      </c>
      <c r="I61" s="123">
        <v>0.69</v>
      </c>
      <c r="J61" s="123">
        <v>0.6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33</v>
      </c>
      <c r="D63" s="30">
        <v>33</v>
      </c>
      <c r="E63" s="30">
        <v>33</v>
      </c>
      <c r="F63" s="31"/>
      <c r="G63" s="31"/>
      <c r="H63" s="123">
        <v>0.594</v>
      </c>
      <c r="I63" s="123">
        <v>0.594</v>
      </c>
      <c r="J63" s="123">
        <v>0.594</v>
      </c>
      <c r="K63" s="32"/>
    </row>
    <row r="64" spans="1:11" s="42" customFormat="1" ht="11.25" customHeight="1">
      <c r="A64" s="36" t="s">
        <v>50</v>
      </c>
      <c r="B64" s="37"/>
      <c r="C64" s="38">
        <v>56</v>
      </c>
      <c r="D64" s="38">
        <v>58</v>
      </c>
      <c r="E64" s="38">
        <v>53</v>
      </c>
      <c r="F64" s="39">
        <v>91.37931034482759</v>
      </c>
      <c r="G64" s="40"/>
      <c r="H64" s="124">
        <v>1.2839999999999998</v>
      </c>
      <c r="I64" s="125">
        <v>1.2839999999999998</v>
      </c>
      <c r="J64" s="125">
        <v>1.194</v>
      </c>
      <c r="K64" s="41">
        <v>92.99065420560748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12</v>
      </c>
      <c r="D66" s="38">
        <v>8</v>
      </c>
      <c r="E66" s="38">
        <v>10</v>
      </c>
      <c r="F66" s="39">
        <v>125</v>
      </c>
      <c r="G66" s="40"/>
      <c r="H66" s="124">
        <v>0.157</v>
      </c>
      <c r="I66" s="125">
        <v>0.108</v>
      </c>
      <c r="J66" s="125">
        <v>0.22</v>
      </c>
      <c r="K66" s="41">
        <v>203.7037037037037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25</v>
      </c>
      <c r="D72" s="30">
        <v>25</v>
      </c>
      <c r="E72" s="30">
        <v>37</v>
      </c>
      <c r="F72" s="31"/>
      <c r="G72" s="31"/>
      <c r="H72" s="123">
        <v>0.275</v>
      </c>
      <c r="I72" s="123">
        <v>0.275</v>
      </c>
      <c r="J72" s="123">
        <v>0.471</v>
      </c>
      <c r="K72" s="32"/>
    </row>
    <row r="73" spans="1:11" s="33" customFormat="1" ht="11.25" customHeight="1">
      <c r="A73" s="35" t="s">
        <v>56</v>
      </c>
      <c r="B73" s="29"/>
      <c r="C73" s="30">
        <v>20</v>
      </c>
      <c r="D73" s="30">
        <v>20</v>
      </c>
      <c r="E73" s="30">
        <v>20</v>
      </c>
      <c r="F73" s="31"/>
      <c r="G73" s="31"/>
      <c r="H73" s="123">
        <v>0.4</v>
      </c>
      <c r="I73" s="123">
        <v>0.4</v>
      </c>
      <c r="J73" s="123">
        <v>0.4</v>
      </c>
      <c r="K73" s="32"/>
    </row>
    <row r="74" spans="1:11" s="33" customFormat="1" ht="11.25" customHeight="1">
      <c r="A74" s="35" t="s">
        <v>57</v>
      </c>
      <c r="B74" s="29"/>
      <c r="C74" s="30">
        <v>2</v>
      </c>
      <c r="D74" s="30"/>
      <c r="E74" s="30"/>
      <c r="F74" s="31"/>
      <c r="G74" s="31"/>
      <c r="H74" s="123">
        <v>0.03</v>
      </c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2</v>
      </c>
      <c r="D75" s="30">
        <v>2</v>
      </c>
      <c r="E75" s="30">
        <v>12</v>
      </c>
      <c r="F75" s="31"/>
      <c r="G75" s="31"/>
      <c r="H75" s="123">
        <v>0.009</v>
      </c>
      <c r="I75" s="123">
        <v>0.02</v>
      </c>
      <c r="J75" s="123">
        <v>0.264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5</v>
      </c>
      <c r="E76" s="30">
        <v>5</v>
      </c>
      <c r="F76" s="31"/>
      <c r="G76" s="31"/>
      <c r="H76" s="123">
        <v>0.1</v>
      </c>
      <c r="I76" s="123">
        <v>0.1</v>
      </c>
      <c r="J76" s="123">
        <v>0.09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2</v>
      </c>
      <c r="E77" s="30">
        <v>1</v>
      </c>
      <c r="F77" s="31"/>
      <c r="G77" s="31"/>
      <c r="H77" s="123">
        <v>0.036</v>
      </c>
      <c r="I77" s="123">
        <v>0.036</v>
      </c>
      <c r="J77" s="123">
        <v>0.018</v>
      </c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23">
        <v>0.5</v>
      </c>
      <c r="I78" s="123">
        <v>0.5</v>
      </c>
      <c r="J78" s="123">
        <v>0.5</v>
      </c>
      <c r="K78" s="32"/>
    </row>
    <row r="79" spans="1:11" s="33" customFormat="1" ht="11.25" customHeight="1">
      <c r="A79" s="35" t="s">
        <v>62</v>
      </c>
      <c r="B79" s="29"/>
      <c r="C79" s="30">
        <v>9</v>
      </c>
      <c r="D79" s="30">
        <v>9</v>
      </c>
      <c r="E79" s="30">
        <v>8</v>
      </c>
      <c r="F79" s="31"/>
      <c r="G79" s="31"/>
      <c r="H79" s="123">
        <v>0.115</v>
      </c>
      <c r="I79" s="123">
        <v>0.113</v>
      </c>
      <c r="J79" s="123">
        <v>0.06</v>
      </c>
      <c r="K79" s="32"/>
    </row>
    <row r="80" spans="1:11" s="42" customFormat="1" ht="11.25" customHeight="1">
      <c r="A80" s="43" t="s">
        <v>63</v>
      </c>
      <c r="B80" s="37"/>
      <c r="C80" s="38">
        <v>90</v>
      </c>
      <c r="D80" s="38">
        <v>88</v>
      </c>
      <c r="E80" s="38">
        <v>108</v>
      </c>
      <c r="F80" s="39">
        <v>122.72727272727273</v>
      </c>
      <c r="G80" s="40"/>
      <c r="H80" s="124">
        <v>1.465</v>
      </c>
      <c r="I80" s="125">
        <v>1.444</v>
      </c>
      <c r="J80" s="125">
        <v>1.8030000000000002</v>
      </c>
      <c r="K80" s="41">
        <v>124.86149584487536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8</v>
      </c>
      <c r="D82" s="30">
        <v>8</v>
      </c>
      <c r="E82" s="30">
        <v>8</v>
      </c>
      <c r="F82" s="31"/>
      <c r="G82" s="31"/>
      <c r="H82" s="123">
        <v>0.201</v>
      </c>
      <c r="I82" s="123">
        <v>0.201</v>
      </c>
      <c r="J82" s="123">
        <v>0.173</v>
      </c>
      <c r="K82" s="32"/>
    </row>
    <row r="83" spans="1:11" s="33" customFormat="1" ht="11.25" customHeight="1">
      <c r="A83" s="35" t="s">
        <v>65</v>
      </c>
      <c r="B83" s="29"/>
      <c r="C83" s="30">
        <v>8</v>
      </c>
      <c r="D83" s="30"/>
      <c r="E83" s="30"/>
      <c r="F83" s="31"/>
      <c r="G83" s="31"/>
      <c r="H83" s="123">
        <v>0.123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16</v>
      </c>
      <c r="D84" s="38">
        <v>8</v>
      </c>
      <c r="E84" s="38">
        <v>8</v>
      </c>
      <c r="F84" s="39">
        <v>100</v>
      </c>
      <c r="G84" s="40"/>
      <c r="H84" s="124">
        <v>0.324</v>
      </c>
      <c r="I84" s="125">
        <v>0.201</v>
      </c>
      <c r="J84" s="125">
        <v>0.173</v>
      </c>
      <c r="K84" s="41">
        <v>86.06965174129351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233</v>
      </c>
      <c r="D87" s="53">
        <v>223</v>
      </c>
      <c r="E87" s="53">
        <v>218</v>
      </c>
      <c r="F87" s="54">
        <f>IF(D87&gt;0,100*E87/D87,0)</f>
        <v>97.75784753363229</v>
      </c>
      <c r="G87" s="40"/>
      <c r="H87" s="128">
        <v>4.178</v>
      </c>
      <c r="I87" s="129">
        <v>3.997</v>
      </c>
      <c r="J87" s="129">
        <v>4.035</v>
      </c>
      <c r="K87" s="54">
        <f>IF(I87&gt;0,100*J87/I87,0)</f>
        <v>100.95071303477609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19.271</v>
      </c>
      <c r="I9" s="123">
        <v>24</v>
      </c>
      <c r="J9" s="123">
        <v>24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14.177</v>
      </c>
      <c r="I10" s="123">
        <v>18</v>
      </c>
      <c r="J10" s="123">
        <v>18.5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6.923</v>
      </c>
      <c r="I11" s="123">
        <v>11.5</v>
      </c>
      <c r="J11" s="123">
        <v>11.5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9.538</v>
      </c>
      <c r="I12" s="123">
        <v>6.5</v>
      </c>
      <c r="J12" s="123">
        <v>6.5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49.909000000000006</v>
      </c>
      <c r="I13" s="125">
        <v>60</v>
      </c>
      <c r="J13" s="125">
        <v>60.5</v>
      </c>
      <c r="K13" s="41">
        <v>100.83333333333333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1.312</v>
      </c>
      <c r="I15" s="125">
        <v>2.006</v>
      </c>
      <c r="J15" s="125">
        <v>2.006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>
        <v>0.046</v>
      </c>
      <c r="I17" s="125">
        <v>0.091</v>
      </c>
      <c r="J17" s="125">
        <v>0.195</v>
      </c>
      <c r="K17" s="41">
        <v>214.28571428571428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0.424</v>
      </c>
      <c r="I19" s="123">
        <v>0.345</v>
      </c>
      <c r="J19" s="123">
        <v>0.335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0.914</v>
      </c>
      <c r="I20" s="123">
        <v>1</v>
      </c>
      <c r="J20" s="123">
        <v>0.9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1.4</v>
      </c>
      <c r="I21" s="123">
        <v>1.5</v>
      </c>
      <c r="J21" s="123">
        <v>1.6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2.738</v>
      </c>
      <c r="I22" s="125">
        <v>2.8449999999999998</v>
      </c>
      <c r="J22" s="125">
        <v>2.835</v>
      </c>
      <c r="K22" s="41">
        <v>99.64850615114236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11.673</v>
      </c>
      <c r="I24" s="125">
        <v>11.288</v>
      </c>
      <c r="J24" s="125">
        <v>11.25</v>
      </c>
      <c r="K24" s="41">
        <v>99.66335931963147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9.794</v>
      </c>
      <c r="I26" s="125">
        <v>10</v>
      </c>
      <c r="J26" s="125">
        <v>11.5</v>
      </c>
      <c r="K26" s="41">
        <v>115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17.238</v>
      </c>
      <c r="I28" s="123">
        <v>16.226</v>
      </c>
      <c r="J28" s="123">
        <v>13.716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1.98</v>
      </c>
      <c r="I29" s="123">
        <v>0.784</v>
      </c>
      <c r="J29" s="123">
        <v>3.69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46.773</v>
      </c>
      <c r="I30" s="123">
        <v>106.622</v>
      </c>
      <c r="J30" s="123">
        <v>63.729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65.991</v>
      </c>
      <c r="I31" s="125">
        <v>123.632</v>
      </c>
      <c r="J31" s="125">
        <v>81.13499999999999</v>
      </c>
      <c r="K31" s="41">
        <v>65.62621327811569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1.322</v>
      </c>
      <c r="I33" s="123">
        <v>1.2</v>
      </c>
      <c r="J33" s="123">
        <v>0.96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77.23</v>
      </c>
      <c r="I34" s="123">
        <v>84</v>
      </c>
      <c r="J34" s="123">
        <v>87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189.376</v>
      </c>
      <c r="I35" s="123">
        <v>205</v>
      </c>
      <c r="J35" s="123">
        <v>170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1.413</v>
      </c>
      <c r="I36" s="123">
        <v>1.413</v>
      </c>
      <c r="J36" s="123">
        <v>1.2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269.341</v>
      </c>
      <c r="I37" s="125">
        <v>291.613</v>
      </c>
      <c r="J37" s="125">
        <v>259.15999999999997</v>
      </c>
      <c r="K37" s="41">
        <f>IF(I37&gt;0,100*J37/I37,0)</f>
        <v>88.87120944539508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0.248</v>
      </c>
      <c r="I39" s="125">
        <v>0.225</v>
      </c>
      <c r="J39" s="125">
        <v>0.21</v>
      </c>
      <c r="K39" s="41">
        <v>93.33333333333333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0.255</v>
      </c>
      <c r="I41" s="123">
        <v>0.229</v>
      </c>
      <c r="J41" s="123">
        <v>0.22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2</v>
      </c>
      <c r="I42" s="123">
        <v>3.6</v>
      </c>
      <c r="J42" s="123">
        <v>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8.928</v>
      </c>
      <c r="I43" s="123">
        <v>1.373</v>
      </c>
      <c r="J43" s="123">
        <v>2.7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>
        <v>0.252</v>
      </c>
      <c r="I44" s="123">
        <v>0.162</v>
      </c>
      <c r="J44" s="123">
        <v>0.176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0.018</v>
      </c>
      <c r="I45" s="123">
        <v>0.015</v>
      </c>
      <c r="J45" s="123">
        <v>0.011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0.08</v>
      </c>
      <c r="I46" s="123">
        <v>0.04</v>
      </c>
      <c r="J46" s="123">
        <v>0.05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>
        <v>32</v>
      </c>
      <c r="I47" s="123">
        <v>38</v>
      </c>
      <c r="J47" s="123">
        <v>40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0.204</v>
      </c>
      <c r="I48" s="123">
        <v>0.204</v>
      </c>
      <c r="J48" s="123">
        <v>0.204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4.744</v>
      </c>
      <c r="I49" s="123">
        <v>3.925</v>
      </c>
      <c r="J49" s="123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48.481</v>
      </c>
      <c r="I50" s="125">
        <v>47.547999999999995</v>
      </c>
      <c r="J50" s="125">
        <v>51.105</v>
      </c>
      <c r="K50" s="41">
        <v>107.48086144527636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0.151</v>
      </c>
      <c r="I52" s="125">
        <v>0.151</v>
      </c>
      <c r="J52" s="125">
        <v>0.151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0.276</v>
      </c>
      <c r="I54" s="123">
        <v>0.315</v>
      </c>
      <c r="J54" s="123">
        <v>0.33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1.28</v>
      </c>
      <c r="I55" s="123">
        <v>1.278</v>
      </c>
      <c r="J55" s="123">
        <v>1.5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0.207</v>
      </c>
      <c r="I56" s="123">
        <v>0.21</v>
      </c>
      <c r="J56" s="123">
        <v>0.205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0.076</v>
      </c>
      <c r="I57" s="123">
        <v>0.07</v>
      </c>
      <c r="J57" s="123">
        <v>0.112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0.088</v>
      </c>
      <c r="I58" s="123">
        <v>0.058</v>
      </c>
      <c r="J58" s="123">
        <v>0.056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1.9270000000000003</v>
      </c>
      <c r="I59" s="125">
        <v>1.931</v>
      </c>
      <c r="J59" s="125">
        <v>2.2030000000000003</v>
      </c>
      <c r="K59" s="41">
        <v>114.08596582081825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8.017</v>
      </c>
      <c r="I61" s="123">
        <v>7.101</v>
      </c>
      <c r="J61" s="123">
        <v>5.681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0.641</v>
      </c>
      <c r="I62" s="123">
        <v>0.658</v>
      </c>
      <c r="J62" s="123">
        <v>0.643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1.28</v>
      </c>
      <c r="I63" s="123">
        <v>0.1</v>
      </c>
      <c r="J63" s="123">
        <v>1.594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9.937999999999999</v>
      </c>
      <c r="I64" s="125">
        <v>7.859</v>
      </c>
      <c r="J64" s="125">
        <v>7.918</v>
      </c>
      <c r="K64" s="41">
        <v>100.7507316452475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1.888</v>
      </c>
      <c r="I66" s="125">
        <v>1.504</v>
      </c>
      <c r="J66" s="125">
        <v>1.28</v>
      </c>
      <c r="K66" s="41">
        <v>85.1063829787234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0.356</v>
      </c>
      <c r="I68" s="123">
        <v>0.3</v>
      </c>
      <c r="J68" s="123">
        <v>0.3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0.106</v>
      </c>
      <c r="I69" s="123">
        <v>0.15</v>
      </c>
      <c r="J69" s="123">
        <v>0.15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0.46199999999999997</v>
      </c>
      <c r="I70" s="125">
        <v>0.44999999999999996</v>
      </c>
      <c r="J70" s="125">
        <v>0.44999999999999996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0.175</v>
      </c>
      <c r="I72" s="123">
        <v>0.3</v>
      </c>
      <c r="J72" s="123">
        <v>0.3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0.037</v>
      </c>
      <c r="I73" s="123">
        <v>0.037</v>
      </c>
      <c r="J73" s="123">
        <v>0.039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0.146</v>
      </c>
      <c r="I74" s="123">
        <v>0.036</v>
      </c>
      <c r="J74" s="123">
        <v>0.038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5.731</v>
      </c>
      <c r="I75" s="123">
        <v>5.664</v>
      </c>
      <c r="J75" s="123">
        <v>5.664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0.206</v>
      </c>
      <c r="I76" s="123">
        <v>0.206</v>
      </c>
      <c r="J76" s="123">
        <v>0.19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0.344</v>
      </c>
      <c r="I77" s="123">
        <v>0.344</v>
      </c>
      <c r="J77" s="123">
        <v>0.344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0.495</v>
      </c>
      <c r="I78" s="123">
        <v>0.47</v>
      </c>
      <c r="J78" s="123">
        <v>0.5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0.147</v>
      </c>
      <c r="I79" s="123">
        <v>0.001</v>
      </c>
      <c r="J79" s="123">
        <v>0.005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7.281000000000001</v>
      </c>
      <c r="I80" s="125">
        <v>7.058000000000001</v>
      </c>
      <c r="J80" s="125">
        <v>7.08</v>
      </c>
      <c r="K80" s="41">
        <v>100.31170303202039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1.444</v>
      </c>
      <c r="I82" s="123">
        <v>1.444</v>
      </c>
      <c r="J82" s="123">
        <v>1.329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0.997</v>
      </c>
      <c r="I83" s="123">
        <v>0.99</v>
      </c>
      <c r="J83" s="123">
        <v>0.964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2.441</v>
      </c>
      <c r="I84" s="125">
        <v>2.434</v>
      </c>
      <c r="J84" s="125">
        <v>2.293</v>
      </c>
      <c r="K84" s="41">
        <v>94.20706655710764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483.6209999999999</v>
      </c>
      <c r="I87" s="129">
        <v>570.6350000000001</v>
      </c>
      <c r="J87" s="129">
        <v>501.2709999999999</v>
      </c>
      <c r="K87" s="54">
        <f>IF(I87&gt;0,100*J87/I87,0)</f>
        <v>87.84441893679845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5.021</v>
      </c>
      <c r="I9" s="123">
        <v>3.8</v>
      </c>
      <c r="J9" s="123">
        <v>3.8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1.752</v>
      </c>
      <c r="I10" s="123">
        <v>1.75</v>
      </c>
      <c r="J10" s="123">
        <v>1.8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2.589</v>
      </c>
      <c r="I11" s="123">
        <v>2.5</v>
      </c>
      <c r="J11" s="123">
        <v>2.5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1.574</v>
      </c>
      <c r="I12" s="123">
        <v>1.9</v>
      </c>
      <c r="J12" s="123">
        <v>1.9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10.936</v>
      </c>
      <c r="I13" s="125">
        <v>9.950000000000001</v>
      </c>
      <c r="J13" s="125">
        <v>10</v>
      </c>
      <c r="K13" s="41">
        <v>100.50251256281406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0.233</v>
      </c>
      <c r="I15" s="125">
        <v>0.23</v>
      </c>
      <c r="J15" s="125">
        <v>0.23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0.081</v>
      </c>
      <c r="I19" s="123">
        <v>0.084</v>
      </c>
      <c r="J19" s="123">
        <v>0.084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0.335</v>
      </c>
      <c r="I20" s="123">
        <v>0.276</v>
      </c>
      <c r="J20" s="123">
        <v>0.25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0.79</v>
      </c>
      <c r="I21" s="123">
        <v>0.791</v>
      </c>
      <c r="J21" s="123">
        <v>0.67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1.206</v>
      </c>
      <c r="I22" s="125">
        <v>1.151</v>
      </c>
      <c r="J22" s="125">
        <v>1.004</v>
      </c>
      <c r="K22" s="41">
        <v>87.22849695916595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18.657</v>
      </c>
      <c r="I24" s="125">
        <v>14.678</v>
      </c>
      <c r="J24" s="125">
        <v>15</v>
      </c>
      <c r="K24" s="41">
        <v>102.19375936776127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52.375</v>
      </c>
      <c r="I26" s="125">
        <v>51</v>
      </c>
      <c r="J26" s="125">
        <v>56</v>
      </c>
      <c r="K26" s="41">
        <v>109.80392156862744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30.106</v>
      </c>
      <c r="I28" s="123">
        <v>22.905</v>
      </c>
      <c r="J28" s="123">
        <v>20.64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0.088</v>
      </c>
      <c r="I29" s="123">
        <v>0.03</v>
      </c>
      <c r="J29" s="123">
        <v>0.105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29.39</v>
      </c>
      <c r="I30" s="123">
        <v>19.737</v>
      </c>
      <c r="J30" s="123">
        <v>25.004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59.584</v>
      </c>
      <c r="I31" s="125">
        <v>42.672</v>
      </c>
      <c r="J31" s="125">
        <v>45.749</v>
      </c>
      <c r="K31" s="41">
        <v>107.2108173978253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0.525</v>
      </c>
      <c r="I33" s="123">
        <v>0.45</v>
      </c>
      <c r="J33" s="123">
        <v>0.39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3.86</v>
      </c>
      <c r="I34" s="123">
        <v>3.8</v>
      </c>
      <c r="J34" s="123">
        <v>3.34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123.737</v>
      </c>
      <c r="I35" s="123">
        <v>129</v>
      </c>
      <c r="J35" s="123">
        <v>120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0.94</v>
      </c>
      <c r="I36" s="123">
        <v>0.94</v>
      </c>
      <c r="J36" s="123">
        <v>0.72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129.06199999999998</v>
      </c>
      <c r="I37" s="125">
        <v>134.19</v>
      </c>
      <c r="J37" s="125">
        <v>124.45</v>
      </c>
      <c r="K37" s="41">
        <f>IF(I37&gt;0,100*J37/I37,0)</f>
        <v>92.74163499515612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0.185</v>
      </c>
      <c r="I39" s="125">
        <v>0.165</v>
      </c>
      <c r="J39" s="125">
        <v>0.125</v>
      </c>
      <c r="K39" s="41">
        <v>75.75757575757575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0.009</v>
      </c>
      <c r="I41" s="123">
        <v>0.006</v>
      </c>
      <c r="J41" s="123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0.25</v>
      </c>
      <c r="I42" s="123">
        <v>0.2</v>
      </c>
      <c r="J42" s="123">
        <v>0.15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14.561</v>
      </c>
      <c r="I43" s="123">
        <v>12.239</v>
      </c>
      <c r="J43" s="123">
        <v>10.2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0.007</v>
      </c>
      <c r="I45" s="123">
        <v>0.005</v>
      </c>
      <c r="J45" s="123">
        <v>0.004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0.018</v>
      </c>
      <c r="I46" s="123">
        <v>0.008</v>
      </c>
      <c r="J46" s="123">
        <v>0.01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0.002</v>
      </c>
      <c r="I48" s="123">
        <v>0.002</v>
      </c>
      <c r="J48" s="123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1.83</v>
      </c>
      <c r="I49" s="123">
        <v>1.329</v>
      </c>
      <c r="J49" s="123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16.677</v>
      </c>
      <c r="I50" s="125">
        <v>13.789000000000001</v>
      </c>
      <c r="J50" s="125">
        <v>12.182</v>
      </c>
      <c r="K50" s="41">
        <v>88.34578287040394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0.055</v>
      </c>
      <c r="I52" s="125">
        <v>0.055</v>
      </c>
      <c r="J52" s="125">
        <v>0.055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0.18</v>
      </c>
      <c r="I54" s="123">
        <v>0.19</v>
      </c>
      <c r="J54" s="123">
        <v>0.342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0.32</v>
      </c>
      <c r="I55" s="123">
        <v>0.319</v>
      </c>
      <c r="J55" s="123">
        <v>0.42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0.024</v>
      </c>
      <c r="I56" s="123">
        <v>0.025</v>
      </c>
      <c r="J56" s="123">
        <v>0.023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0.002</v>
      </c>
      <c r="I57" s="123">
        <v>0.008</v>
      </c>
      <c r="J57" s="123">
        <v>0.015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0.029</v>
      </c>
      <c r="I58" s="123">
        <v>0.034</v>
      </c>
      <c r="J58" s="123">
        <v>0.036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0.555</v>
      </c>
      <c r="I59" s="125">
        <v>0.5760000000000001</v>
      </c>
      <c r="J59" s="125">
        <v>0.8360000000000001</v>
      </c>
      <c r="K59" s="41">
        <v>145.13888888888889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2.883</v>
      </c>
      <c r="I61" s="123">
        <v>2.314</v>
      </c>
      <c r="J61" s="123">
        <v>1.806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1.566</v>
      </c>
      <c r="I62" s="123">
        <v>1.511</v>
      </c>
      <c r="J62" s="123">
        <v>1.511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0.62</v>
      </c>
      <c r="I63" s="123">
        <v>0.557</v>
      </c>
      <c r="J63" s="123">
        <v>0.222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5.069</v>
      </c>
      <c r="I64" s="125">
        <v>4.382000000000001</v>
      </c>
      <c r="J64" s="125">
        <v>3.539</v>
      </c>
      <c r="K64" s="41">
        <v>80.76220903696942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25.962</v>
      </c>
      <c r="I66" s="125">
        <v>27.503</v>
      </c>
      <c r="J66" s="125">
        <v>23.284</v>
      </c>
      <c r="K66" s="41">
        <v>84.65985528851398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3.715</v>
      </c>
      <c r="I68" s="123">
        <v>5.1</v>
      </c>
      <c r="J68" s="123">
        <v>7.9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0.854</v>
      </c>
      <c r="I69" s="123">
        <v>0.9</v>
      </c>
      <c r="J69" s="123">
        <v>1.3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4.569</v>
      </c>
      <c r="I70" s="125">
        <v>6</v>
      </c>
      <c r="J70" s="125">
        <v>9.200000000000001</v>
      </c>
      <c r="K70" s="41">
        <v>153.33333333333334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0.205</v>
      </c>
      <c r="I72" s="123">
        <v>0.2</v>
      </c>
      <c r="J72" s="123">
        <v>0.2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0.142</v>
      </c>
      <c r="I73" s="123">
        <v>0.088</v>
      </c>
      <c r="J73" s="123">
        <v>0.149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0.125</v>
      </c>
      <c r="I74" s="123">
        <v>0.096</v>
      </c>
      <c r="J74" s="123">
        <v>0.094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3.562</v>
      </c>
      <c r="I75" s="123">
        <v>3.537</v>
      </c>
      <c r="J75" s="123">
        <v>3.537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0.3</v>
      </c>
      <c r="I76" s="123">
        <v>0.3</v>
      </c>
      <c r="J76" s="123">
        <v>0.29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0.178</v>
      </c>
      <c r="I77" s="123">
        <v>0.178</v>
      </c>
      <c r="J77" s="123">
        <v>0.193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0.631</v>
      </c>
      <c r="I78" s="123">
        <v>0.7</v>
      </c>
      <c r="J78" s="123">
        <v>0.58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0.139</v>
      </c>
      <c r="I79" s="123">
        <v>0.045</v>
      </c>
      <c r="J79" s="123">
        <v>0.046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5.282</v>
      </c>
      <c r="I80" s="125">
        <v>5.144</v>
      </c>
      <c r="J80" s="125">
        <v>5.0889999999999995</v>
      </c>
      <c r="K80" s="41">
        <v>98.9307931570762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1.473</v>
      </c>
      <c r="I82" s="123">
        <v>1.473</v>
      </c>
      <c r="J82" s="123">
        <v>1.421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0.439</v>
      </c>
      <c r="I83" s="123">
        <v>0.43</v>
      </c>
      <c r="J83" s="123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1.9120000000000001</v>
      </c>
      <c r="I84" s="125">
        <v>1.903</v>
      </c>
      <c r="J84" s="125">
        <v>1.851</v>
      </c>
      <c r="K84" s="41">
        <v>97.26747241198107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332.319</v>
      </c>
      <c r="I87" s="129">
        <v>313.38800000000003</v>
      </c>
      <c r="J87" s="129">
        <v>308.594</v>
      </c>
      <c r="K87" s="54">
        <f>IF(I87&gt;0,100*J87/I87,0)</f>
        <v>98.47026688960648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2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6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124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0.448</v>
      </c>
      <c r="I9" s="123">
        <v>0.36</v>
      </c>
      <c r="J9" s="123">
        <v>0.36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0.079</v>
      </c>
      <c r="I10" s="123">
        <v>0.08</v>
      </c>
      <c r="J10" s="123">
        <v>0.08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0.077</v>
      </c>
      <c r="I11" s="123">
        <v>0.082</v>
      </c>
      <c r="J11" s="123">
        <v>0.082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0.256</v>
      </c>
      <c r="I12" s="123">
        <v>0.25</v>
      </c>
      <c r="J12" s="123">
        <v>0.25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0.86</v>
      </c>
      <c r="I13" s="125">
        <v>0.772</v>
      </c>
      <c r="J13" s="125">
        <v>0.772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0.001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0.014</v>
      </c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0.002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0.017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0.027</v>
      </c>
      <c r="I24" s="125">
        <v>0.025</v>
      </c>
      <c r="J24" s="125">
        <v>0.025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0.12</v>
      </c>
      <c r="I26" s="125">
        <v>0.14</v>
      </c>
      <c r="J26" s="125">
        <v>0.2</v>
      </c>
      <c r="K26" s="41">
        <v>142.85714285714283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6.129</v>
      </c>
      <c r="I28" s="123">
        <v>6.191</v>
      </c>
      <c r="J28" s="123">
        <v>7.03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1.683</v>
      </c>
      <c r="I29" s="123">
        <v>1.025</v>
      </c>
      <c r="J29" s="123">
        <v>1.396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6.361</v>
      </c>
      <c r="I30" s="123">
        <v>10.807</v>
      </c>
      <c r="J30" s="123">
        <v>13.225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14.172999999999998</v>
      </c>
      <c r="I31" s="125">
        <v>18.023</v>
      </c>
      <c r="J31" s="125">
        <v>21.651</v>
      </c>
      <c r="K31" s="41">
        <v>120.12983410087111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0.497</v>
      </c>
      <c r="I33" s="123">
        <v>0.45</v>
      </c>
      <c r="J33" s="123">
        <v>0.5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0.177</v>
      </c>
      <c r="I34" s="123">
        <v>0.175</v>
      </c>
      <c r="J34" s="123">
        <v>0.163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7.084</v>
      </c>
      <c r="I35" s="123">
        <v>7</v>
      </c>
      <c r="J35" s="123">
        <v>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1.098</v>
      </c>
      <c r="I36" s="123">
        <v>1.098</v>
      </c>
      <c r="J36" s="123">
        <v>1.5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8.856</v>
      </c>
      <c r="I37" s="125">
        <v>8.723</v>
      </c>
      <c r="J37" s="125">
        <v>11.163</v>
      </c>
      <c r="K37" s="41">
        <v>127.97202797202796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0.324</v>
      </c>
      <c r="I39" s="125">
        <v>0.3</v>
      </c>
      <c r="J39" s="125">
        <v>0.195</v>
      </c>
      <c r="K39" s="41">
        <v>65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0.001</v>
      </c>
      <c r="I48" s="123">
        <v>0.001</v>
      </c>
      <c r="J48" s="123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0.002</v>
      </c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0.003</v>
      </c>
      <c r="I50" s="125">
        <v>0.001</v>
      </c>
      <c r="J50" s="125">
        <v>0.001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0.009</v>
      </c>
      <c r="I52" s="125">
        <v>0.009</v>
      </c>
      <c r="J52" s="125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13.95</v>
      </c>
      <c r="I54" s="123">
        <v>4.118</v>
      </c>
      <c r="J54" s="123">
        <v>11.25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0.024</v>
      </c>
      <c r="I55" s="123">
        <v>0.024</v>
      </c>
      <c r="J55" s="123">
        <v>0.036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0.008</v>
      </c>
      <c r="I56" s="123">
        <v>0.008</v>
      </c>
      <c r="J56" s="123">
        <v>0.007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0.003</v>
      </c>
      <c r="I58" s="123">
        <v>0.085</v>
      </c>
      <c r="J58" s="123">
        <v>0.013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13.984999999999998</v>
      </c>
      <c r="I59" s="125">
        <v>4.235</v>
      </c>
      <c r="J59" s="125">
        <v>11.306</v>
      </c>
      <c r="K59" s="41">
        <v>266.965761511216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5.692</v>
      </c>
      <c r="I61" s="123">
        <v>3.075</v>
      </c>
      <c r="J61" s="123">
        <v>3.774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0.946</v>
      </c>
      <c r="I62" s="123">
        <v>0.94</v>
      </c>
      <c r="J62" s="123">
        <v>0.89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17.797</v>
      </c>
      <c r="I63" s="123">
        <v>17.749</v>
      </c>
      <c r="J63" s="123">
        <v>9.083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24.435000000000002</v>
      </c>
      <c r="I64" s="125">
        <v>21.764</v>
      </c>
      <c r="J64" s="125">
        <v>13.747</v>
      </c>
      <c r="K64" s="41">
        <v>63.16394045212277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97.755</v>
      </c>
      <c r="I66" s="125">
        <v>68.108</v>
      </c>
      <c r="J66" s="125">
        <v>64.524</v>
      </c>
      <c r="K66" s="41">
        <v>94.73776942503082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5.318</v>
      </c>
      <c r="I68" s="123">
        <v>3.5</v>
      </c>
      <c r="J68" s="123">
        <v>1.9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1.636</v>
      </c>
      <c r="I69" s="123">
        <v>1</v>
      </c>
      <c r="J69" s="123">
        <v>0.36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6.954</v>
      </c>
      <c r="I70" s="125">
        <v>4.5</v>
      </c>
      <c r="J70" s="125">
        <v>2.26</v>
      </c>
      <c r="K70" s="41">
        <v>50.222222222222214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0.797</v>
      </c>
      <c r="I72" s="123">
        <v>0.567</v>
      </c>
      <c r="J72" s="123">
        <v>0.567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0.004</v>
      </c>
      <c r="I73" s="123">
        <v>0.019</v>
      </c>
      <c r="J73" s="123">
        <v>0.068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0.37</v>
      </c>
      <c r="I74" s="123">
        <v>0.05</v>
      </c>
      <c r="J74" s="123">
        <v>0.125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0.994</v>
      </c>
      <c r="I75" s="123">
        <v>0.898</v>
      </c>
      <c r="J75" s="123">
        <v>0.898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0.155</v>
      </c>
      <c r="I76" s="123">
        <v>0.16</v>
      </c>
      <c r="J76" s="123">
        <v>0.576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0.29</v>
      </c>
      <c r="I77" s="123">
        <v>0.29</v>
      </c>
      <c r="J77" s="123">
        <v>0.269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0.236</v>
      </c>
      <c r="I78" s="123">
        <v>0.236</v>
      </c>
      <c r="J78" s="123">
        <v>0.23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4.34</v>
      </c>
      <c r="I79" s="123">
        <v>1.038</v>
      </c>
      <c r="J79" s="123">
        <v>1.12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7.186</v>
      </c>
      <c r="I80" s="125">
        <v>3.258</v>
      </c>
      <c r="J80" s="125">
        <v>3.853</v>
      </c>
      <c r="K80" s="41">
        <v>118.26273787599754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1.484</v>
      </c>
      <c r="I82" s="123">
        <v>1.784</v>
      </c>
      <c r="J82" s="123">
        <v>1.144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0.101</v>
      </c>
      <c r="I83" s="123">
        <v>0.1</v>
      </c>
      <c r="J83" s="123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1.585</v>
      </c>
      <c r="I84" s="125">
        <v>1.8840000000000001</v>
      </c>
      <c r="J84" s="125">
        <v>1.244</v>
      </c>
      <c r="K84" s="41">
        <v>66.02972399150742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176.28900000000002</v>
      </c>
      <c r="I87" s="129">
        <v>131.742</v>
      </c>
      <c r="J87" s="129">
        <v>130.95</v>
      </c>
      <c r="K87" s="54">
        <f>IF(I87&gt;0,100*J87/I87,0)</f>
        <v>99.39882497608963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4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1695</v>
      </c>
      <c r="D9" s="30">
        <v>1704</v>
      </c>
      <c r="E9" s="30">
        <v>1704</v>
      </c>
      <c r="F9" s="31"/>
      <c r="G9" s="31"/>
      <c r="H9" s="123">
        <v>5.068</v>
      </c>
      <c r="I9" s="123">
        <v>8.525</v>
      </c>
      <c r="J9" s="123">
        <v>6.38</v>
      </c>
      <c r="K9" s="32"/>
    </row>
    <row r="10" spans="1:11" s="33" customFormat="1" ht="11.25" customHeight="1">
      <c r="A10" s="35" t="s">
        <v>8</v>
      </c>
      <c r="B10" s="29"/>
      <c r="C10" s="30">
        <v>3189</v>
      </c>
      <c r="D10" s="30">
        <v>1816</v>
      </c>
      <c r="E10" s="30">
        <v>1816</v>
      </c>
      <c r="F10" s="31"/>
      <c r="G10" s="31"/>
      <c r="H10" s="123">
        <v>7.494</v>
      </c>
      <c r="I10" s="123">
        <v>4.268</v>
      </c>
      <c r="J10" s="123">
        <v>3.414</v>
      </c>
      <c r="K10" s="32"/>
    </row>
    <row r="11" spans="1:11" s="33" customFormat="1" ht="11.25" customHeight="1">
      <c r="A11" s="28" t="s">
        <v>9</v>
      </c>
      <c r="B11" s="29"/>
      <c r="C11" s="30">
        <v>8207</v>
      </c>
      <c r="D11" s="30">
        <v>9230</v>
      </c>
      <c r="E11" s="30">
        <v>9230</v>
      </c>
      <c r="F11" s="31"/>
      <c r="G11" s="31"/>
      <c r="H11" s="123">
        <v>22.159</v>
      </c>
      <c r="I11" s="123">
        <v>24.921</v>
      </c>
      <c r="J11" s="123">
        <v>17.445</v>
      </c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23">
        <v>0.431</v>
      </c>
      <c r="I12" s="123">
        <v>0.431</v>
      </c>
      <c r="J12" s="123">
        <v>0.345</v>
      </c>
      <c r="K12" s="32"/>
    </row>
    <row r="13" spans="1:11" s="42" customFormat="1" ht="11.25" customHeight="1">
      <c r="A13" s="36" t="s">
        <v>11</v>
      </c>
      <c r="B13" s="37"/>
      <c r="C13" s="38">
        <v>13287</v>
      </c>
      <c r="D13" s="38">
        <v>12946</v>
      </c>
      <c r="E13" s="38">
        <v>12946</v>
      </c>
      <c r="F13" s="39">
        <v>100</v>
      </c>
      <c r="G13" s="40"/>
      <c r="H13" s="124">
        <v>35.151999999999994</v>
      </c>
      <c r="I13" s="125">
        <v>38.144999999999996</v>
      </c>
      <c r="J13" s="125">
        <v>27.584</v>
      </c>
      <c r="K13" s="41">
        <v>72.31354043780313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85</v>
      </c>
      <c r="D15" s="38">
        <v>55</v>
      </c>
      <c r="E15" s="38">
        <v>75</v>
      </c>
      <c r="F15" s="39">
        <v>136.36363636363637</v>
      </c>
      <c r="G15" s="40"/>
      <c r="H15" s="124">
        <v>0.024</v>
      </c>
      <c r="I15" s="125">
        <v>0.12</v>
      </c>
      <c r="J15" s="125">
        <v>0.105</v>
      </c>
      <c r="K15" s="41">
        <v>87.5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659</v>
      </c>
      <c r="E17" s="38">
        <v>528</v>
      </c>
      <c r="F17" s="39">
        <v>80.12139605462822</v>
      </c>
      <c r="G17" s="40"/>
      <c r="H17" s="124">
        <v>1.489</v>
      </c>
      <c r="I17" s="125">
        <v>2.233</v>
      </c>
      <c r="J17" s="125">
        <v>1.193</v>
      </c>
      <c r="K17" s="41">
        <v>53.42588446036722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22889</v>
      </c>
      <c r="D19" s="30">
        <v>24018</v>
      </c>
      <c r="E19" s="30">
        <v>24018</v>
      </c>
      <c r="F19" s="31"/>
      <c r="G19" s="31"/>
      <c r="H19" s="123">
        <v>125.89</v>
      </c>
      <c r="I19" s="123">
        <v>162.122</v>
      </c>
      <c r="J19" s="123">
        <v>132.275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22889</v>
      </c>
      <c r="D22" s="38">
        <v>24018</v>
      </c>
      <c r="E22" s="38">
        <v>24018</v>
      </c>
      <c r="F22" s="39">
        <v>100</v>
      </c>
      <c r="G22" s="40"/>
      <c r="H22" s="124">
        <v>125.89</v>
      </c>
      <c r="I22" s="125">
        <v>162.122</v>
      </c>
      <c r="J22" s="125">
        <v>132.275</v>
      </c>
      <c r="K22" s="41">
        <v>81.58979040475691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78860</v>
      </c>
      <c r="D24" s="38">
        <v>79496</v>
      </c>
      <c r="E24" s="38">
        <v>76775</v>
      </c>
      <c r="F24" s="39">
        <v>96.5771862735232</v>
      </c>
      <c r="G24" s="40"/>
      <c r="H24" s="124">
        <v>394.484</v>
      </c>
      <c r="I24" s="125">
        <v>406.81</v>
      </c>
      <c r="J24" s="125">
        <v>418.635</v>
      </c>
      <c r="K24" s="41">
        <v>102.90676237063985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29882</v>
      </c>
      <c r="D26" s="38">
        <v>31050</v>
      </c>
      <c r="E26" s="38">
        <v>27040</v>
      </c>
      <c r="F26" s="39">
        <v>87.085346215781</v>
      </c>
      <c r="G26" s="40"/>
      <c r="H26" s="124">
        <v>157.648</v>
      </c>
      <c r="I26" s="125">
        <v>141.2</v>
      </c>
      <c r="J26" s="125">
        <v>145.2</v>
      </c>
      <c r="K26" s="41">
        <v>102.83286118980169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69560</v>
      </c>
      <c r="D28" s="30">
        <v>69499</v>
      </c>
      <c r="E28" s="30">
        <v>67894</v>
      </c>
      <c r="F28" s="31"/>
      <c r="G28" s="31"/>
      <c r="H28" s="123">
        <v>290.817</v>
      </c>
      <c r="I28" s="123">
        <v>248.592</v>
      </c>
      <c r="J28" s="123">
        <v>359.92</v>
      </c>
      <c r="K28" s="32"/>
    </row>
    <row r="29" spans="1:11" s="33" customFormat="1" ht="11.25" customHeight="1">
      <c r="A29" s="35" t="s">
        <v>21</v>
      </c>
      <c r="B29" s="29"/>
      <c r="C29" s="30">
        <v>36921</v>
      </c>
      <c r="D29" s="30">
        <v>32385</v>
      </c>
      <c r="E29" s="30">
        <v>32385</v>
      </c>
      <c r="F29" s="31"/>
      <c r="G29" s="31"/>
      <c r="H29" s="123">
        <v>86.853</v>
      </c>
      <c r="I29" s="123">
        <v>60.23</v>
      </c>
      <c r="J29" s="123">
        <v>101.572</v>
      </c>
      <c r="K29" s="32"/>
    </row>
    <row r="30" spans="1:11" s="33" customFormat="1" ht="11.25" customHeight="1">
      <c r="A30" s="35" t="s">
        <v>22</v>
      </c>
      <c r="B30" s="29"/>
      <c r="C30" s="30">
        <v>149961</v>
      </c>
      <c r="D30" s="30">
        <v>125406</v>
      </c>
      <c r="E30" s="30">
        <v>112777</v>
      </c>
      <c r="F30" s="31"/>
      <c r="G30" s="31"/>
      <c r="H30" s="123">
        <v>364.637</v>
      </c>
      <c r="I30" s="123">
        <v>322.264</v>
      </c>
      <c r="J30" s="123">
        <v>387.266</v>
      </c>
      <c r="K30" s="32"/>
    </row>
    <row r="31" spans="1:11" s="42" customFormat="1" ht="11.25" customHeight="1">
      <c r="A31" s="43" t="s">
        <v>23</v>
      </c>
      <c r="B31" s="37"/>
      <c r="C31" s="38">
        <v>256442</v>
      </c>
      <c r="D31" s="38">
        <v>227290</v>
      </c>
      <c r="E31" s="38">
        <v>213056</v>
      </c>
      <c r="F31" s="39">
        <v>93.73751594878789</v>
      </c>
      <c r="G31" s="40"/>
      <c r="H31" s="124">
        <v>742.307</v>
      </c>
      <c r="I31" s="125">
        <v>631.086</v>
      </c>
      <c r="J31" s="125">
        <v>848.758</v>
      </c>
      <c r="K31" s="41">
        <v>134.49165406933446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22187</v>
      </c>
      <c r="D33" s="30">
        <v>19256</v>
      </c>
      <c r="E33" s="30">
        <v>23800</v>
      </c>
      <c r="F33" s="31"/>
      <c r="G33" s="31"/>
      <c r="H33" s="123">
        <v>113.595</v>
      </c>
      <c r="I33" s="123">
        <v>84.524</v>
      </c>
      <c r="J33" s="123">
        <v>121</v>
      </c>
      <c r="K33" s="32"/>
    </row>
    <row r="34" spans="1:11" s="33" customFormat="1" ht="11.25" customHeight="1">
      <c r="A34" s="35" t="s">
        <v>25</v>
      </c>
      <c r="B34" s="29"/>
      <c r="C34" s="30">
        <v>11656</v>
      </c>
      <c r="D34" s="30">
        <v>10700</v>
      </c>
      <c r="E34" s="30">
        <v>10515</v>
      </c>
      <c r="F34" s="31"/>
      <c r="G34" s="31"/>
      <c r="H34" s="123">
        <v>45.908</v>
      </c>
      <c r="I34" s="123">
        <v>40</v>
      </c>
      <c r="J34" s="123">
        <v>43.045</v>
      </c>
      <c r="K34" s="32"/>
    </row>
    <row r="35" spans="1:11" s="33" customFormat="1" ht="11.25" customHeight="1">
      <c r="A35" s="35" t="s">
        <v>26</v>
      </c>
      <c r="B35" s="29"/>
      <c r="C35" s="30">
        <v>50812</v>
      </c>
      <c r="D35" s="30">
        <v>44100</v>
      </c>
      <c r="E35" s="30">
        <v>50100</v>
      </c>
      <c r="F35" s="31"/>
      <c r="G35" s="31"/>
      <c r="H35" s="123">
        <v>223.034</v>
      </c>
      <c r="I35" s="123">
        <v>135.3</v>
      </c>
      <c r="J35" s="123">
        <v>222.335</v>
      </c>
      <c r="K35" s="32"/>
    </row>
    <row r="36" spans="1:11" s="33" customFormat="1" ht="11.25" customHeight="1">
      <c r="A36" s="35" t="s">
        <v>27</v>
      </c>
      <c r="B36" s="29"/>
      <c r="C36" s="30">
        <v>6096</v>
      </c>
      <c r="D36" s="30">
        <v>6096</v>
      </c>
      <c r="E36" s="30">
        <v>6850</v>
      </c>
      <c r="F36" s="31"/>
      <c r="G36" s="31"/>
      <c r="H36" s="123">
        <v>22.969</v>
      </c>
      <c r="I36" s="123">
        <v>6.091</v>
      </c>
      <c r="J36" s="123">
        <v>33.065</v>
      </c>
      <c r="K36" s="32"/>
    </row>
    <row r="37" spans="1:11" s="42" customFormat="1" ht="11.25" customHeight="1">
      <c r="A37" s="36" t="s">
        <v>28</v>
      </c>
      <c r="B37" s="37"/>
      <c r="C37" s="38">
        <v>90751</v>
      </c>
      <c r="D37" s="38">
        <v>80152</v>
      </c>
      <c r="E37" s="38">
        <v>91265</v>
      </c>
      <c r="F37" s="39">
        <v>113.8649066773131</v>
      </c>
      <c r="G37" s="40"/>
      <c r="H37" s="124">
        <v>405.506</v>
      </c>
      <c r="I37" s="125">
        <v>265.915</v>
      </c>
      <c r="J37" s="125">
        <v>419.445</v>
      </c>
      <c r="K37" s="41">
        <v>157.7364947445612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5970</v>
      </c>
      <c r="D39" s="38">
        <v>5900</v>
      </c>
      <c r="E39" s="38">
        <v>5500</v>
      </c>
      <c r="F39" s="39">
        <v>93.22033898305085</v>
      </c>
      <c r="G39" s="40"/>
      <c r="H39" s="124">
        <v>11.373</v>
      </c>
      <c r="I39" s="125">
        <v>9</v>
      </c>
      <c r="J39" s="125">
        <v>8.6</v>
      </c>
      <c r="K39" s="41">
        <v>95.55555555555556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34914</v>
      </c>
      <c r="D41" s="30">
        <v>33257</v>
      </c>
      <c r="E41" s="30">
        <v>33483</v>
      </c>
      <c r="F41" s="31"/>
      <c r="G41" s="31"/>
      <c r="H41" s="123">
        <v>120.2</v>
      </c>
      <c r="I41" s="123">
        <v>51.844</v>
      </c>
      <c r="J41" s="123">
        <v>139.904</v>
      </c>
      <c r="K41" s="32"/>
    </row>
    <row r="42" spans="1:11" s="33" customFormat="1" ht="11.25" customHeight="1">
      <c r="A42" s="35" t="s">
        <v>31</v>
      </c>
      <c r="B42" s="29"/>
      <c r="C42" s="30">
        <v>223392</v>
      </c>
      <c r="D42" s="30">
        <v>211128</v>
      </c>
      <c r="E42" s="30">
        <v>183460</v>
      </c>
      <c r="F42" s="31"/>
      <c r="G42" s="31"/>
      <c r="H42" s="123">
        <v>1026.594</v>
      </c>
      <c r="I42" s="123">
        <v>798.154</v>
      </c>
      <c r="J42" s="123">
        <v>948.491</v>
      </c>
      <c r="K42" s="32"/>
    </row>
    <row r="43" spans="1:11" s="33" customFormat="1" ht="11.25" customHeight="1">
      <c r="A43" s="35" t="s">
        <v>32</v>
      </c>
      <c r="B43" s="29"/>
      <c r="C43" s="30">
        <v>65671</v>
      </c>
      <c r="D43" s="30">
        <v>51622</v>
      </c>
      <c r="E43" s="30">
        <v>53800</v>
      </c>
      <c r="F43" s="31"/>
      <c r="G43" s="31"/>
      <c r="H43" s="123">
        <v>319.787</v>
      </c>
      <c r="I43" s="123">
        <v>183.775</v>
      </c>
      <c r="J43" s="123">
        <v>255.427</v>
      </c>
      <c r="K43" s="32"/>
    </row>
    <row r="44" spans="1:11" s="33" customFormat="1" ht="11.25" customHeight="1">
      <c r="A44" s="35" t="s">
        <v>33</v>
      </c>
      <c r="B44" s="29"/>
      <c r="C44" s="30">
        <v>130666</v>
      </c>
      <c r="D44" s="30">
        <v>114397</v>
      </c>
      <c r="E44" s="30">
        <v>118154</v>
      </c>
      <c r="F44" s="31"/>
      <c r="G44" s="31"/>
      <c r="H44" s="123">
        <v>555.754</v>
      </c>
      <c r="I44" s="123">
        <v>365.392</v>
      </c>
      <c r="J44" s="123">
        <v>581.791</v>
      </c>
      <c r="K44" s="32"/>
    </row>
    <row r="45" spans="1:11" s="33" customFormat="1" ht="11.25" customHeight="1">
      <c r="A45" s="35" t="s">
        <v>34</v>
      </c>
      <c r="B45" s="29"/>
      <c r="C45" s="30">
        <v>71513</v>
      </c>
      <c r="D45" s="30">
        <v>57844</v>
      </c>
      <c r="E45" s="30">
        <v>68942</v>
      </c>
      <c r="F45" s="31"/>
      <c r="G45" s="31"/>
      <c r="H45" s="123">
        <v>289.098</v>
      </c>
      <c r="I45" s="123">
        <v>111.807</v>
      </c>
      <c r="J45" s="123">
        <v>287.097</v>
      </c>
      <c r="K45" s="32"/>
    </row>
    <row r="46" spans="1:11" s="33" customFormat="1" ht="11.25" customHeight="1">
      <c r="A46" s="35" t="s">
        <v>35</v>
      </c>
      <c r="B46" s="29"/>
      <c r="C46" s="30">
        <v>72762</v>
      </c>
      <c r="D46" s="30">
        <v>71698</v>
      </c>
      <c r="E46" s="30">
        <v>66736</v>
      </c>
      <c r="F46" s="31"/>
      <c r="G46" s="31"/>
      <c r="H46" s="123">
        <v>231.745</v>
      </c>
      <c r="I46" s="123">
        <v>156.776</v>
      </c>
      <c r="J46" s="123">
        <v>247.348</v>
      </c>
      <c r="K46" s="32"/>
    </row>
    <row r="47" spans="1:11" s="33" customFormat="1" ht="11.25" customHeight="1">
      <c r="A47" s="35" t="s">
        <v>36</v>
      </c>
      <c r="B47" s="29"/>
      <c r="C47" s="30">
        <v>100921</v>
      </c>
      <c r="D47" s="30">
        <v>98751</v>
      </c>
      <c r="E47" s="30">
        <v>87166</v>
      </c>
      <c r="F47" s="31"/>
      <c r="G47" s="31"/>
      <c r="H47" s="123">
        <v>370.383</v>
      </c>
      <c r="I47" s="123">
        <v>305.524</v>
      </c>
      <c r="J47" s="123">
        <v>336.288</v>
      </c>
      <c r="K47" s="32"/>
    </row>
    <row r="48" spans="1:11" s="33" customFormat="1" ht="11.25" customHeight="1">
      <c r="A48" s="35" t="s">
        <v>37</v>
      </c>
      <c r="B48" s="29"/>
      <c r="C48" s="30">
        <v>109602</v>
      </c>
      <c r="D48" s="30">
        <v>100380</v>
      </c>
      <c r="E48" s="30">
        <v>105011</v>
      </c>
      <c r="F48" s="31"/>
      <c r="G48" s="31"/>
      <c r="H48" s="123">
        <v>442.456</v>
      </c>
      <c r="I48" s="123">
        <v>238.014</v>
      </c>
      <c r="J48" s="123">
        <v>501.413</v>
      </c>
      <c r="K48" s="32"/>
    </row>
    <row r="49" spans="1:11" s="33" customFormat="1" ht="11.25" customHeight="1">
      <c r="A49" s="35" t="s">
        <v>38</v>
      </c>
      <c r="B49" s="29"/>
      <c r="C49" s="30">
        <v>68184</v>
      </c>
      <c r="D49" s="30">
        <v>62878</v>
      </c>
      <c r="E49" s="30">
        <v>69665</v>
      </c>
      <c r="F49" s="31"/>
      <c r="G49" s="31"/>
      <c r="H49" s="123">
        <v>259.52</v>
      </c>
      <c r="I49" s="123">
        <v>159.187</v>
      </c>
      <c r="J49" s="123">
        <v>305.192</v>
      </c>
      <c r="K49" s="32"/>
    </row>
    <row r="50" spans="1:11" s="42" customFormat="1" ht="11.25" customHeight="1">
      <c r="A50" s="43" t="s">
        <v>39</v>
      </c>
      <c r="B50" s="37"/>
      <c r="C50" s="38">
        <v>877625</v>
      </c>
      <c r="D50" s="38">
        <v>801955</v>
      </c>
      <c r="E50" s="38">
        <v>786417</v>
      </c>
      <c r="F50" s="39">
        <v>98.06248480276325</v>
      </c>
      <c r="G50" s="40"/>
      <c r="H50" s="124">
        <v>3615.537</v>
      </c>
      <c r="I50" s="125">
        <v>2370.4730000000004</v>
      </c>
      <c r="J50" s="125">
        <v>3602.951</v>
      </c>
      <c r="K50" s="41">
        <v>151.99291449428023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17489</v>
      </c>
      <c r="D52" s="38">
        <v>17489</v>
      </c>
      <c r="E52" s="38">
        <v>17489</v>
      </c>
      <c r="F52" s="39">
        <v>100</v>
      </c>
      <c r="G52" s="40"/>
      <c r="H52" s="124">
        <v>60.239</v>
      </c>
      <c r="I52" s="125">
        <v>60.239</v>
      </c>
      <c r="J52" s="125">
        <v>60.239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63774</v>
      </c>
      <c r="D54" s="30">
        <v>65821</v>
      </c>
      <c r="E54" s="30">
        <v>67177</v>
      </c>
      <c r="F54" s="31"/>
      <c r="G54" s="31"/>
      <c r="H54" s="123">
        <v>229.503</v>
      </c>
      <c r="I54" s="123">
        <v>240.217</v>
      </c>
      <c r="J54" s="123">
        <v>252.688</v>
      </c>
      <c r="K54" s="32"/>
    </row>
    <row r="55" spans="1:11" s="33" customFormat="1" ht="11.25" customHeight="1">
      <c r="A55" s="35" t="s">
        <v>42</v>
      </c>
      <c r="B55" s="29"/>
      <c r="C55" s="30">
        <v>38697</v>
      </c>
      <c r="D55" s="30">
        <v>41885</v>
      </c>
      <c r="E55" s="30">
        <v>42200</v>
      </c>
      <c r="F55" s="31"/>
      <c r="G55" s="31"/>
      <c r="H55" s="123">
        <v>96.761</v>
      </c>
      <c r="I55" s="123">
        <v>79.582</v>
      </c>
      <c r="J55" s="123">
        <v>147.9</v>
      </c>
      <c r="K55" s="32"/>
    </row>
    <row r="56" spans="1:11" s="33" customFormat="1" ht="11.25" customHeight="1">
      <c r="A56" s="35" t="s">
        <v>43</v>
      </c>
      <c r="B56" s="29"/>
      <c r="C56" s="30">
        <v>33466</v>
      </c>
      <c r="D56" s="30">
        <v>33079</v>
      </c>
      <c r="E56" s="30">
        <v>35560</v>
      </c>
      <c r="F56" s="31"/>
      <c r="G56" s="31"/>
      <c r="H56" s="123">
        <v>91.556</v>
      </c>
      <c r="I56" s="123">
        <v>81.335</v>
      </c>
      <c r="J56" s="123">
        <v>117.205</v>
      </c>
      <c r="K56" s="32"/>
    </row>
    <row r="57" spans="1:11" s="33" customFormat="1" ht="11.25" customHeight="1">
      <c r="A57" s="35" t="s">
        <v>44</v>
      </c>
      <c r="B57" s="29"/>
      <c r="C57" s="30">
        <v>61464</v>
      </c>
      <c r="D57" s="30">
        <v>57261</v>
      </c>
      <c r="E57" s="30">
        <v>57261</v>
      </c>
      <c r="F57" s="31"/>
      <c r="G57" s="31"/>
      <c r="H57" s="123">
        <v>188.67</v>
      </c>
      <c r="I57" s="123">
        <v>163.752</v>
      </c>
      <c r="J57" s="123">
        <v>289.464</v>
      </c>
      <c r="K57" s="32"/>
    </row>
    <row r="58" spans="1:11" s="33" customFormat="1" ht="11.25" customHeight="1">
      <c r="A58" s="35" t="s">
        <v>45</v>
      </c>
      <c r="B58" s="29"/>
      <c r="C58" s="30">
        <v>48212</v>
      </c>
      <c r="D58" s="30">
        <v>49717</v>
      </c>
      <c r="E58" s="30">
        <v>46507</v>
      </c>
      <c r="F58" s="31"/>
      <c r="G58" s="31"/>
      <c r="H58" s="123">
        <v>165.653</v>
      </c>
      <c r="I58" s="123">
        <v>81.118</v>
      </c>
      <c r="J58" s="123">
        <v>117.262</v>
      </c>
      <c r="K58" s="32"/>
    </row>
    <row r="59" spans="1:11" s="42" customFormat="1" ht="11.25" customHeight="1">
      <c r="A59" s="36" t="s">
        <v>46</v>
      </c>
      <c r="B59" s="37"/>
      <c r="C59" s="38">
        <v>245613</v>
      </c>
      <c r="D59" s="38">
        <v>247763</v>
      </c>
      <c r="E59" s="38">
        <v>248705</v>
      </c>
      <c r="F59" s="39">
        <v>100.38020204792483</v>
      </c>
      <c r="G59" s="40"/>
      <c r="H59" s="124">
        <v>772.143</v>
      </c>
      <c r="I59" s="125">
        <v>646.0039999999999</v>
      </c>
      <c r="J59" s="125">
        <v>924.519</v>
      </c>
      <c r="K59" s="41">
        <v>143.1135101330642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1133</v>
      </c>
      <c r="D61" s="30">
        <v>1315</v>
      </c>
      <c r="E61" s="30">
        <v>1650</v>
      </c>
      <c r="F61" s="31"/>
      <c r="G61" s="31"/>
      <c r="H61" s="123">
        <v>2.476</v>
      </c>
      <c r="I61" s="123">
        <v>2.794</v>
      </c>
      <c r="J61" s="123">
        <v>4.875</v>
      </c>
      <c r="K61" s="32"/>
    </row>
    <row r="62" spans="1:11" s="33" customFormat="1" ht="11.25" customHeight="1">
      <c r="A62" s="35" t="s">
        <v>48</v>
      </c>
      <c r="B62" s="29"/>
      <c r="C62" s="30">
        <v>879</v>
      </c>
      <c r="D62" s="30">
        <v>782</v>
      </c>
      <c r="E62" s="30">
        <v>776</v>
      </c>
      <c r="F62" s="31"/>
      <c r="G62" s="31"/>
      <c r="H62" s="123">
        <v>1.182</v>
      </c>
      <c r="I62" s="123">
        <v>1.308</v>
      </c>
      <c r="J62" s="123">
        <v>1.697</v>
      </c>
      <c r="K62" s="32"/>
    </row>
    <row r="63" spans="1:11" s="33" customFormat="1" ht="11.25" customHeight="1">
      <c r="A63" s="35" t="s">
        <v>49</v>
      </c>
      <c r="B63" s="29"/>
      <c r="C63" s="30">
        <v>2387</v>
      </c>
      <c r="D63" s="30">
        <v>2554</v>
      </c>
      <c r="E63" s="30">
        <v>2532</v>
      </c>
      <c r="F63" s="31"/>
      <c r="G63" s="31"/>
      <c r="H63" s="123">
        <v>7.035</v>
      </c>
      <c r="I63" s="123">
        <v>4.281</v>
      </c>
      <c r="J63" s="123">
        <v>7.666</v>
      </c>
      <c r="K63" s="32"/>
    </row>
    <row r="64" spans="1:11" s="42" customFormat="1" ht="11.25" customHeight="1">
      <c r="A64" s="36" t="s">
        <v>50</v>
      </c>
      <c r="B64" s="37"/>
      <c r="C64" s="38">
        <v>4399</v>
      </c>
      <c r="D64" s="38">
        <v>4651</v>
      </c>
      <c r="E64" s="38">
        <v>4958</v>
      </c>
      <c r="F64" s="39">
        <v>106.6007310255859</v>
      </c>
      <c r="G64" s="40"/>
      <c r="H64" s="124">
        <v>10.693</v>
      </c>
      <c r="I64" s="125">
        <v>8.383</v>
      </c>
      <c r="J64" s="125">
        <v>14.238</v>
      </c>
      <c r="K64" s="41">
        <v>169.84373136108792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7726</v>
      </c>
      <c r="D66" s="38">
        <v>9347</v>
      </c>
      <c r="E66" s="38">
        <v>9151</v>
      </c>
      <c r="F66" s="39">
        <v>97.903070503905</v>
      </c>
      <c r="G66" s="40"/>
      <c r="H66" s="124">
        <v>9.856</v>
      </c>
      <c r="I66" s="125">
        <v>8.181</v>
      </c>
      <c r="J66" s="125">
        <v>19.206</v>
      </c>
      <c r="K66" s="41">
        <v>234.76347634763476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65175</v>
      </c>
      <c r="D68" s="30">
        <v>67100</v>
      </c>
      <c r="E68" s="30">
        <v>69000</v>
      </c>
      <c r="F68" s="31"/>
      <c r="G68" s="31"/>
      <c r="H68" s="123">
        <v>283.172</v>
      </c>
      <c r="I68" s="123">
        <v>147.5</v>
      </c>
      <c r="J68" s="123">
        <v>194</v>
      </c>
      <c r="K68" s="32"/>
    </row>
    <row r="69" spans="1:11" s="33" customFormat="1" ht="11.25" customHeight="1">
      <c r="A69" s="35" t="s">
        <v>53</v>
      </c>
      <c r="B69" s="29"/>
      <c r="C69" s="30">
        <v>4499</v>
      </c>
      <c r="D69" s="30">
        <v>4350</v>
      </c>
      <c r="E69" s="30">
        <v>4450</v>
      </c>
      <c r="F69" s="31"/>
      <c r="G69" s="31"/>
      <c r="H69" s="123">
        <v>15.411</v>
      </c>
      <c r="I69" s="123">
        <v>7.3</v>
      </c>
      <c r="J69" s="123">
        <v>10.1</v>
      </c>
      <c r="K69" s="32"/>
    </row>
    <row r="70" spans="1:11" s="42" customFormat="1" ht="11.25" customHeight="1">
      <c r="A70" s="36" t="s">
        <v>54</v>
      </c>
      <c r="B70" s="37"/>
      <c r="C70" s="38">
        <v>69674</v>
      </c>
      <c r="D70" s="38">
        <v>71450</v>
      </c>
      <c r="E70" s="38">
        <v>73450</v>
      </c>
      <c r="F70" s="39">
        <v>102.79916025192442</v>
      </c>
      <c r="G70" s="40"/>
      <c r="H70" s="124">
        <v>298.583</v>
      </c>
      <c r="I70" s="125">
        <v>154.8</v>
      </c>
      <c r="J70" s="125">
        <v>204.1</v>
      </c>
      <c r="K70" s="41">
        <v>131.84754521963822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3263</v>
      </c>
      <c r="D72" s="30">
        <v>3542</v>
      </c>
      <c r="E72" s="30">
        <v>3212</v>
      </c>
      <c r="F72" s="31"/>
      <c r="G72" s="31"/>
      <c r="H72" s="123">
        <v>4.464</v>
      </c>
      <c r="I72" s="123">
        <v>4.885</v>
      </c>
      <c r="J72" s="123">
        <v>5.545</v>
      </c>
      <c r="K72" s="32"/>
    </row>
    <row r="73" spans="1:11" s="33" customFormat="1" ht="11.25" customHeight="1">
      <c r="A73" s="35" t="s">
        <v>56</v>
      </c>
      <c r="B73" s="29"/>
      <c r="C73" s="30">
        <v>68463</v>
      </c>
      <c r="D73" s="30">
        <v>56943</v>
      </c>
      <c r="E73" s="30">
        <v>62170</v>
      </c>
      <c r="F73" s="31"/>
      <c r="G73" s="31"/>
      <c r="H73" s="123">
        <v>223.872</v>
      </c>
      <c r="I73" s="123">
        <v>185.876</v>
      </c>
      <c r="J73" s="123">
        <v>202.89</v>
      </c>
      <c r="K73" s="32"/>
    </row>
    <row r="74" spans="1:11" s="33" customFormat="1" ht="11.25" customHeight="1">
      <c r="A74" s="35" t="s">
        <v>57</v>
      </c>
      <c r="B74" s="29"/>
      <c r="C74" s="30">
        <v>67455</v>
      </c>
      <c r="D74" s="30">
        <v>59590</v>
      </c>
      <c r="E74" s="30">
        <v>58020</v>
      </c>
      <c r="F74" s="31"/>
      <c r="G74" s="31"/>
      <c r="H74" s="123">
        <v>350.766</v>
      </c>
      <c r="I74" s="123">
        <v>155.297</v>
      </c>
      <c r="J74" s="123">
        <v>226</v>
      </c>
      <c r="K74" s="32"/>
    </row>
    <row r="75" spans="1:11" s="33" customFormat="1" ht="11.25" customHeight="1">
      <c r="A75" s="35" t="s">
        <v>58</v>
      </c>
      <c r="B75" s="29"/>
      <c r="C75" s="30">
        <v>11233</v>
      </c>
      <c r="D75" s="30">
        <v>14037</v>
      </c>
      <c r="E75" s="30">
        <v>13174</v>
      </c>
      <c r="F75" s="31"/>
      <c r="G75" s="31"/>
      <c r="H75" s="123">
        <v>21.43</v>
      </c>
      <c r="I75" s="123">
        <v>26.625</v>
      </c>
      <c r="J75" s="123">
        <v>16.182</v>
      </c>
      <c r="K75" s="32"/>
    </row>
    <row r="76" spans="1:11" s="33" customFormat="1" ht="11.25" customHeight="1">
      <c r="A76" s="35" t="s">
        <v>59</v>
      </c>
      <c r="B76" s="29"/>
      <c r="C76" s="30">
        <v>15348</v>
      </c>
      <c r="D76" s="30">
        <v>14526</v>
      </c>
      <c r="E76" s="30">
        <v>14393</v>
      </c>
      <c r="F76" s="31"/>
      <c r="G76" s="31"/>
      <c r="H76" s="123">
        <v>60.241</v>
      </c>
      <c r="I76" s="123">
        <v>51.929</v>
      </c>
      <c r="J76" s="123">
        <v>38.581</v>
      </c>
      <c r="K76" s="32"/>
    </row>
    <row r="77" spans="1:11" s="33" customFormat="1" ht="11.25" customHeight="1">
      <c r="A77" s="35" t="s">
        <v>60</v>
      </c>
      <c r="B77" s="29"/>
      <c r="C77" s="30">
        <v>8103</v>
      </c>
      <c r="D77" s="30">
        <v>6673</v>
      </c>
      <c r="E77" s="30">
        <v>6546</v>
      </c>
      <c r="F77" s="31"/>
      <c r="G77" s="31"/>
      <c r="H77" s="123">
        <v>35.128</v>
      </c>
      <c r="I77" s="123">
        <v>19.8</v>
      </c>
      <c r="J77" s="123">
        <v>23.15</v>
      </c>
      <c r="K77" s="32"/>
    </row>
    <row r="78" spans="1:11" s="33" customFormat="1" ht="11.25" customHeight="1">
      <c r="A78" s="35" t="s">
        <v>61</v>
      </c>
      <c r="B78" s="29"/>
      <c r="C78" s="30">
        <v>19615</v>
      </c>
      <c r="D78" s="30">
        <v>17882</v>
      </c>
      <c r="E78" s="30">
        <v>18510</v>
      </c>
      <c r="F78" s="31"/>
      <c r="G78" s="31"/>
      <c r="H78" s="123">
        <v>74.291</v>
      </c>
      <c r="I78" s="123">
        <v>48.07</v>
      </c>
      <c r="J78" s="123">
        <v>50.662</v>
      </c>
      <c r="K78" s="32"/>
    </row>
    <row r="79" spans="1:11" s="33" customFormat="1" ht="11.25" customHeight="1">
      <c r="A79" s="35" t="s">
        <v>62</v>
      </c>
      <c r="B79" s="29"/>
      <c r="C79" s="30">
        <v>146388</v>
      </c>
      <c r="D79" s="30">
        <v>130790</v>
      </c>
      <c r="E79" s="30">
        <v>137600</v>
      </c>
      <c r="F79" s="31"/>
      <c r="G79" s="31"/>
      <c r="H79" s="123">
        <v>574.246</v>
      </c>
      <c r="I79" s="123">
        <v>443.775</v>
      </c>
      <c r="J79" s="123">
        <v>508.44</v>
      </c>
      <c r="K79" s="32"/>
    </row>
    <row r="80" spans="1:11" s="42" customFormat="1" ht="11.25" customHeight="1">
      <c r="A80" s="43" t="s">
        <v>63</v>
      </c>
      <c r="B80" s="37"/>
      <c r="C80" s="38">
        <v>339868</v>
      </c>
      <c r="D80" s="38">
        <v>303983</v>
      </c>
      <c r="E80" s="38">
        <v>313625</v>
      </c>
      <c r="F80" s="39">
        <v>103.17188790162608</v>
      </c>
      <c r="G80" s="40"/>
      <c r="H80" s="124">
        <v>1344.438</v>
      </c>
      <c r="I80" s="125">
        <v>936.257</v>
      </c>
      <c r="J80" s="125">
        <v>1071.45</v>
      </c>
      <c r="K80" s="41">
        <v>114.43973182577007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112</v>
      </c>
      <c r="F82" s="31"/>
      <c r="G82" s="31"/>
      <c r="H82" s="123">
        <v>0.192</v>
      </c>
      <c r="I82" s="123">
        <v>0.192</v>
      </c>
      <c r="J82" s="123">
        <v>0.149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23">
        <v>0.171</v>
      </c>
      <c r="I83" s="123">
        <v>0.16</v>
      </c>
      <c r="J83" s="123">
        <v>0.151</v>
      </c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289</v>
      </c>
      <c r="E84" s="38">
        <v>272</v>
      </c>
      <c r="F84" s="39">
        <v>94.11764705882354</v>
      </c>
      <c r="G84" s="40"/>
      <c r="H84" s="124">
        <v>0.363</v>
      </c>
      <c r="I84" s="125">
        <v>0.352</v>
      </c>
      <c r="J84" s="125">
        <v>0.3</v>
      </c>
      <c r="K84" s="41">
        <v>85.22727272727273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2061508</v>
      </c>
      <c r="D87" s="53">
        <v>1918493</v>
      </c>
      <c r="E87" s="53">
        <v>1905270</v>
      </c>
      <c r="F87" s="54">
        <f>IF(D87&gt;0,100*E87/D87,0)</f>
        <v>99.31076110259458</v>
      </c>
      <c r="G87" s="40"/>
      <c r="H87" s="128">
        <v>7985.724999999999</v>
      </c>
      <c r="I87" s="129">
        <v>5841.319999999999</v>
      </c>
      <c r="J87" s="129">
        <v>7898.798000000001</v>
      </c>
      <c r="K87" s="54">
        <f>IF(I87&gt;0,100*J87/I87,0)</f>
        <v>135.22282634746944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7"/>
  <dimension ref="A1:K625"/>
  <sheetViews>
    <sheetView view="pageBreakPreview" zoomScale="91" zoomScaleSheetLayoutView="91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125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2.244</v>
      </c>
      <c r="I9" s="123">
        <v>1.95</v>
      </c>
      <c r="J9" s="123">
        <v>1.95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0.819</v>
      </c>
      <c r="I10" s="123">
        <v>0.8</v>
      </c>
      <c r="J10" s="123">
        <v>0.8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1.597</v>
      </c>
      <c r="I11" s="123">
        <v>1.705</v>
      </c>
      <c r="J11" s="123">
        <v>1.705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0.525</v>
      </c>
      <c r="I12" s="123">
        <v>0.465</v>
      </c>
      <c r="J12" s="123">
        <v>0.465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5.1850000000000005</v>
      </c>
      <c r="I13" s="125">
        <v>4.92</v>
      </c>
      <c r="J13" s="125">
        <v>4.92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0.027</v>
      </c>
      <c r="I15" s="125">
        <v>0.03</v>
      </c>
      <c r="J15" s="125">
        <v>0.027</v>
      </c>
      <c r="K15" s="41">
        <v>90.00000000000001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0.123</v>
      </c>
      <c r="I19" s="123">
        <v>0.123</v>
      </c>
      <c r="J19" s="123">
        <v>0.135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0.114</v>
      </c>
      <c r="I20" s="123">
        <v>0.08</v>
      </c>
      <c r="J20" s="123">
        <v>0.125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0.116</v>
      </c>
      <c r="I21" s="123">
        <v>0.116</v>
      </c>
      <c r="J21" s="123">
        <v>0.125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0.353</v>
      </c>
      <c r="I22" s="125">
        <v>0.319</v>
      </c>
      <c r="J22" s="125">
        <v>0.385</v>
      </c>
      <c r="K22" s="41">
        <v>120.6896551724138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</v>
      </c>
      <c r="I24" s="125">
        <v>0.809</v>
      </c>
      <c r="J24" s="125">
        <v>0.775</v>
      </c>
      <c r="K24" s="41">
        <v>95.79728059332508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2.191</v>
      </c>
      <c r="I26" s="125">
        <v>2.725</v>
      </c>
      <c r="J26" s="125">
        <v>2.2</v>
      </c>
      <c r="K26" s="41">
        <v>80.73394495412845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6.705</v>
      </c>
      <c r="I28" s="123">
        <v>6.789</v>
      </c>
      <c r="J28" s="123">
        <v>6.016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0.233</v>
      </c>
      <c r="I29" s="123">
        <v>0.273</v>
      </c>
      <c r="J29" s="123">
        <v>0.12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25.921</v>
      </c>
      <c r="I30" s="123">
        <v>30.161</v>
      </c>
      <c r="J30" s="123">
        <v>28.131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32.859</v>
      </c>
      <c r="I31" s="125">
        <v>37.223</v>
      </c>
      <c r="J31" s="125">
        <v>34.267</v>
      </c>
      <c r="K31" s="41">
        <v>92.05867340085432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0.934</v>
      </c>
      <c r="I33" s="123">
        <v>0.8</v>
      </c>
      <c r="J33" s="123">
        <v>0.57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0.383</v>
      </c>
      <c r="I34" s="123">
        <v>0.38</v>
      </c>
      <c r="J34" s="123">
        <v>0.304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1.752</v>
      </c>
      <c r="I35" s="123">
        <v>1.5</v>
      </c>
      <c r="J35" s="123">
        <v>2.3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3.802</v>
      </c>
      <c r="I36" s="123">
        <v>3.802</v>
      </c>
      <c r="J36" s="123">
        <v>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6.871</v>
      </c>
      <c r="I37" s="125">
        <v>6.482</v>
      </c>
      <c r="J37" s="125">
        <v>8.174</v>
      </c>
      <c r="K37" s="41">
        <v>126.10305461277383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0.017</v>
      </c>
      <c r="I39" s="125">
        <v>0.015</v>
      </c>
      <c r="J39" s="125">
        <v>0.02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0.648</v>
      </c>
      <c r="I41" s="123">
        <v>0.763</v>
      </c>
      <c r="J41" s="123">
        <v>0.094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0.56</v>
      </c>
      <c r="I42" s="123">
        <v>0.15</v>
      </c>
      <c r="J42" s="123">
        <v>0.75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1.565</v>
      </c>
      <c r="I43" s="123">
        <v>0.894</v>
      </c>
      <c r="J43" s="123">
        <v>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0.4</v>
      </c>
      <c r="I45" s="123">
        <v>0.3</v>
      </c>
      <c r="J45" s="123">
        <v>0.2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0.01</v>
      </c>
      <c r="I46" s="123">
        <v>0.006</v>
      </c>
      <c r="J46" s="123">
        <v>0.007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>
        <v>0.042</v>
      </c>
      <c r="I47" s="123"/>
      <c r="J47" s="123">
        <v>0.005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0.001</v>
      </c>
      <c r="I48" s="123">
        <v>0.001</v>
      </c>
      <c r="J48" s="123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0.021</v>
      </c>
      <c r="I49" s="123">
        <v>0.02</v>
      </c>
      <c r="J49" s="123">
        <v>0.02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3.2469999999999994</v>
      </c>
      <c r="I50" s="125">
        <v>2.1339999999999995</v>
      </c>
      <c r="J50" s="125">
        <v>2.077</v>
      </c>
      <c r="K50" s="41">
        <v>97.32895970009373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0.021</v>
      </c>
      <c r="I52" s="125">
        <v>0.021</v>
      </c>
      <c r="J52" s="125">
        <v>0.021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0.8</v>
      </c>
      <c r="I54" s="123">
        <v>0.735</v>
      </c>
      <c r="J54" s="123">
        <v>1.15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0.016</v>
      </c>
      <c r="I55" s="123">
        <v>0.016</v>
      </c>
      <c r="J55" s="123">
        <v>0.02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0.15</v>
      </c>
      <c r="I56" s="123">
        <v>0.14</v>
      </c>
      <c r="J56" s="123">
        <v>0.145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0.034</v>
      </c>
      <c r="I57" s="123">
        <v>0.04</v>
      </c>
      <c r="J57" s="123">
        <v>0.05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0.045</v>
      </c>
      <c r="I58" s="123">
        <v>0.113</v>
      </c>
      <c r="J58" s="123">
        <v>0.105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1.045</v>
      </c>
      <c r="I59" s="125">
        <v>1.044</v>
      </c>
      <c r="J59" s="125">
        <v>1.47</v>
      </c>
      <c r="K59" s="41">
        <v>140.80459770114942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6.7</v>
      </c>
      <c r="I61" s="123">
        <v>5.158</v>
      </c>
      <c r="J61" s="123">
        <v>1.718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1.023</v>
      </c>
      <c r="I62" s="123">
        <v>0.986</v>
      </c>
      <c r="J62" s="123">
        <v>0.204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0.11</v>
      </c>
      <c r="I63" s="123">
        <v>0.11</v>
      </c>
      <c r="J63" s="123">
        <v>0.11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7.833</v>
      </c>
      <c r="I64" s="125">
        <v>6.2540000000000004</v>
      </c>
      <c r="J64" s="125">
        <v>2.032</v>
      </c>
      <c r="K64" s="41">
        <v>32.49120562839782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3.042</v>
      </c>
      <c r="I66" s="125">
        <v>2.272</v>
      </c>
      <c r="J66" s="125">
        <v>2.389</v>
      </c>
      <c r="K66" s="41">
        <v>105.14964788732394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0.208</v>
      </c>
      <c r="I68" s="123">
        <v>0.25</v>
      </c>
      <c r="J68" s="123">
        <v>0.18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36.025</v>
      </c>
      <c r="I69" s="123">
        <v>44.5</v>
      </c>
      <c r="J69" s="123">
        <v>30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36.233</v>
      </c>
      <c r="I70" s="125">
        <v>44.75</v>
      </c>
      <c r="J70" s="125">
        <v>30.18</v>
      </c>
      <c r="K70" s="41">
        <v>67.44134078212291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0.112</v>
      </c>
      <c r="I72" s="123">
        <v>0.027</v>
      </c>
      <c r="J72" s="123">
        <v>0.027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0.006</v>
      </c>
      <c r="I73" s="123">
        <v>0.006</v>
      </c>
      <c r="J73" s="123">
        <v>0.015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0.036</v>
      </c>
      <c r="I74" s="123">
        <v>0.02</v>
      </c>
      <c r="J74" s="123">
        <v>0.005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4.255</v>
      </c>
      <c r="I75" s="123">
        <v>4.209</v>
      </c>
      <c r="J75" s="123">
        <v>4.209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>
        <v>0.004</v>
      </c>
      <c r="J76" s="123">
        <v>0.006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2.321</v>
      </c>
      <c r="I77" s="123">
        <v>1.8</v>
      </c>
      <c r="J77" s="123">
        <v>1.252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0.304</v>
      </c>
      <c r="I78" s="123">
        <v>0.305</v>
      </c>
      <c r="J78" s="123">
        <v>0.112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0.024</v>
      </c>
      <c r="I79" s="123">
        <v>0.016</v>
      </c>
      <c r="J79" s="123">
        <v>0.06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7.058000000000001</v>
      </c>
      <c r="I80" s="125">
        <v>6.386999999999999</v>
      </c>
      <c r="J80" s="125">
        <v>5.685999999999999</v>
      </c>
      <c r="K80" s="41">
        <f>IF(I80&gt;0,100*J80/I80,0)</f>
        <v>89.02458118052294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0.001</v>
      </c>
      <c r="I82" s="123">
        <v>0.001</v>
      </c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0.017</v>
      </c>
      <c r="I83" s="123">
        <v>0.017</v>
      </c>
      <c r="J83" s="123">
        <v>0.017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0.018000000000000002</v>
      </c>
      <c r="I84" s="125">
        <v>0.018000000000000002</v>
      </c>
      <c r="J84" s="125">
        <v>0.017</v>
      </c>
      <c r="K84" s="41">
        <v>94.44444444444444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107.00000000000001</v>
      </c>
      <c r="I87" s="129">
        <v>115.40299999999999</v>
      </c>
      <c r="J87" s="129">
        <v>94.64</v>
      </c>
      <c r="K87" s="54">
        <f>IF(I87&gt;0,100*J87/I87,0)</f>
        <v>82.00826668284188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5" useFirstPageNumber="1" horizontalDpi="600" verticalDpi="600" orientation="portrait" paperSize="9" scale="72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126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5.984</v>
      </c>
      <c r="I9" s="123">
        <v>2.57</v>
      </c>
      <c r="J9" s="123">
        <v>2.57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1.01</v>
      </c>
      <c r="I10" s="123">
        <v>1.2</v>
      </c>
      <c r="J10" s="123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1.918</v>
      </c>
      <c r="I11" s="123">
        <v>2</v>
      </c>
      <c r="J11" s="123">
        <v>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1.676</v>
      </c>
      <c r="I12" s="123">
        <v>1.855</v>
      </c>
      <c r="J12" s="123">
        <v>1.855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10.588</v>
      </c>
      <c r="I13" s="125">
        <v>7.625</v>
      </c>
      <c r="J13" s="125">
        <v>7.625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0.172</v>
      </c>
      <c r="I15" s="125">
        <v>0.17</v>
      </c>
      <c r="J15" s="125">
        <v>0.172</v>
      </c>
      <c r="K15" s="41">
        <v>101.17647058823528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0.024</v>
      </c>
      <c r="I19" s="123">
        <v>0.025</v>
      </c>
      <c r="J19" s="123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0.054</v>
      </c>
      <c r="I20" s="123">
        <v>0.054</v>
      </c>
      <c r="J20" s="123">
        <v>0.056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0.073</v>
      </c>
      <c r="I21" s="123">
        <v>0.079</v>
      </c>
      <c r="J21" s="123">
        <v>0.078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0.151</v>
      </c>
      <c r="I22" s="125">
        <v>0.158</v>
      </c>
      <c r="J22" s="125">
        <v>0.159</v>
      </c>
      <c r="K22" s="41">
        <v>100.63291139240506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11.506</v>
      </c>
      <c r="I24" s="125">
        <v>8.703</v>
      </c>
      <c r="J24" s="125">
        <v>8.7</v>
      </c>
      <c r="K24" s="41">
        <v>99.96552912788692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9.485</v>
      </c>
      <c r="I26" s="125">
        <v>9.4</v>
      </c>
      <c r="J26" s="125">
        <v>9.7</v>
      </c>
      <c r="K26" s="41">
        <v>103.19148936170211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147.575</v>
      </c>
      <c r="I28" s="123">
        <v>131.982</v>
      </c>
      <c r="J28" s="123">
        <v>112.158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29.43</v>
      </c>
      <c r="I29" s="123">
        <v>24.152</v>
      </c>
      <c r="J29" s="123">
        <v>23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84.154</v>
      </c>
      <c r="I30" s="123">
        <v>61.599</v>
      </c>
      <c r="J30" s="123">
        <v>82.681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261.159</v>
      </c>
      <c r="I31" s="125">
        <v>217.733</v>
      </c>
      <c r="J31" s="125">
        <v>217.839</v>
      </c>
      <c r="K31" s="41">
        <v>100.04868347930723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6.478</v>
      </c>
      <c r="I33" s="123">
        <v>7.39</v>
      </c>
      <c r="J33" s="123">
        <v>5.29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1.485</v>
      </c>
      <c r="I34" s="123">
        <v>1.532</v>
      </c>
      <c r="J34" s="123">
        <v>1.25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211.026</v>
      </c>
      <c r="I35" s="123">
        <v>262</v>
      </c>
      <c r="J35" s="123">
        <v>145.6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15.791</v>
      </c>
      <c r="I36" s="123">
        <v>16.896</v>
      </c>
      <c r="J36" s="123">
        <v>19.11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234.78</v>
      </c>
      <c r="I37" s="125">
        <v>287.81800000000004</v>
      </c>
      <c r="J37" s="125">
        <v>171.25</v>
      </c>
      <c r="K37" s="41">
        <v>59.49940587454571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0.294</v>
      </c>
      <c r="I39" s="125">
        <v>0.265</v>
      </c>
      <c r="J39" s="125">
        <v>0.17</v>
      </c>
      <c r="K39" s="41">
        <v>64.15094339622641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0.16</v>
      </c>
      <c r="I41" s="123">
        <v>0.104</v>
      </c>
      <c r="J41" s="123">
        <v>0.108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>
        <v>0.003</v>
      </c>
      <c r="J42" s="123">
        <v>0.004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0.016</v>
      </c>
      <c r="I43" s="123">
        <v>0.006</v>
      </c>
      <c r="J43" s="123">
        <v>0.004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0.025</v>
      </c>
      <c r="I45" s="123">
        <v>0.04</v>
      </c>
      <c r="J45" s="123">
        <v>0.03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0.046</v>
      </c>
      <c r="I49" s="123">
        <v>0.046</v>
      </c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0.247</v>
      </c>
      <c r="I50" s="125">
        <v>0.199</v>
      </c>
      <c r="J50" s="125">
        <v>0.14600000000000002</v>
      </c>
      <c r="K50" s="41">
        <v>73.36683417085428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0.02</v>
      </c>
      <c r="I52" s="125">
        <v>0.02</v>
      </c>
      <c r="J52" s="125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40.915</v>
      </c>
      <c r="I54" s="123">
        <v>33.83</v>
      </c>
      <c r="J54" s="123">
        <v>38.523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0.354</v>
      </c>
      <c r="I55" s="123">
        <v>0.354</v>
      </c>
      <c r="J55" s="123">
        <v>0.41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0.044</v>
      </c>
      <c r="I56" s="123">
        <v>0.044</v>
      </c>
      <c r="J56" s="123">
        <v>0.044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1.25</v>
      </c>
      <c r="I58" s="123">
        <v>1.217</v>
      </c>
      <c r="J58" s="123">
        <v>1.031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42.562999999999995</v>
      </c>
      <c r="I59" s="125">
        <v>35.44499999999999</v>
      </c>
      <c r="J59" s="125">
        <v>40.007999999999996</v>
      </c>
      <c r="K59" s="41">
        <v>112.87346593313586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5.479</v>
      </c>
      <c r="I61" s="123">
        <v>3.918</v>
      </c>
      <c r="J61" s="123">
        <v>2.868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2.014</v>
      </c>
      <c r="I62" s="123">
        <v>2.034</v>
      </c>
      <c r="J62" s="123">
        <v>1.918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18.051</v>
      </c>
      <c r="I63" s="123">
        <v>18.6</v>
      </c>
      <c r="J63" s="123">
        <v>12.387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25.543999999999997</v>
      </c>
      <c r="I64" s="125">
        <v>24.552</v>
      </c>
      <c r="J64" s="125">
        <v>17.173000000000002</v>
      </c>
      <c r="K64" s="41">
        <v>69.945421961551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213.524</v>
      </c>
      <c r="I66" s="125">
        <v>223.15</v>
      </c>
      <c r="J66" s="125">
        <v>221.638</v>
      </c>
      <c r="K66" s="41">
        <v>99.32242885951153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37.522</v>
      </c>
      <c r="I68" s="123">
        <v>44</v>
      </c>
      <c r="J68" s="123">
        <v>40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8.265</v>
      </c>
      <c r="I69" s="123">
        <v>8</v>
      </c>
      <c r="J69" s="123">
        <v>7.05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45.787</v>
      </c>
      <c r="I70" s="125">
        <v>52</v>
      </c>
      <c r="J70" s="125">
        <v>47.05</v>
      </c>
      <c r="K70" s="41">
        <v>90.48076923076923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2.425</v>
      </c>
      <c r="I72" s="123">
        <v>2.731</v>
      </c>
      <c r="J72" s="123">
        <v>2.787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0.156</v>
      </c>
      <c r="I73" s="123">
        <v>0.156</v>
      </c>
      <c r="J73" s="123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2.085</v>
      </c>
      <c r="I74" s="123">
        <v>2.8</v>
      </c>
      <c r="J74" s="123">
        <v>1.5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8.482</v>
      </c>
      <c r="I75" s="123">
        <v>8.527</v>
      </c>
      <c r="J75" s="123">
        <v>8.781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11.8</v>
      </c>
      <c r="I76" s="123">
        <v>11.8</v>
      </c>
      <c r="J76" s="123">
        <v>7.8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1.018</v>
      </c>
      <c r="I77" s="123">
        <v>1.018</v>
      </c>
      <c r="J77" s="123">
        <v>0.954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0.63</v>
      </c>
      <c r="I78" s="123">
        <v>0.63</v>
      </c>
      <c r="J78" s="123">
        <v>0.6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19.539</v>
      </c>
      <c r="I79" s="123">
        <v>13.302</v>
      </c>
      <c r="J79" s="123">
        <v>10.545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46.135000000000005</v>
      </c>
      <c r="I80" s="125">
        <v>40.964</v>
      </c>
      <c r="J80" s="125">
        <v>33.123000000000005</v>
      </c>
      <c r="K80" s="41">
        <v>80.85880285128407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0.922</v>
      </c>
      <c r="I82" s="123">
        <v>0.922</v>
      </c>
      <c r="J82" s="123">
        <v>0.994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0.932</v>
      </c>
      <c r="I83" s="123">
        <v>0.919</v>
      </c>
      <c r="J83" s="123">
        <v>0.929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1.854</v>
      </c>
      <c r="I84" s="125">
        <v>1.8410000000000002</v>
      </c>
      <c r="J84" s="125">
        <v>1.923</v>
      </c>
      <c r="K84" s="41">
        <v>104.4541010320478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903.809</v>
      </c>
      <c r="I87" s="129">
        <v>910.0429999999998</v>
      </c>
      <c r="J87" s="129">
        <v>776.696</v>
      </c>
      <c r="K87" s="54">
        <f>IF(I87&gt;0,100*J87/I87,0)</f>
        <v>85.34717590267715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2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9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127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5.388</v>
      </c>
      <c r="I9" s="123">
        <v>3.65</v>
      </c>
      <c r="J9" s="123">
        <v>3.65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0.627</v>
      </c>
      <c r="I10" s="123">
        <v>0.7</v>
      </c>
      <c r="J10" s="123">
        <v>0.7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1.83</v>
      </c>
      <c r="I11" s="123">
        <v>1.85</v>
      </c>
      <c r="J11" s="123">
        <v>1.85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1.003</v>
      </c>
      <c r="I12" s="123">
        <v>1.19</v>
      </c>
      <c r="J12" s="123">
        <v>1.19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8.847999999999999</v>
      </c>
      <c r="I13" s="125">
        <v>7.389999999999999</v>
      </c>
      <c r="J13" s="125">
        <v>7.389999999999999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0.202</v>
      </c>
      <c r="I15" s="125">
        <v>0.205</v>
      </c>
      <c r="J15" s="125">
        <v>0.202</v>
      </c>
      <c r="K15" s="41">
        <v>98.53658536585368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0.121</v>
      </c>
      <c r="I19" s="123">
        <v>0.121</v>
      </c>
      <c r="J19" s="123">
        <v>0.1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0.08</v>
      </c>
      <c r="I20" s="123">
        <v>0.08</v>
      </c>
      <c r="J20" s="123">
        <v>0.081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0.06</v>
      </c>
      <c r="I21" s="123">
        <v>0.06</v>
      </c>
      <c r="J21" s="123">
        <v>0.081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0.261</v>
      </c>
      <c r="I22" s="125">
        <v>0.261</v>
      </c>
      <c r="J22" s="125">
        <v>0.262</v>
      </c>
      <c r="K22" s="41">
        <v>100.38314176245211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0.752</v>
      </c>
      <c r="I24" s="125">
        <v>0.673</v>
      </c>
      <c r="J24" s="125">
        <v>0.64</v>
      </c>
      <c r="K24" s="41">
        <v>95.0965824665676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1.018</v>
      </c>
      <c r="I26" s="125">
        <v>1.6</v>
      </c>
      <c r="J26" s="125">
        <v>1.9</v>
      </c>
      <c r="K26" s="41">
        <v>118.75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1.343</v>
      </c>
      <c r="I28" s="123">
        <v>2.38</v>
      </c>
      <c r="J28" s="123">
        <v>1.175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0.608</v>
      </c>
      <c r="I29" s="123">
        <v>0.339</v>
      </c>
      <c r="J29" s="123">
        <v>0.3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8.537</v>
      </c>
      <c r="I30" s="123">
        <v>7.998</v>
      </c>
      <c r="J30" s="123">
        <v>7.999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10.488000000000001</v>
      </c>
      <c r="I31" s="125">
        <v>10.717</v>
      </c>
      <c r="J31" s="125">
        <v>9.474</v>
      </c>
      <c r="K31" s="41">
        <v>88.40160492675189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0.755</v>
      </c>
      <c r="I33" s="123">
        <v>0.75</v>
      </c>
      <c r="J33" s="123">
        <v>0.57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0.058</v>
      </c>
      <c r="I34" s="123">
        <v>0.055</v>
      </c>
      <c r="J34" s="123">
        <v>0.055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2.25</v>
      </c>
      <c r="I35" s="123">
        <v>2.5</v>
      </c>
      <c r="J35" s="123">
        <v>3.3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0.774</v>
      </c>
      <c r="I36" s="123">
        <v>0.774</v>
      </c>
      <c r="J36" s="123">
        <v>0.83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3.837</v>
      </c>
      <c r="I37" s="125">
        <v>4.079000000000001</v>
      </c>
      <c r="J37" s="125">
        <v>4.755</v>
      </c>
      <c r="K37" s="41">
        <v>116.57268938465309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0.152</v>
      </c>
      <c r="I39" s="125">
        <v>0.13</v>
      </c>
      <c r="J39" s="125">
        <v>0.15</v>
      </c>
      <c r="K39" s="41">
        <v>115.38461538461539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0.016</v>
      </c>
      <c r="I41" s="123">
        <v>0.012</v>
      </c>
      <c r="J41" s="123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0.14</v>
      </c>
      <c r="I42" s="123">
        <v>0.035</v>
      </c>
      <c r="J42" s="123">
        <v>0.092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0.163</v>
      </c>
      <c r="I43" s="123">
        <v>0.012</v>
      </c>
      <c r="J43" s="123">
        <v>0.027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0.045</v>
      </c>
      <c r="I45" s="123">
        <v>0.05</v>
      </c>
      <c r="J45" s="123">
        <v>0.04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0.08</v>
      </c>
      <c r="I46" s="123">
        <v>0.045</v>
      </c>
      <c r="J46" s="123">
        <v>0.06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0.048</v>
      </c>
      <c r="I49" s="123">
        <v>0.008</v>
      </c>
      <c r="J49" s="123">
        <v>0.008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0.49200000000000005</v>
      </c>
      <c r="I50" s="125">
        <v>0.162</v>
      </c>
      <c r="J50" s="125">
        <v>0.24000000000000002</v>
      </c>
      <c r="K50" s="41">
        <v>148.14814814814815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0.462</v>
      </c>
      <c r="I52" s="125">
        <v>0.462</v>
      </c>
      <c r="J52" s="125">
        <v>0.462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1.445</v>
      </c>
      <c r="I54" s="123">
        <v>1.04</v>
      </c>
      <c r="J54" s="123">
        <v>1.373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0.23</v>
      </c>
      <c r="I55" s="123">
        <v>0.23</v>
      </c>
      <c r="J55" s="123">
        <v>0.28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0.783</v>
      </c>
      <c r="I56" s="123">
        <v>0.9</v>
      </c>
      <c r="J56" s="123">
        <v>0.8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0.006</v>
      </c>
      <c r="I57" s="123"/>
      <c r="J57" s="123">
        <v>0.005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0.699</v>
      </c>
      <c r="I58" s="123">
        <v>1.103</v>
      </c>
      <c r="J58" s="123">
        <v>1.103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3.163</v>
      </c>
      <c r="I59" s="125">
        <v>3.2729999999999997</v>
      </c>
      <c r="J59" s="125">
        <v>3.561</v>
      </c>
      <c r="K59" s="41">
        <v>108.7992667277727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3.576</v>
      </c>
      <c r="I61" s="123">
        <v>2.957</v>
      </c>
      <c r="J61" s="123">
        <v>2.232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0.66</v>
      </c>
      <c r="I62" s="123">
        <v>0.654</v>
      </c>
      <c r="J62" s="123">
        <v>0.619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6.544</v>
      </c>
      <c r="I63" s="123">
        <v>7.2</v>
      </c>
      <c r="J63" s="123">
        <v>5.136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10.78</v>
      </c>
      <c r="I64" s="125">
        <v>10.811</v>
      </c>
      <c r="J64" s="125">
        <v>7.987</v>
      </c>
      <c r="K64" s="41">
        <v>73.87845712700029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12.307</v>
      </c>
      <c r="I66" s="125">
        <v>14.036</v>
      </c>
      <c r="J66" s="125">
        <v>14.458</v>
      </c>
      <c r="K66" s="41">
        <v>103.0065545739527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60.583</v>
      </c>
      <c r="I68" s="123">
        <v>76</v>
      </c>
      <c r="J68" s="123">
        <v>62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13.567</v>
      </c>
      <c r="I69" s="123">
        <v>12</v>
      </c>
      <c r="J69" s="123">
        <v>12.75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74.15</v>
      </c>
      <c r="I70" s="125">
        <v>88</v>
      </c>
      <c r="J70" s="125">
        <v>74.75</v>
      </c>
      <c r="K70" s="41">
        <v>84.94318181818181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0.428</v>
      </c>
      <c r="I72" s="123">
        <v>0.486</v>
      </c>
      <c r="J72" s="123">
        <v>0.486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0.009</v>
      </c>
      <c r="I73" s="123">
        <v>0.009</v>
      </c>
      <c r="J73" s="123">
        <v>0.089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2.069</v>
      </c>
      <c r="I74" s="123">
        <v>3.2</v>
      </c>
      <c r="J74" s="123">
        <v>1.5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1.037</v>
      </c>
      <c r="I75" s="123">
        <v>0.884</v>
      </c>
      <c r="J75" s="123">
        <v>0.884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5.68</v>
      </c>
      <c r="I76" s="123">
        <v>5.65</v>
      </c>
      <c r="J76" s="123">
        <v>4.675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0.854</v>
      </c>
      <c r="I77" s="123">
        <v>0.854</v>
      </c>
      <c r="J77" s="123">
        <v>0.847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0.28</v>
      </c>
      <c r="I78" s="123">
        <v>0.28</v>
      </c>
      <c r="J78" s="123">
        <v>0.25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13.534</v>
      </c>
      <c r="I79" s="123">
        <v>13.194</v>
      </c>
      <c r="J79" s="123">
        <v>11.22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23.891</v>
      </c>
      <c r="I80" s="125">
        <v>24.557000000000002</v>
      </c>
      <c r="J80" s="125">
        <v>19.951</v>
      </c>
      <c r="K80" s="41">
        <v>81.24363725210733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1.575</v>
      </c>
      <c r="I82" s="123">
        <v>1.575</v>
      </c>
      <c r="J82" s="123">
        <v>1.445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0.606</v>
      </c>
      <c r="I83" s="123">
        <v>0.6</v>
      </c>
      <c r="J83" s="123">
        <v>0.6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2.181</v>
      </c>
      <c r="I84" s="125">
        <v>2.175</v>
      </c>
      <c r="J84" s="125">
        <v>2.045</v>
      </c>
      <c r="K84" s="41">
        <v>94.02298850574714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152.984</v>
      </c>
      <c r="I87" s="129">
        <v>168.531</v>
      </c>
      <c r="J87" s="129">
        <v>148.22699999999998</v>
      </c>
      <c r="K87" s="54">
        <f>IF(I87&gt;0,100*J87/I87,0)</f>
        <v>87.95236484682341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7" useFirstPageNumber="1" horizontalDpi="600" verticalDpi="600" orientation="portrait" paperSize="9" scale="72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0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128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1.658</v>
      </c>
      <c r="I9" s="123">
        <v>1.75</v>
      </c>
      <c r="J9" s="123">
        <v>0.9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0.37</v>
      </c>
      <c r="I10" s="123">
        <v>0.35</v>
      </c>
      <c r="J10" s="123">
        <v>0.3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0.68</v>
      </c>
      <c r="I11" s="123">
        <v>0.39</v>
      </c>
      <c r="J11" s="123">
        <v>0.35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0.404</v>
      </c>
      <c r="I12" s="123">
        <v>0.41</v>
      </c>
      <c r="J12" s="123">
        <v>0.375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3.112</v>
      </c>
      <c r="I13" s="125">
        <v>2.9000000000000004</v>
      </c>
      <c r="J13" s="125">
        <v>1.9249999999999998</v>
      </c>
      <c r="K13" s="41">
        <f>IF(I13&gt;0,100*J13/I13,0)</f>
        <v>66.37931034482757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0.03</v>
      </c>
      <c r="I15" s="125">
        <v>0.03</v>
      </c>
      <c r="J15" s="125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0.039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0.05</v>
      </c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0.1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0.189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0.04</v>
      </c>
      <c r="I24" s="125"/>
      <c r="J24" s="125">
        <v>0.001</v>
      </c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0.055</v>
      </c>
      <c r="I26" s="125">
        <v>0.06</v>
      </c>
      <c r="J26" s="125">
        <v>0.055</v>
      </c>
      <c r="K26" s="41">
        <v>91.66666666666667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0.449</v>
      </c>
      <c r="I28" s="123">
        <v>0.9</v>
      </c>
      <c r="J28" s="123">
        <v>0.912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0.026</v>
      </c>
      <c r="I29" s="123">
        <v>0.02</v>
      </c>
      <c r="J29" s="123">
        <v>0.02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0.085</v>
      </c>
      <c r="I30" s="123">
        <v>0.184</v>
      </c>
      <c r="J30" s="123">
        <v>0.368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0.56</v>
      </c>
      <c r="I31" s="125">
        <v>1.104</v>
      </c>
      <c r="J31" s="125">
        <v>1.3</v>
      </c>
      <c r="K31" s="41">
        <v>117.75362318840578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0.156</v>
      </c>
      <c r="I33" s="123">
        <v>0.15</v>
      </c>
      <c r="J33" s="123">
        <v>0.12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0.042</v>
      </c>
      <c r="I34" s="123">
        <v>0.042</v>
      </c>
      <c r="J34" s="123">
        <v>0.052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4.6</v>
      </c>
      <c r="I35" s="123">
        <v>5.2</v>
      </c>
      <c r="J35" s="123">
        <v>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0.462</v>
      </c>
      <c r="I36" s="123">
        <v>0.462</v>
      </c>
      <c r="J36" s="123">
        <v>0.46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5.26</v>
      </c>
      <c r="I37" s="125">
        <v>5.854</v>
      </c>
      <c r="J37" s="125">
        <v>5.632</v>
      </c>
      <c r="K37" s="41">
        <v>96.20772121626237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0.289</v>
      </c>
      <c r="I39" s="125">
        <v>0.25</v>
      </c>
      <c r="J39" s="125">
        <v>0.3</v>
      </c>
      <c r="K39" s="41">
        <v>120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1.7</v>
      </c>
      <c r="I41" s="123">
        <v>1.599</v>
      </c>
      <c r="J41" s="123">
        <v>1.678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0.028</v>
      </c>
      <c r="I46" s="123">
        <v>0.028</v>
      </c>
      <c r="J46" s="123">
        <v>0.028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0.01</v>
      </c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1.738</v>
      </c>
      <c r="I50" s="125">
        <v>1.627</v>
      </c>
      <c r="J50" s="125">
        <v>1.706</v>
      </c>
      <c r="K50" s="41">
        <v>104.85556238475722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0.043</v>
      </c>
      <c r="I52" s="125">
        <v>0.043</v>
      </c>
      <c r="J52" s="125">
        <v>0.043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0.043</v>
      </c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3.761</v>
      </c>
      <c r="I58" s="123">
        <v>2.977</v>
      </c>
      <c r="J58" s="123">
        <v>2.961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3.8040000000000003</v>
      </c>
      <c r="I59" s="125">
        <v>2.977</v>
      </c>
      <c r="J59" s="125">
        <v>2.961</v>
      </c>
      <c r="K59" s="41">
        <v>99.46254618743701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2.635</v>
      </c>
      <c r="I61" s="123">
        <v>1.99</v>
      </c>
      <c r="J61" s="123">
        <v>1.88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0.01</v>
      </c>
      <c r="I62" s="123">
        <v>0.01</v>
      </c>
      <c r="J62" s="123">
        <v>0.01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0.42</v>
      </c>
      <c r="I63" s="123"/>
      <c r="J63" s="123">
        <v>0.35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3.0649999999999995</v>
      </c>
      <c r="I64" s="125">
        <v>2</v>
      </c>
      <c r="J64" s="125">
        <v>2.2399999999999998</v>
      </c>
      <c r="K64" s="41">
        <v>111.99999999999999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0.566</v>
      </c>
      <c r="I66" s="125">
        <v>0.675</v>
      </c>
      <c r="J66" s="125">
        <v>0.819</v>
      </c>
      <c r="K66" s="41">
        <v>121.33333333333331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16.462</v>
      </c>
      <c r="I68" s="123">
        <v>11.5</v>
      </c>
      <c r="J68" s="123">
        <v>12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9.785</v>
      </c>
      <c r="I69" s="123">
        <v>6</v>
      </c>
      <c r="J69" s="123">
        <v>10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26.247</v>
      </c>
      <c r="I70" s="125">
        <v>17.5</v>
      </c>
      <c r="J70" s="125">
        <v>22</v>
      </c>
      <c r="K70" s="41">
        <v>125.71428571428571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0.014</v>
      </c>
      <c r="I72" s="123">
        <v>0.013</v>
      </c>
      <c r="J72" s="123">
        <v>0.013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0.034</v>
      </c>
      <c r="I73" s="123">
        <v>0.034</v>
      </c>
      <c r="J73" s="123">
        <v>0.036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0.036</v>
      </c>
      <c r="I74" s="123">
        <v>0.04</v>
      </c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1.591</v>
      </c>
      <c r="I75" s="123">
        <v>1.451</v>
      </c>
      <c r="J75" s="123">
        <v>1.451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0.11</v>
      </c>
      <c r="I76" s="123">
        <v>0.11</v>
      </c>
      <c r="J76" s="123">
        <v>0.118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0.044</v>
      </c>
      <c r="I77" s="123">
        <v>0.044</v>
      </c>
      <c r="J77" s="123">
        <v>0.046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0.291</v>
      </c>
      <c r="I78" s="123">
        <v>0.32</v>
      </c>
      <c r="J78" s="123">
        <v>0.2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0.101</v>
      </c>
      <c r="I79" s="123">
        <v>0.162</v>
      </c>
      <c r="J79" s="123">
        <v>0.52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2.221</v>
      </c>
      <c r="I80" s="125">
        <v>2.174</v>
      </c>
      <c r="J80" s="125">
        <v>2.384</v>
      </c>
      <c r="K80" s="41">
        <v>109.65961361545537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0.27</v>
      </c>
      <c r="I82" s="123">
        <v>0.27</v>
      </c>
      <c r="J82" s="123">
        <v>0.258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0.261</v>
      </c>
      <c r="I83" s="123">
        <v>0.261</v>
      </c>
      <c r="J83" s="123">
        <v>0.25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0.531</v>
      </c>
      <c r="I84" s="125">
        <v>0.531</v>
      </c>
      <c r="J84" s="125">
        <v>0.508</v>
      </c>
      <c r="K84" s="41">
        <v>95.66854990583803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47.74999999999999</v>
      </c>
      <c r="I87" s="129">
        <v>37.724999999999994</v>
      </c>
      <c r="J87" s="129">
        <v>41.904</v>
      </c>
      <c r="K87" s="54">
        <f>IF(I87&gt;0,100*J87/I87,0)</f>
        <v>111.07753479125252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8" useFirstPageNumber="1" horizontalDpi="600" verticalDpi="600" orientation="portrait" paperSize="9" scale="72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1"/>
  <dimension ref="A1:K625"/>
  <sheetViews>
    <sheetView view="pageBreakPreview" zoomScale="95" zoomScaleSheetLayoutView="95" zoomScalePageLayoutView="0" workbookViewId="0" topLeftCell="A1">
      <selection activeCell="K80" sqref="K8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129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1.635</v>
      </c>
      <c r="I24" s="125">
        <v>0.943</v>
      </c>
      <c r="J24" s="125">
        <v>0.973</v>
      </c>
      <c r="K24" s="41">
        <v>103.1813361611877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1.67</v>
      </c>
      <c r="I26" s="125">
        <v>1.6</v>
      </c>
      <c r="J26" s="125">
        <v>1.8</v>
      </c>
      <c r="K26" s="41">
        <v>112.5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119.516</v>
      </c>
      <c r="I28" s="123">
        <v>110.515</v>
      </c>
      <c r="J28" s="123">
        <v>101.79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0.19</v>
      </c>
      <c r="I29" s="123">
        <v>0.153</v>
      </c>
      <c r="J29" s="123">
        <v>0.051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49.453</v>
      </c>
      <c r="I30" s="123">
        <v>34.014</v>
      </c>
      <c r="J30" s="123">
        <v>44.414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169.159</v>
      </c>
      <c r="I31" s="125">
        <v>144.68200000000002</v>
      </c>
      <c r="J31" s="125">
        <v>146.255</v>
      </c>
      <c r="K31" s="41">
        <v>101.08721195449328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0.261</v>
      </c>
      <c r="I33" s="123">
        <v>0.29</v>
      </c>
      <c r="J33" s="123">
        <v>0.2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0.232</v>
      </c>
      <c r="I34" s="123">
        <v>0.21</v>
      </c>
      <c r="J34" s="123">
        <v>0.15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167.354</v>
      </c>
      <c r="I35" s="123">
        <v>224</v>
      </c>
      <c r="J35" s="123">
        <v>113.2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6.023</v>
      </c>
      <c r="I36" s="123">
        <v>5.481</v>
      </c>
      <c r="J36" s="123">
        <v>7.99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173.87</v>
      </c>
      <c r="I37" s="125">
        <v>229.981</v>
      </c>
      <c r="J37" s="125">
        <v>121.53999999999999</v>
      </c>
      <c r="K37" s="41">
        <v>52.8478439523265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0.111</v>
      </c>
      <c r="I39" s="125">
        <v>0.1</v>
      </c>
      <c r="J39" s="125">
        <v>0.095</v>
      </c>
      <c r="K39" s="41">
        <v>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2.86</v>
      </c>
      <c r="I54" s="123">
        <v>2.42</v>
      </c>
      <c r="J54" s="123">
        <v>2.64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>
        <v>0.021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2.86</v>
      </c>
      <c r="I59" s="125">
        <v>2.42</v>
      </c>
      <c r="J59" s="125">
        <v>2.661</v>
      </c>
      <c r="K59" s="41">
        <v>109.95867768595042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1.365</v>
      </c>
      <c r="I61" s="123">
        <v>0.819</v>
      </c>
      <c r="J61" s="123">
        <v>0.662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0.068</v>
      </c>
      <c r="I62" s="123">
        <v>0.063</v>
      </c>
      <c r="J62" s="123">
        <v>0.06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14.494</v>
      </c>
      <c r="I63" s="123">
        <v>13.698</v>
      </c>
      <c r="J63" s="123">
        <v>7.977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15.927</v>
      </c>
      <c r="I64" s="125">
        <v>14.58</v>
      </c>
      <c r="J64" s="125">
        <v>8.699</v>
      </c>
      <c r="K64" s="41">
        <v>59.6639231824417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73.265</v>
      </c>
      <c r="I66" s="125">
        <v>83.59</v>
      </c>
      <c r="J66" s="125">
        <v>83.59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53.362</v>
      </c>
      <c r="I68" s="123">
        <v>48</v>
      </c>
      <c r="J68" s="123">
        <v>52.3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8.845</v>
      </c>
      <c r="I69" s="123">
        <v>8.5</v>
      </c>
      <c r="J69" s="123">
        <v>9.2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62.207</v>
      </c>
      <c r="I70" s="125">
        <v>56.5</v>
      </c>
      <c r="J70" s="125">
        <v>61.5</v>
      </c>
      <c r="K70" s="41">
        <v>108.84955752212389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1.8</v>
      </c>
      <c r="I72" s="123">
        <v>1.82</v>
      </c>
      <c r="J72" s="123">
        <v>1.82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0.002</v>
      </c>
      <c r="I73" s="123">
        <v>0.002</v>
      </c>
      <c r="J73" s="123">
        <v>0.002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0.63</v>
      </c>
      <c r="I74" s="123">
        <v>0.8</v>
      </c>
      <c r="J74" s="123">
        <v>0.3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0.174</v>
      </c>
      <c r="I75" s="123">
        <v>0.2</v>
      </c>
      <c r="J75" s="123">
        <v>0.2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14.638</v>
      </c>
      <c r="I76" s="123">
        <v>14.6</v>
      </c>
      <c r="J76" s="123">
        <v>12.32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0.019</v>
      </c>
      <c r="I77" s="123">
        <v>0.019</v>
      </c>
      <c r="J77" s="123">
        <v>0.057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29.152</v>
      </c>
      <c r="I79" s="123">
        <v>20.622</v>
      </c>
      <c r="J79" s="123">
        <v>18.525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46.415</v>
      </c>
      <c r="I80" s="125">
        <v>38.063</v>
      </c>
      <c r="J80" s="125">
        <v>33.224</v>
      </c>
      <c r="K80" s="41">
        <f>IF(I80&gt;0,100*J80/I80,0)</f>
        <v>87.28686651078473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547.119</v>
      </c>
      <c r="I87" s="129">
        <v>572.4590000000001</v>
      </c>
      <c r="J87" s="129">
        <v>460.33700000000005</v>
      </c>
      <c r="K87" s="54">
        <f>IF(I87&gt;0,100*J87/I87,0)</f>
        <v>80.41396851128204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9" useFirstPageNumber="1" horizontalDpi="600" verticalDpi="600" orientation="portrait" paperSize="9" scale="72" r:id="rId1"/>
  <headerFooter alignWithMargins="0">
    <oddFooter>&amp;C&amp;P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72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130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>
        <v>0.01</v>
      </c>
      <c r="J9" s="123">
        <v>0.01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>
        <v>0.2</v>
      </c>
      <c r="J10" s="123">
        <v>0.18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>
        <v>0.022</v>
      </c>
      <c r="J12" s="123">
        <v>0.027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>
        <v>0.232</v>
      </c>
      <c r="J13" s="125">
        <v>0.217</v>
      </c>
      <c r="K13" s="41">
        <v>93.53448275862068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0.041</v>
      </c>
      <c r="I15" s="125">
        <v>0.041</v>
      </c>
      <c r="J15" s="125">
        <v>0.06</v>
      </c>
      <c r="K15" s="41">
        <v>146.34146341463415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0.012</v>
      </c>
      <c r="I35" s="123"/>
      <c r="J35" s="123">
        <v>0.015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0.012</v>
      </c>
      <c r="I37" s="125"/>
      <c r="J37" s="125">
        <v>0.015</v>
      </c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0.033</v>
      </c>
      <c r="I41" s="123">
        <v>0.026</v>
      </c>
      <c r="J41" s="123">
        <v>0.043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0.008</v>
      </c>
      <c r="I43" s="123">
        <v>0.007</v>
      </c>
      <c r="J43" s="123">
        <v>0.003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0.112</v>
      </c>
      <c r="I46" s="123">
        <v>0.1</v>
      </c>
      <c r="J46" s="123">
        <v>0.195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>
        <v>0.05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0.015</v>
      </c>
      <c r="I49" s="123">
        <v>0.02</v>
      </c>
      <c r="J49" s="123">
        <v>0.02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0.16799999999999998</v>
      </c>
      <c r="I50" s="125">
        <v>0.153</v>
      </c>
      <c r="J50" s="125">
        <v>0.311</v>
      </c>
      <c r="K50" s="41">
        <v>203.26797385620915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0.005</v>
      </c>
      <c r="I52" s="125">
        <v>0.005</v>
      </c>
      <c r="J52" s="125">
        <v>0.005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0.004</v>
      </c>
      <c r="I56" s="123">
        <v>0.004</v>
      </c>
      <c r="J56" s="123">
        <v>0.004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0.004</v>
      </c>
      <c r="I59" s="125">
        <v>0.004</v>
      </c>
      <c r="J59" s="125">
        <v>0.004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0.142</v>
      </c>
      <c r="I69" s="123">
        <v>0.12</v>
      </c>
      <c r="J69" s="123">
        <v>0.105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0.142</v>
      </c>
      <c r="I70" s="125">
        <v>0.12</v>
      </c>
      <c r="J70" s="125">
        <v>0.105</v>
      </c>
      <c r="K70" s="41">
        <v>87.5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>
        <v>0.007</v>
      </c>
      <c r="J72" s="123">
        <v>0.007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0.23</v>
      </c>
      <c r="I73" s="123">
        <v>0.23</v>
      </c>
      <c r="J73" s="123">
        <v>0.23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0.081</v>
      </c>
      <c r="I75" s="123">
        <v>0.081</v>
      </c>
      <c r="J75" s="123">
        <v>0.102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42.725</v>
      </c>
      <c r="I76" s="123">
        <v>35</v>
      </c>
      <c r="J76" s="123">
        <v>50.6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0.294</v>
      </c>
      <c r="I79" s="123">
        <v>0.238</v>
      </c>
      <c r="J79" s="123">
        <v>0.108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43.33</v>
      </c>
      <c r="I80" s="125">
        <v>35.556</v>
      </c>
      <c r="J80" s="125">
        <v>51.047</v>
      </c>
      <c r="K80" s="41">
        <v>143.56789290133875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>
        <v>0.04</v>
      </c>
      <c r="J82" s="123">
        <v>0.02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0.003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0.003</v>
      </c>
      <c r="I84" s="125">
        <v>0.04</v>
      </c>
      <c r="J84" s="125">
        <v>0.02</v>
      </c>
      <c r="K84" s="41">
        <v>50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43.705</v>
      </c>
      <c r="I87" s="129">
        <v>36.150999999999996</v>
      </c>
      <c r="J87" s="129">
        <v>51.784</v>
      </c>
      <c r="K87" s="54">
        <f>IF(I87&gt;0,100*J87/I87,0)</f>
        <v>143.243617050704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0" useFirstPageNumber="1" horizontalDpi="600" verticalDpi="600" orientation="portrait" paperSize="9" scale="72" r:id="rId1"/>
  <headerFooter alignWithMargins="0"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73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131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0.112</v>
      </c>
      <c r="I19" s="123">
        <v>0.115</v>
      </c>
      <c r="J19" s="123">
        <v>0.116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0.112</v>
      </c>
      <c r="I22" s="125">
        <v>0.115</v>
      </c>
      <c r="J22" s="125">
        <v>0.116</v>
      </c>
      <c r="K22" s="41">
        <v>100.86956521739131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2.53</v>
      </c>
      <c r="I24" s="125">
        <v>2.531</v>
      </c>
      <c r="J24" s="125">
        <v>2.85</v>
      </c>
      <c r="K24" s="41">
        <v>112.60371394705649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3.075</v>
      </c>
      <c r="I26" s="125">
        <v>4.1</v>
      </c>
      <c r="J26" s="125">
        <v>5</v>
      </c>
      <c r="K26" s="41">
        <v>121.95121951219514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15.744</v>
      </c>
      <c r="I28" s="123">
        <v>19.328</v>
      </c>
      <c r="J28" s="123">
        <v>19.344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13.981</v>
      </c>
      <c r="I29" s="123">
        <v>15.063</v>
      </c>
      <c r="J29" s="123">
        <v>15.6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34.23</v>
      </c>
      <c r="I30" s="123">
        <v>26.383</v>
      </c>
      <c r="J30" s="123">
        <v>37.731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63.955</v>
      </c>
      <c r="I31" s="125">
        <v>60.774</v>
      </c>
      <c r="J31" s="125">
        <v>72.67500000000001</v>
      </c>
      <c r="K31" s="41">
        <v>119.5823872050548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0.333</v>
      </c>
      <c r="I33" s="123">
        <v>0.15</v>
      </c>
      <c r="J33" s="123">
        <v>0.25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0.018</v>
      </c>
      <c r="I34" s="123">
        <v>0.015</v>
      </c>
      <c r="J34" s="123">
        <v>0.016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9.437</v>
      </c>
      <c r="I35" s="123">
        <v>15</v>
      </c>
      <c r="J35" s="123">
        <v>16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7.169</v>
      </c>
      <c r="I36" s="123">
        <v>7.169</v>
      </c>
      <c r="J36" s="123">
        <v>8.6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16.957</v>
      </c>
      <c r="I37" s="125">
        <v>22.334</v>
      </c>
      <c r="J37" s="125">
        <v>24.866</v>
      </c>
      <c r="K37" s="41">
        <v>111.33697501567117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6.113</v>
      </c>
      <c r="I39" s="125">
        <v>4.6</v>
      </c>
      <c r="J39" s="125">
        <v>5</v>
      </c>
      <c r="K39" s="41">
        <v>108.69565217391305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0.013</v>
      </c>
      <c r="I41" s="123">
        <v>0.013</v>
      </c>
      <c r="J41" s="123">
        <v>0.015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0.03</v>
      </c>
      <c r="I42" s="123">
        <v>0.01</v>
      </c>
      <c r="J42" s="123">
        <v>0.03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0.009</v>
      </c>
      <c r="I43" s="123">
        <v>0.016</v>
      </c>
      <c r="J43" s="123">
        <v>0.022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>
        <v>0.002</v>
      </c>
      <c r="I44" s="123">
        <v>0.001</v>
      </c>
      <c r="J44" s="123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0.2</v>
      </c>
      <c r="I45" s="123">
        <v>0.35</v>
      </c>
      <c r="J45" s="123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0.07</v>
      </c>
      <c r="I46" s="123">
        <v>0.07</v>
      </c>
      <c r="J46" s="123">
        <v>0.09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>
        <v>0.5</v>
      </c>
      <c r="I47" s="123">
        <v>0.4</v>
      </c>
      <c r="J47" s="123">
        <v>0.3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0.329</v>
      </c>
      <c r="I48" s="123">
        <v>0.221</v>
      </c>
      <c r="J48" s="123">
        <v>0.441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0.53</v>
      </c>
      <c r="I49" s="123">
        <v>0.45</v>
      </c>
      <c r="J49" s="123">
        <v>0.45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1.683</v>
      </c>
      <c r="I50" s="125">
        <v>1.531</v>
      </c>
      <c r="J50" s="125">
        <v>1.649</v>
      </c>
      <c r="K50" s="41">
        <v>107.7073807968648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0.47</v>
      </c>
      <c r="I52" s="125">
        <v>0.47</v>
      </c>
      <c r="J52" s="125">
        <v>0.47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36.6</v>
      </c>
      <c r="I54" s="123">
        <v>21.285</v>
      </c>
      <c r="J54" s="123">
        <v>41.666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5.377</v>
      </c>
      <c r="I55" s="123">
        <v>6.8</v>
      </c>
      <c r="J55" s="123">
        <v>7.3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5.271</v>
      </c>
      <c r="I56" s="123">
        <v>4.53</v>
      </c>
      <c r="J56" s="123">
        <v>4.525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0.21</v>
      </c>
      <c r="I57" s="123">
        <v>0.38</v>
      </c>
      <c r="J57" s="123">
        <v>0.481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22.879</v>
      </c>
      <c r="I58" s="123">
        <v>20.51</v>
      </c>
      <c r="J58" s="123">
        <v>19.757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70.337</v>
      </c>
      <c r="I59" s="125">
        <v>53.50500000000001</v>
      </c>
      <c r="J59" s="125">
        <v>73.729</v>
      </c>
      <c r="K59" s="41">
        <v>137.79833660405566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14.188</v>
      </c>
      <c r="I61" s="123">
        <v>14.5</v>
      </c>
      <c r="J61" s="123">
        <v>13.9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6.59</v>
      </c>
      <c r="I62" s="123">
        <v>9.836</v>
      </c>
      <c r="J62" s="123">
        <v>8.428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14.433</v>
      </c>
      <c r="I63" s="123">
        <v>11.53</v>
      </c>
      <c r="J63" s="123">
        <v>10.786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35.211</v>
      </c>
      <c r="I64" s="125">
        <v>35.866</v>
      </c>
      <c r="J64" s="125">
        <v>33.114000000000004</v>
      </c>
      <c r="K64" s="41">
        <v>92.32699492555625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24.527</v>
      </c>
      <c r="I66" s="125">
        <v>24.896</v>
      </c>
      <c r="J66" s="125">
        <v>29.18</v>
      </c>
      <c r="K66" s="41">
        <v>117.20758354755783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5.127</v>
      </c>
      <c r="I68" s="123">
        <v>7.4</v>
      </c>
      <c r="J68" s="123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0.874</v>
      </c>
      <c r="I69" s="123">
        <v>1.1</v>
      </c>
      <c r="J69" s="123">
        <v>1.025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6.0009999999999994</v>
      </c>
      <c r="I70" s="125">
        <v>8.5</v>
      </c>
      <c r="J70" s="125">
        <v>5.525</v>
      </c>
      <c r="K70" s="41">
        <v>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25.137</v>
      </c>
      <c r="I72" s="123">
        <v>18.968</v>
      </c>
      <c r="J72" s="123">
        <v>18.968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0.805</v>
      </c>
      <c r="I73" s="123">
        <v>0.805</v>
      </c>
      <c r="J73" s="123">
        <v>0.66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1.442</v>
      </c>
      <c r="I74" s="123">
        <v>6.53</v>
      </c>
      <c r="J74" s="123">
        <v>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41.673</v>
      </c>
      <c r="I75" s="123">
        <v>41.673</v>
      </c>
      <c r="J75" s="123">
        <v>36.266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0.565</v>
      </c>
      <c r="I76" s="123">
        <v>3</v>
      </c>
      <c r="J76" s="123">
        <v>2.734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7.374</v>
      </c>
      <c r="I77" s="123">
        <v>7.878</v>
      </c>
      <c r="J77" s="123">
        <v>7.875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4.04</v>
      </c>
      <c r="I78" s="123">
        <v>4.7</v>
      </c>
      <c r="J78" s="123">
        <v>4.7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26.783</v>
      </c>
      <c r="I79" s="123">
        <v>28.935</v>
      </c>
      <c r="J79" s="123">
        <v>22.116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107.819</v>
      </c>
      <c r="I80" s="125">
        <v>112.489</v>
      </c>
      <c r="J80" s="125">
        <v>99.319</v>
      </c>
      <c r="K80" s="41">
        <v>88.29218856954901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0.176</v>
      </c>
      <c r="I82" s="123">
        <v>0.176</v>
      </c>
      <c r="J82" s="123">
        <v>0.145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0.067</v>
      </c>
      <c r="I83" s="123">
        <v>0.065</v>
      </c>
      <c r="J83" s="123">
        <v>0.067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0.243</v>
      </c>
      <c r="I84" s="125">
        <v>0.241</v>
      </c>
      <c r="J84" s="125">
        <v>0.212</v>
      </c>
      <c r="K84" s="41">
        <v>87.96680497925311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339.03299999999996</v>
      </c>
      <c r="I87" s="129">
        <v>331.952</v>
      </c>
      <c r="J87" s="129">
        <v>353.70500000000004</v>
      </c>
      <c r="K87" s="54">
        <f>IF(I87&gt;0,100*J87/I87,0)</f>
        <v>106.55305586349836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1" useFirstPageNumber="1" horizontalDpi="600" verticalDpi="600" orientation="portrait" paperSize="9" scale="72" r:id="rId1"/>
  <headerFooter alignWithMargins="0">
    <oddFooter>&amp;C&amp;P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74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132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0.055</v>
      </c>
      <c r="I15" s="125">
        <v>0.05</v>
      </c>
      <c r="J15" s="125">
        <v>0.05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0.085</v>
      </c>
      <c r="I19" s="123">
        <v>0.083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0.096</v>
      </c>
      <c r="I20" s="123">
        <v>0.096</v>
      </c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0.142</v>
      </c>
      <c r="I21" s="123">
        <v>0.142</v>
      </c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0.32299999999999995</v>
      </c>
      <c r="I22" s="125">
        <v>0.32099999999999995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0.012</v>
      </c>
      <c r="I24" s="125">
        <v>0.012</v>
      </c>
      <c r="J24" s="125">
        <v>0.012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0.002</v>
      </c>
      <c r="I28" s="123">
        <v>0.002</v>
      </c>
      <c r="J28" s="123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0.022</v>
      </c>
      <c r="I29" s="123">
        <v>0.022</v>
      </c>
      <c r="J29" s="123">
        <v>0.028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0.024</v>
      </c>
      <c r="I31" s="125">
        <v>0.024</v>
      </c>
      <c r="J31" s="125">
        <v>0.03</v>
      </c>
      <c r="K31" s="41">
        <v>125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0.054</v>
      </c>
      <c r="I33" s="123">
        <v>0.07</v>
      </c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0.819</v>
      </c>
      <c r="I34" s="123">
        <v>0.65</v>
      </c>
      <c r="J34" s="123">
        <v>0.839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0.007</v>
      </c>
      <c r="I35" s="123">
        <v>0.007</v>
      </c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6.51</v>
      </c>
      <c r="I36" s="123">
        <v>11.061</v>
      </c>
      <c r="J36" s="123">
        <v>11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7.39</v>
      </c>
      <c r="I37" s="125">
        <v>11.788</v>
      </c>
      <c r="J37" s="125">
        <v>11.839</v>
      </c>
      <c r="K37" s="41">
        <f>IF(I37&gt;0,100*J37/I37,0)</f>
        <v>100.43264336613505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0.001</v>
      </c>
      <c r="I56" s="123">
        <v>0.001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0.001</v>
      </c>
      <c r="I59" s="125">
        <v>0.001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0.001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0.222</v>
      </c>
      <c r="I62" s="123">
        <v>0.354</v>
      </c>
      <c r="J62" s="123">
        <v>0.393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0.004</v>
      </c>
      <c r="I63" s="123">
        <v>0.004</v>
      </c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0.227</v>
      </c>
      <c r="I64" s="125">
        <v>0.358</v>
      </c>
      <c r="J64" s="125">
        <v>0.393</v>
      </c>
      <c r="K64" s="41">
        <v>109.77653631284917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/>
      <c r="I80" s="125"/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0.001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0.001</v>
      </c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8.033</v>
      </c>
      <c r="I87" s="129">
        <v>12.554</v>
      </c>
      <c r="J87" s="129">
        <v>12.324000000000002</v>
      </c>
      <c r="K87" s="54">
        <f>IF(I87&gt;0,100*J87/I87,0)</f>
        <v>98.1679146088896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2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3121</v>
      </c>
      <c r="D28" s="30">
        <v>3506</v>
      </c>
      <c r="E28" s="30">
        <v>3630</v>
      </c>
      <c r="F28" s="31"/>
      <c r="G28" s="31"/>
      <c r="H28" s="123">
        <v>12.378</v>
      </c>
      <c r="I28" s="123">
        <v>13.059</v>
      </c>
      <c r="J28" s="123">
        <v>18.522</v>
      </c>
      <c r="K28" s="32"/>
    </row>
    <row r="29" spans="1:11" s="33" customFormat="1" ht="11.25" customHeight="1">
      <c r="A29" s="35" t="s">
        <v>21</v>
      </c>
      <c r="B29" s="29"/>
      <c r="C29" s="30">
        <v>1902</v>
      </c>
      <c r="D29" s="30">
        <v>2091</v>
      </c>
      <c r="E29" s="30">
        <v>2107</v>
      </c>
      <c r="F29" s="31"/>
      <c r="G29" s="31"/>
      <c r="H29" s="123">
        <v>4.198</v>
      </c>
      <c r="I29" s="123">
        <v>4.477</v>
      </c>
      <c r="J29" s="123">
        <v>6.996</v>
      </c>
      <c r="K29" s="32"/>
    </row>
    <row r="30" spans="1:11" s="33" customFormat="1" ht="11.25" customHeight="1">
      <c r="A30" s="35" t="s">
        <v>22</v>
      </c>
      <c r="B30" s="29"/>
      <c r="C30" s="30">
        <v>3437</v>
      </c>
      <c r="D30" s="30">
        <v>3894</v>
      </c>
      <c r="E30" s="30">
        <v>3890</v>
      </c>
      <c r="F30" s="31"/>
      <c r="G30" s="31"/>
      <c r="H30" s="123">
        <v>9.416</v>
      </c>
      <c r="I30" s="123">
        <v>9.509</v>
      </c>
      <c r="J30" s="123">
        <v>13.414</v>
      </c>
      <c r="K30" s="32"/>
    </row>
    <row r="31" spans="1:11" s="42" customFormat="1" ht="11.25" customHeight="1">
      <c r="A31" s="43" t="s">
        <v>23</v>
      </c>
      <c r="B31" s="37"/>
      <c r="C31" s="38">
        <v>8460</v>
      </c>
      <c r="D31" s="38">
        <v>9491</v>
      </c>
      <c r="E31" s="38">
        <v>9627</v>
      </c>
      <c r="F31" s="39">
        <v>101.43293646612581</v>
      </c>
      <c r="G31" s="40"/>
      <c r="H31" s="124">
        <v>25.992</v>
      </c>
      <c r="I31" s="125">
        <v>27.045</v>
      </c>
      <c r="J31" s="125">
        <v>38.932</v>
      </c>
      <c r="K31" s="41">
        <v>143.95267147347013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333</v>
      </c>
      <c r="D33" s="30">
        <v>400</v>
      </c>
      <c r="E33" s="30">
        <v>360</v>
      </c>
      <c r="F33" s="31"/>
      <c r="G33" s="31"/>
      <c r="H33" s="123">
        <v>1.492</v>
      </c>
      <c r="I33" s="123">
        <v>1.61</v>
      </c>
      <c r="J33" s="123">
        <v>1.7</v>
      </c>
      <c r="K33" s="32"/>
    </row>
    <row r="34" spans="1:11" s="33" customFormat="1" ht="11.25" customHeight="1">
      <c r="A34" s="35" t="s">
        <v>25</v>
      </c>
      <c r="B34" s="29"/>
      <c r="C34" s="30">
        <v>683</v>
      </c>
      <c r="D34" s="30">
        <v>780</v>
      </c>
      <c r="E34" s="30">
        <v>768</v>
      </c>
      <c r="F34" s="31"/>
      <c r="G34" s="31"/>
      <c r="H34" s="123">
        <v>1.941</v>
      </c>
      <c r="I34" s="123">
        <v>3</v>
      </c>
      <c r="J34" s="123">
        <v>2.576</v>
      </c>
      <c r="K34" s="32"/>
    </row>
    <row r="35" spans="1:11" s="33" customFormat="1" ht="11.25" customHeight="1">
      <c r="A35" s="35" t="s">
        <v>26</v>
      </c>
      <c r="B35" s="29"/>
      <c r="C35" s="30">
        <v>518</v>
      </c>
      <c r="D35" s="30">
        <v>400</v>
      </c>
      <c r="E35" s="30">
        <v>450</v>
      </c>
      <c r="F35" s="31"/>
      <c r="G35" s="31"/>
      <c r="H35" s="123">
        <v>2.441</v>
      </c>
      <c r="I35" s="123">
        <v>1.2</v>
      </c>
      <c r="J35" s="123">
        <v>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1534</v>
      </c>
      <c r="D37" s="38">
        <v>1580</v>
      </c>
      <c r="E37" s="38">
        <v>1578</v>
      </c>
      <c r="F37" s="39">
        <v>99.87341772151899</v>
      </c>
      <c r="G37" s="40"/>
      <c r="H37" s="124">
        <v>5.874</v>
      </c>
      <c r="I37" s="125">
        <v>5.8100000000000005</v>
      </c>
      <c r="J37" s="125">
        <v>6.276</v>
      </c>
      <c r="K37" s="41">
        <v>108.02065404475043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12116</v>
      </c>
      <c r="D39" s="38">
        <v>12100</v>
      </c>
      <c r="E39" s="38">
        <v>11500</v>
      </c>
      <c r="F39" s="39">
        <v>95.04132231404958</v>
      </c>
      <c r="G39" s="40"/>
      <c r="H39" s="124">
        <v>20.149</v>
      </c>
      <c r="I39" s="125">
        <v>19</v>
      </c>
      <c r="J39" s="125">
        <v>17.9</v>
      </c>
      <c r="K39" s="41">
        <v>94.21052631578947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11028</v>
      </c>
      <c r="D41" s="30">
        <v>10378</v>
      </c>
      <c r="E41" s="30">
        <v>12540</v>
      </c>
      <c r="F41" s="31"/>
      <c r="G41" s="31"/>
      <c r="H41" s="123">
        <v>30.496</v>
      </c>
      <c r="I41" s="123">
        <v>15.147</v>
      </c>
      <c r="J41" s="123">
        <v>50.137</v>
      </c>
      <c r="K41" s="32"/>
    </row>
    <row r="42" spans="1:11" s="33" customFormat="1" ht="11.25" customHeight="1">
      <c r="A42" s="35" t="s">
        <v>31</v>
      </c>
      <c r="B42" s="29"/>
      <c r="C42" s="30">
        <v>4300</v>
      </c>
      <c r="D42" s="30">
        <v>4500</v>
      </c>
      <c r="E42" s="30">
        <v>5000</v>
      </c>
      <c r="F42" s="31"/>
      <c r="G42" s="31"/>
      <c r="H42" s="123">
        <v>18.593</v>
      </c>
      <c r="I42" s="123">
        <v>17.739</v>
      </c>
      <c r="J42" s="123">
        <v>25.815</v>
      </c>
      <c r="K42" s="32"/>
    </row>
    <row r="43" spans="1:11" s="33" customFormat="1" ht="11.25" customHeight="1">
      <c r="A43" s="35" t="s">
        <v>32</v>
      </c>
      <c r="B43" s="29"/>
      <c r="C43" s="30">
        <v>1196</v>
      </c>
      <c r="D43" s="30">
        <v>1294</v>
      </c>
      <c r="E43" s="30">
        <v>1300</v>
      </c>
      <c r="F43" s="31"/>
      <c r="G43" s="31"/>
      <c r="H43" s="123">
        <v>4.156</v>
      </c>
      <c r="I43" s="123">
        <v>2.323</v>
      </c>
      <c r="J43" s="123">
        <v>5.199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23">
        <v>44.799</v>
      </c>
      <c r="I44" s="123">
        <v>30.044</v>
      </c>
      <c r="J44" s="123">
        <v>49.877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23">
        <v>3.89</v>
      </c>
      <c r="I45" s="123">
        <v>1.599</v>
      </c>
      <c r="J45" s="123">
        <v>3.619</v>
      </c>
      <c r="K45" s="32"/>
    </row>
    <row r="46" spans="1:11" s="33" customFormat="1" ht="11.25" customHeight="1">
      <c r="A46" s="35" t="s">
        <v>35</v>
      </c>
      <c r="B46" s="29"/>
      <c r="C46" s="30">
        <v>15000</v>
      </c>
      <c r="D46" s="30">
        <v>15000</v>
      </c>
      <c r="E46" s="30">
        <v>15000</v>
      </c>
      <c r="F46" s="31"/>
      <c r="G46" s="31"/>
      <c r="H46" s="123">
        <v>47.092</v>
      </c>
      <c r="I46" s="123">
        <v>35.216</v>
      </c>
      <c r="J46" s="123">
        <v>52.37</v>
      </c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5040</v>
      </c>
      <c r="F47" s="31"/>
      <c r="G47" s="31"/>
      <c r="H47" s="123">
        <v>27.737</v>
      </c>
      <c r="I47" s="123">
        <v>25.577</v>
      </c>
      <c r="J47" s="123">
        <v>20.215</v>
      </c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1850</v>
      </c>
      <c r="E48" s="30">
        <v>1750</v>
      </c>
      <c r="F48" s="31"/>
      <c r="G48" s="31"/>
      <c r="H48" s="123">
        <v>7.088</v>
      </c>
      <c r="I48" s="123">
        <v>4.707</v>
      </c>
      <c r="J48" s="123">
        <v>8.064</v>
      </c>
      <c r="K48" s="32"/>
    </row>
    <row r="49" spans="1:11" s="33" customFormat="1" ht="11.25" customHeight="1">
      <c r="A49" s="35" t="s">
        <v>38</v>
      </c>
      <c r="B49" s="29"/>
      <c r="C49" s="30">
        <v>12360</v>
      </c>
      <c r="D49" s="30">
        <v>13193</v>
      </c>
      <c r="E49" s="30">
        <v>13511</v>
      </c>
      <c r="F49" s="31"/>
      <c r="G49" s="31"/>
      <c r="H49" s="123">
        <v>50.413</v>
      </c>
      <c r="I49" s="123">
        <v>35.456</v>
      </c>
      <c r="J49" s="123">
        <v>61.903</v>
      </c>
      <c r="K49" s="32"/>
    </row>
    <row r="50" spans="1:11" s="42" customFormat="1" ht="11.25" customHeight="1">
      <c r="A50" s="43" t="s">
        <v>39</v>
      </c>
      <c r="B50" s="37"/>
      <c r="C50" s="38">
        <v>64674</v>
      </c>
      <c r="D50" s="38">
        <v>65255</v>
      </c>
      <c r="E50" s="38">
        <v>65141</v>
      </c>
      <c r="F50" s="39">
        <v>99.82530074323806</v>
      </c>
      <c r="G50" s="40"/>
      <c r="H50" s="124">
        <v>234.264</v>
      </c>
      <c r="I50" s="125">
        <v>167.808</v>
      </c>
      <c r="J50" s="125">
        <v>277.199</v>
      </c>
      <c r="K50" s="41">
        <v>165.188191266209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907</v>
      </c>
      <c r="D52" s="38">
        <v>907</v>
      </c>
      <c r="E52" s="38">
        <v>907</v>
      </c>
      <c r="F52" s="39">
        <v>100</v>
      </c>
      <c r="G52" s="40"/>
      <c r="H52" s="124">
        <v>2.84</v>
      </c>
      <c r="I52" s="125">
        <v>2.84</v>
      </c>
      <c r="J52" s="125">
        <v>2.84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20117</v>
      </c>
      <c r="D54" s="30">
        <v>20500</v>
      </c>
      <c r="E54" s="30">
        <v>21458</v>
      </c>
      <c r="F54" s="31"/>
      <c r="G54" s="31"/>
      <c r="H54" s="123">
        <v>53.651</v>
      </c>
      <c r="I54" s="123">
        <v>53.5</v>
      </c>
      <c r="J54" s="123">
        <v>68.06</v>
      </c>
      <c r="K54" s="32"/>
    </row>
    <row r="55" spans="1:11" s="33" customFormat="1" ht="11.25" customHeight="1">
      <c r="A55" s="35" t="s">
        <v>42</v>
      </c>
      <c r="B55" s="29"/>
      <c r="C55" s="30">
        <v>43842</v>
      </c>
      <c r="D55" s="30">
        <v>44877</v>
      </c>
      <c r="E55" s="30">
        <v>43500</v>
      </c>
      <c r="F55" s="31"/>
      <c r="G55" s="31"/>
      <c r="H55" s="123">
        <v>140.59</v>
      </c>
      <c r="I55" s="123">
        <v>107.165</v>
      </c>
      <c r="J55" s="123">
        <v>130.5</v>
      </c>
      <c r="K55" s="32"/>
    </row>
    <row r="56" spans="1:11" s="33" customFormat="1" ht="11.25" customHeight="1">
      <c r="A56" s="35" t="s">
        <v>43</v>
      </c>
      <c r="B56" s="29"/>
      <c r="C56" s="30">
        <v>68795</v>
      </c>
      <c r="D56" s="30">
        <v>31205</v>
      </c>
      <c r="E56" s="30">
        <v>57850</v>
      </c>
      <c r="F56" s="31"/>
      <c r="G56" s="31"/>
      <c r="H56" s="123">
        <v>218.81</v>
      </c>
      <c r="I56" s="123">
        <v>74.795</v>
      </c>
      <c r="J56" s="123">
        <v>201.2</v>
      </c>
      <c r="K56" s="32"/>
    </row>
    <row r="57" spans="1:11" s="33" customFormat="1" ht="11.25" customHeight="1">
      <c r="A57" s="35" t="s">
        <v>44</v>
      </c>
      <c r="B57" s="29"/>
      <c r="C57" s="30">
        <v>8101</v>
      </c>
      <c r="D57" s="30">
        <v>6939</v>
      </c>
      <c r="E57" s="30">
        <v>7216</v>
      </c>
      <c r="F57" s="31"/>
      <c r="G57" s="31"/>
      <c r="H57" s="123">
        <v>23.966</v>
      </c>
      <c r="I57" s="123">
        <v>19.793</v>
      </c>
      <c r="J57" s="123">
        <v>36.509</v>
      </c>
      <c r="K57" s="32"/>
    </row>
    <row r="58" spans="1:11" s="33" customFormat="1" ht="11.25" customHeight="1">
      <c r="A58" s="35" t="s">
        <v>45</v>
      </c>
      <c r="B58" s="29"/>
      <c r="C58" s="30">
        <v>15524</v>
      </c>
      <c r="D58" s="30">
        <v>16656</v>
      </c>
      <c r="E58" s="30">
        <v>29448</v>
      </c>
      <c r="F58" s="31"/>
      <c r="G58" s="31"/>
      <c r="H58" s="123">
        <v>49.568</v>
      </c>
      <c r="I58" s="123">
        <v>25.544</v>
      </c>
      <c r="J58" s="123">
        <v>22.008</v>
      </c>
      <c r="K58" s="32"/>
    </row>
    <row r="59" spans="1:11" s="42" customFormat="1" ht="11.25" customHeight="1">
      <c r="A59" s="36" t="s">
        <v>46</v>
      </c>
      <c r="B59" s="37"/>
      <c r="C59" s="38">
        <v>156379</v>
      </c>
      <c r="D59" s="38">
        <v>120177</v>
      </c>
      <c r="E59" s="38">
        <v>159472</v>
      </c>
      <c r="F59" s="39">
        <v>132.69760436689216</v>
      </c>
      <c r="G59" s="40"/>
      <c r="H59" s="124">
        <v>486.58500000000004</v>
      </c>
      <c r="I59" s="125">
        <v>280.797</v>
      </c>
      <c r="J59" s="125">
        <v>458.277</v>
      </c>
      <c r="K59" s="41">
        <v>163.2058034808064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690</v>
      </c>
      <c r="D61" s="30">
        <v>730</v>
      </c>
      <c r="E61" s="30">
        <v>700</v>
      </c>
      <c r="F61" s="31"/>
      <c r="G61" s="31"/>
      <c r="H61" s="123">
        <v>1.163</v>
      </c>
      <c r="I61" s="123">
        <v>1.09</v>
      </c>
      <c r="J61" s="123">
        <v>1.8</v>
      </c>
      <c r="K61" s="32"/>
    </row>
    <row r="62" spans="1:11" s="33" customFormat="1" ht="11.25" customHeight="1">
      <c r="A62" s="35" t="s">
        <v>48</v>
      </c>
      <c r="B62" s="29"/>
      <c r="C62" s="30">
        <v>128</v>
      </c>
      <c r="D62" s="30">
        <v>128</v>
      </c>
      <c r="E62" s="30">
        <v>140</v>
      </c>
      <c r="F62" s="31"/>
      <c r="G62" s="31"/>
      <c r="H62" s="123">
        <v>0.175</v>
      </c>
      <c r="I62" s="123">
        <v>0.203</v>
      </c>
      <c r="J62" s="123">
        <v>0.284</v>
      </c>
      <c r="K62" s="32"/>
    </row>
    <row r="63" spans="1:11" s="33" customFormat="1" ht="11.25" customHeight="1">
      <c r="A63" s="35" t="s">
        <v>49</v>
      </c>
      <c r="B63" s="29"/>
      <c r="C63" s="30">
        <v>7519</v>
      </c>
      <c r="D63" s="30">
        <v>850.54</v>
      </c>
      <c r="E63" s="30">
        <v>7553</v>
      </c>
      <c r="F63" s="31"/>
      <c r="G63" s="31"/>
      <c r="H63" s="123">
        <v>20.571</v>
      </c>
      <c r="I63" s="123">
        <v>1.409</v>
      </c>
      <c r="J63" s="123">
        <v>23.614</v>
      </c>
      <c r="K63" s="32"/>
    </row>
    <row r="64" spans="1:11" s="42" customFormat="1" ht="11.25" customHeight="1">
      <c r="A64" s="36" t="s">
        <v>50</v>
      </c>
      <c r="B64" s="37"/>
      <c r="C64" s="38">
        <v>8337</v>
      </c>
      <c r="D64" s="38">
        <v>1708.54</v>
      </c>
      <c r="E64" s="38">
        <v>8393</v>
      </c>
      <c r="F64" s="39">
        <v>491.2381331429174</v>
      </c>
      <c r="G64" s="40"/>
      <c r="H64" s="124">
        <v>21.909000000000002</v>
      </c>
      <c r="I64" s="125">
        <v>2.702</v>
      </c>
      <c r="J64" s="125">
        <v>25.698</v>
      </c>
      <c r="K64" s="41">
        <v>951.0732790525537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11154</v>
      </c>
      <c r="D66" s="38">
        <v>12028</v>
      </c>
      <c r="E66" s="38">
        <v>12133</v>
      </c>
      <c r="F66" s="39">
        <v>100.87296308613236</v>
      </c>
      <c r="G66" s="40"/>
      <c r="H66" s="124">
        <v>15.57</v>
      </c>
      <c r="I66" s="125">
        <v>9.574</v>
      </c>
      <c r="J66" s="125">
        <v>29.19</v>
      </c>
      <c r="K66" s="41">
        <v>304.8882389805724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8409</v>
      </c>
      <c r="D72" s="30">
        <v>9304</v>
      </c>
      <c r="E72" s="30">
        <v>9600</v>
      </c>
      <c r="F72" s="31"/>
      <c r="G72" s="31"/>
      <c r="H72" s="123">
        <v>14.848</v>
      </c>
      <c r="I72" s="123">
        <v>16.984</v>
      </c>
      <c r="J72" s="123">
        <v>22.68</v>
      </c>
      <c r="K72" s="32"/>
    </row>
    <row r="73" spans="1:11" s="33" customFormat="1" ht="11.25" customHeight="1">
      <c r="A73" s="35" t="s">
        <v>56</v>
      </c>
      <c r="B73" s="29"/>
      <c r="C73" s="30">
        <v>782</v>
      </c>
      <c r="D73" s="30">
        <v>906</v>
      </c>
      <c r="E73" s="30">
        <v>914</v>
      </c>
      <c r="F73" s="31"/>
      <c r="G73" s="31"/>
      <c r="H73" s="123">
        <v>2.346</v>
      </c>
      <c r="I73" s="123">
        <v>2.657</v>
      </c>
      <c r="J73" s="123">
        <v>2.406</v>
      </c>
      <c r="K73" s="32"/>
    </row>
    <row r="74" spans="1:11" s="33" customFormat="1" ht="11.25" customHeight="1">
      <c r="A74" s="35" t="s">
        <v>57</v>
      </c>
      <c r="B74" s="29"/>
      <c r="C74" s="30">
        <v>14878</v>
      </c>
      <c r="D74" s="30">
        <v>13634</v>
      </c>
      <c r="E74" s="30">
        <v>14200</v>
      </c>
      <c r="F74" s="31"/>
      <c r="G74" s="31"/>
      <c r="H74" s="123">
        <v>66.951</v>
      </c>
      <c r="I74" s="123">
        <v>25.892</v>
      </c>
      <c r="J74" s="123">
        <v>43</v>
      </c>
      <c r="K74" s="32"/>
    </row>
    <row r="75" spans="1:11" s="33" customFormat="1" ht="11.25" customHeight="1">
      <c r="A75" s="35" t="s">
        <v>58</v>
      </c>
      <c r="B75" s="29"/>
      <c r="C75" s="30">
        <v>36689</v>
      </c>
      <c r="D75" s="30">
        <v>9488</v>
      </c>
      <c r="E75" s="30">
        <v>7810</v>
      </c>
      <c r="F75" s="31"/>
      <c r="G75" s="31"/>
      <c r="H75" s="123">
        <v>75.78</v>
      </c>
      <c r="I75" s="123">
        <v>20.618</v>
      </c>
      <c r="J75" s="123">
        <v>9.451</v>
      </c>
      <c r="K75" s="32"/>
    </row>
    <row r="76" spans="1:11" s="33" customFormat="1" ht="11.25" customHeight="1">
      <c r="A76" s="35" t="s">
        <v>59</v>
      </c>
      <c r="B76" s="29"/>
      <c r="C76" s="30">
        <v>690</v>
      </c>
      <c r="D76" s="30">
        <v>969</v>
      </c>
      <c r="E76" s="30">
        <v>242</v>
      </c>
      <c r="F76" s="31"/>
      <c r="G76" s="31"/>
      <c r="H76" s="123">
        <v>2.774</v>
      </c>
      <c r="I76" s="123">
        <v>3.049</v>
      </c>
      <c r="J76" s="123">
        <v>0.726</v>
      </c>
      <c r="K76" s="32"/>
    </row>
    <row r="77" spans="1:11" s="33" customFormat="1" ht="11.25" customHeight="1">
      <c r="A77" s="35" t="s">
        <v>60</v>
      </c>
      <c r="B77" s="29"/>
      <c r="C77" s="30">
        <v>2850</v>
      </c>
      <c r="D77" s="30">
        <v>2967</v>
      </c>
      <c r="E77" s="30">
        <v>2715</v>
      </c>
      <c r="F77" s="31"/>
      <c r="G77" s="31"/>
      <c r="H77" s="123">
        <v>10.113</v>
      </c>
      <c r="I77" s="123">
        <v>6.724</v>
      </c>
      <c r="J77" s="123">
        <v>7.227</v>
      </c>
      <c r="K77" s="32"/>
    </row>
    <row r="78" spans="1:11" s="33" customFormat="1" ht="11.25" customHeight="1">
      <c r="A78" s="35" t="s">
        <v>61</v>
      </c>
      <c r="B78" s="29"/>
      <c r="C78" s="30">
        <v>1555</v>
      </c>
      <c r="D78" s="30">
        <v>1300</v>
      </c>
      <c r="E78" s="30">
        <v>460</v>
      </c>
      <c r="F78" s="31"/>
      <c r="G78" s="31"/>
      <c r="H78" s="123">
        <v>6.012</v>
      </c>
      <c r="I78" s="123">
        <v>3.64</v>
      </c>
      <c r="J78" s="123">
        <v>1.38</v>
      </c>
      <c r="K78" s="32"/>
    </row>
    <row r="79" spans="1:11" s="33" customFormat="1" ht="11.25" customHeight="1">
      <c r="A79" s="35" t="s">
        <v>62</v>
      </c>
      <c r="B79" s="29"/>
      <c r="C79" s="30">
        <v>7266</v>
      </c>
      <c r="D79" s="30">
        <v>6101</v>
      </c>
      <c r="E79" s="30">
        <v>1700</v>
      </c>
      <c r="F79" s="31"/>
      <c r="G79" s="31"/>
      <c r="H79" s="123">
        <v>28.662</v>
      </c>
      <c r="I79" s="123">
        <v>24.354</v>
      </c>
      <c r="J79" s="123">
        <v>6.46</v>
      </c>
      <c r="K79" s="32"/>
    </row>
    <row r="80" spans="1:11" s="42" customFormat="1" ht="11.25" customHeight="1">
      <c r="A80" s="43" t="s">
        <v>63</v>
      </c>
      <c r="B80" s="37"/>
      <c r="C80" s="38">
        <v>73119</v>
      </c>
      <c r="D80" s="38">
        <v>44669</v>
      </c>
      <c r="E80" s="38">
        <v>37641</v>
      </c>
      <c r="F80" s="39">
        <v>84.26649354138216</v>
      </c>
      <c r="G80" s="40"/>
      <c r="H80" s="124">
        <v>207.48600000000002</v>
      </c>
      <c r="I80" s="125">
        <v>103.918</v>
      </c>
      <c r="J80" s="125">
        <v>93.33</v>
      </c>
      <c r="K80" s="41">
        <v>89.8111972901711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336680</v>
      </c>
      <c r="D87" s="53">
        <v>267915.54000000004</v>
      </c>
      <c r="E87" s="53">
        <v>306392</v>
      </c>
      <c r="F87" s="54">
        <f>IF(D87&gt;0,100*E87/D87,0)</f>
        <v>114.36141404862143</v>
      </c>
      <c r="G87" s="40"/>
      <c r="H87" s="128">
        <v>1020.669</v>
      </c>
      <c r="I87" s="129">
        <v>619.494</v>
      </c>
      <c r="J87" s="129">
        <v>949.642</v>
      </c>
      <c r="K87" s="54">
        <f>IF(I87&gt;0,100*J87/I87,0)</f>
        <v>153.29317152385659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140</v>
      </c>
      <c r="D9" s="30">
        <v>150</v>
      </c>
      <c r="E9" s="30">
        <v>150</v>
      </c>
      <c r="F9" s="31"/>
      <c r="G9" s="31"/>
      <c r="H9" s="123">
        <v>0.291</v>
      </c>
      <c r="I9" s="123">
        <v>0.675</v>
      </c>
      <c r="J9" s="123">
        <v>0.54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23">
        <v>0.381</v>
      </c>
      <c r="I10" s="123">
        <v>0.082</v>
      </c>
      <c r="J10" s="123">
        <v>0.068</v>
      </c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23">
        <v>0.497</v>
      </c>
      <c r="I11" s="123">
        <v>0.497</v>
      </c>
      <c r="J11" s="123">
        <v>0.347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>
        <v>548</v>
      </c>
      <c r="D13" s="38">
        <v>419</v>
      </c>
      <c r="E13" s="38">
        <v>419</v>
      </c>
      <c r="F13" s="39">
        <v>100</v>
      </c>
      <c r="G13" s="40"/>
      <c r="H13" s="124">
        <v>1.169</v>
      </c>
      <c r="I13" s="125">
        <v>1.254</v>
      </c>
      <c r="J13" s="125">
        <v>0.9550000000000001</v>
      </c>
      <c r="K13" s="41">
        <v>76.15629984051037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127</v>
      </c>
      <c r="E17" s="38">
        <v>152</v>
      </c>
      <c r="F17" s="39">
        <v>119.68503937007874</v>
      </c>
      <c r="G17" s="40"/>
      <c r="H17" s="124">
        <v>0.191</v>
      </c>
      <c r="I17" s="125">
        <v>0.43</v>
      </c>
      <c r="J17" s="125">
        <v>0.343</v>
      </c>
      <c r="K17" s="41">
        <v>79.76744186046513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13107</v>
      </c>
      <c r="D19" s="30">
        <v>13690</v>
      </c>
      <c r="E19" s="30">
        <v>13690</v>
      </c>
      <c r="F19" s="31"/>
      <c r="G19" s="31"/>
      <c r="H19" s="123">
        <v>57.671</v>
      </c>
      <c r="I19" s="123">
        <v>95.83</v>
      </c>
      <c r="J19" s="123">
        <v>103.08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13107</v>
      </c>
      <c r="D22" s="38">
        <v>13690</v>
      </c>
      <c r="E22" s="38">
        <v>13690</v>
      </c>
      <c r="F22" s="39">
        <v>100</v>
      </c>
      <c r="G22" s="40"/>
      <c r="H22" s="124">
        <v>57.671</v>
      </c>
      <c r="I22" s="125">
        <v>95.83</v>
      </c>
      <c r="J22" s="125">
        <v>103.08</v>
      </c>
      <c r="K22" s="41">
        <v>107.56548053845351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83360</v>
      </c>
      <c r="D24" s="38">
        <v>77155</v>
      </c>
      <c r="E24" s="38">
        <v>77050</v>
      </c>
      <c r="F24" s="39">
        <v>99.8639103104141</v>
      </c>
      <c r="G24" s="40"/>
      <c r="H24" s="124">
        <v>334.378</v>
      </c>
      <c r="I24" s="125">
        <v>293.645</v>
      </c>
      <c r="J24" s="125">
        <v>323.711</v>
      </c>
      <c r="K24" s="41">
        <v>110.23889390250133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17268</v>
      </c>
      <c r="D26" s="38">
        <v>21700</v>
      </c>
      <c r="E26" s="38">
        <v>20000</v>
      </c>
      <c r="F26" s="39">
        <v>92.16589861751152</v>
      </c>
      <c r="G26" s="40"/>
      <c r="H26" s="124">
        <v>87.095</v>
      </c>
      <c r="I26" s="125">
        <v>97</v>
      </c>
      <c r="J26" s="125">
        <v>105</v>
      </c>
      <c r="K26" s="41">
        <v>108.24742268041237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187439</v>
      </c>
      <c r="D28" s="30">
        <v>171801</v>
      </c>
      <c r="E28" s="30">
        <v>177852</v>
      </c>
      <c r="F28" s="31"/>
      <c r="G28" s="31"/>
      <c r="H28" s="123">
        <v>823.947</v>
      </c>
      <c r="I28" s="123">
        <v>668.588</v>
      </c>
      <c r="J28" s="123">
        <v>932.566</v>
      </c>
      <c r="K28" s="32"/>
    </row>
    <row r="29" spans="1:11" s="33" customFormat="1" ht="11.25" customHeight="1">
      <c r="A29" s="35" t="s">
        <v>21</v>
      </c>
      <c r="B29" s="29"/>
      <c r="C29" s="30">
        <v>90345</v>
      </c>
      <c r="D29" s="30">
        <v>102417</v>
      </c>
      <c r="E29" s="30">
        <v>102417</v>
      </c>
      <c r="F29" s="31"/>
      <c r="G29" s="31"/>
      <c r="H29" s="123">
        <v>225.286</v>
      </c>
      <c r="I29" s="123">
        <v>235.694</v>
      </c>
      <c r="J29" s="123">
        <v>341.55</v>
      </c>
      <c r="K29" s="32"/>
    </row>
    <row r="30" spans="1:11" s="33" customFormat="1" ht="11.25" customHeight="1">
      <c r="A30" s="35" t="s">
        <v>22</v>
      </c>
      <c r="B30" s="29"/>
      <c r="C30" s="30">
        <v>168397</v>
      </c>
      <c r="D30" s="30">
        <v>190788</v>
      </c>
      <c r="E30" s="30">
        <v>190580</v>
      </c>
      <c r="F30" s="31"/>
      <c r="G30" s="31"/>
      <c r="H30" s="123">
        <v>461.428</v>
      </c>
      <c r="I30" s="123">
        <v>465.979</v>
      </c>
      <c r="J30" s="123">
        <v>657.119</v>
      </c>
      <c r="K30" s="32"/>
    </row>
    <row r="31" spans="1:11" s="42" customFormat="1" ht="11.25" customHeight="1">
      <c r="A31" s="43" t="s">
        <v>23</v>
      </c>
      <c r="B31" s="37"/>
      <c r="C31" s="38">
        <v>446181</v>
      </c>
      <c r="D31" s="38">
        <v>465006</v>
      </c>
      <c r="E31" s="38">
        <v>470849</v>
      </c>
      <c r="F31" s="39">
        <v>101.25654292632784</v>
      </c>
      <c r="G31" s="40"/>
      <c r="H31" s="124">
        <v>1510.661</v>
      </c>
      <c r="I31" s="125">
        <v>1370.261</v>
      </c>
      <c r="J31" s="125">
        <v>1931.2350000000001</v>
      </c>
      <c r="K31" s="41">
        <v>140.93920793191955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34163</v>
      </c>
      <c r="D33" s="30">
        <v>39590</v>
      </c>
      <c r="E33" s="30">
        <v>35540</v>
      </c>
      <c r="F33" s="31"/>
      <c r="G33" s="31"/>
      <c r="H33" s="123">
        <v>161.925</v>
      </c>
      <c r="I33" s="123">
        <v>155.48</v>
      </c>
      <c r="J33" s="123">
        <v>168.4</v>
      </c>
      <c r="K33" s="32"/>
    </row>
    <row r="34" spans="1:11" s="33" customFormat="1" ht="11.25" customHeight="1">
      <c r="A34" s="35" t="s">
        <v>25</v>
      </c>
      <c r="B34" s="29"/>
      <c r="C34" s="30">
        <v>16381</v>
      </c>
      <c r="D34" s="30">
        <v>18720</v>
      </c>
      <c r="E34" s="30">
        <v>18432</v>
      </c>
      <c r="F34" s="31"/>
      <c r="G34" s="31"/>
      <c r="H34" s="123">
        <v>58.717</v>
      </c>
      <c r="I34" s="123">
        <v>75</v>
      </c>
      <c r="J34" s="123">
        <v>77.924</v>
      </c>
      <c r="K34" s="32"/>
    </row>
    <row r="35" spans="1:11" s="33" customFormat="1" ht="11.25" customHeight="1">
      <c r="A35" s="35" t="s">
        <v>26</v>
      </c>
      <c r="B35" s="29"/>
      <c r="C35" s="30">
        <v>103076</v>
      </c>
      <c r="D35" s="30">
        <v>104000</v>
      </c>
      <c r="E35" s="30">
        <v>104000</v>
      </c>
      <c r="F35" s="31"/>
      <c r="G35" s="31"/>
      <c r="H35" s="123">
        <v>485.786</v>
      </c>
      <c r="I35" s="123">
        <v>296</v>
      </c>
      <c r="J35" s="123">
        <v>460</v>
      </c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13855</v>
      </c>
      <c r="E36" s="30">
        <v>13370</v>
      </c>
      <c r="F36" s="31"/>
      <c r="G36" s="31"/>
      <c r="H36" s="123">
        <v>45.887</v>
      </c>
      <c r="I36" s="123">
        <v>25.078</v>
      </c>
      <c r="J36" s="123">
        <v>68</v>
      </c>
      <c r="K36" s="32"/>
    </row>
    <row r="37" spans="1:11" s="42" customFormat="1" ht="11.25" customHeight="1">
      <c r="A37" s="36" t="s">
        <v>28</v>
      </c>
      <c r="B37" s="37"/>
      <c r="C37" s="38">
        <v>167475</v>
      </c>
      <c r="D37" s="38">
        <v>176165</v>
      </c>
      <c r="E37" s="38">
        <v>171342</v>
      </c>
      <c r="F37" s="39">
        <v>97.26222575426446</v>
      </c>
      <c r="G37" s="40"/>
      <c r="H37" s="124">
        <v>752.315</v>
      </c>
      <c r="I37" s="125">
        <v>551.558</v>
      </c>
      <c r="J37" s="125">
        <v>774.3240000000001</v>
      </c>
      <c r="K37" s="41">
        <v>140.38849948690802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8078</v>
      </c>
      <c r="D39" s="38">
        <v>8100</v>
      </c>
      <c r="E39" s="38">
        <v>8000</v>
      </c>
      <c r="F39" s="39">
        <v>98.76543209876543</v>
      </c>
      <c r="G39" s="40"/>
      <c r="H39" s="124">
        <v>13.433</v>
      </c>
      <c r="I39" s="125">
        <v>13</v>
      </c>
      <c r="J39" s="125">
        <v>11.8</v>
      </c>
      <c r="K39" s="41">
        <v>90.76923076923077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39660</v>
      </c>
      <c r="D41" s="30">
        <v>42256</v>
      </c>
      <c r="E41" s="30">
        <v>41803</v>
      </c>
      <c r="F41" s="31"/>
      <c r="G41" s="31"/>
      <c r="H41" s="123">
        <v>120.078</v>
      </c>
      <c r="I41" s="123">
        <v>59.769</v>
      </c>
      <c r="J41" s="123">
        <v>177.603</v>
      </c>
      <c r="K41" s="32"/>
    </row>
    <row r="42" spans="1:11" s="33" customFormat="1" ht="11.25" customHeight="1">
      <c r="A42" s="35" t="s">
        <v>31</v>
      </c>
      <c r="B42" s="29"/>
      <c r="C42" s="30">
        <v>130408</v>
      </c>
      <c r="D42" s="30">
        <v>148121</v>
      </c>
      <c r="E42" s="30">
        <v>174051</v>
      </c>
      <c r="F42" s="31"/>
      <c r="G42" s="31"/>
      <c r="H42" s="123">
        <v>567.115</v>
      </c>
      <c r="I42" s="123">
        <v>590.149</v>
      </c>
      <c r="J42" s="123">
        <v>914.262</v>
      </c>
      <c r="K42" s="32"/>
    </row>
    <row r="43" spans="1:11" s="33" customFormat="1" ht="11.25" customHeight="1">
      <c r="A43" s="35" t="s">
        <v>32</v>
      </c>
      <c r="B43" s="29"/>
      <c r="C43" s="30">
        <v>18548</v>
      </c>
      <c r="D43" s="30">
        <v>22418</v>
      </c>
      <c r="E43" s="30">
        <v>20860</v>
      </c>
      <c r="F43" s="31"/>
      <c r="G43" s="31"/>
      <c r="H43" s="123">
        <v>73.94</v>
      </c>
      <c r="I43" s="123">
        <v>58.318</v>
      </c>
      <c r="J43" s="123">
        <v>89.118</v>
      </c>
      <c r="K43" s="32"/>
    </row>
    <row r="44" spans="1:11" s="33" customFormat="1" ht="11.25" customHeight="1">
      <c r="A44" s="35" t="s">
        <v>33</v>
      </c>
      <c r="B44" s="29"/>
      <c r="C44" s="30">
        <v>106443</v>
      </c>
      <c r="D44" s="30">
        <v>117419</v>
      </c>
      <c r="E44" s="30">
        <v>127851</v>
      </c>
      <c r="F44" s="31"/>
      <c r="G44" s="31"/>
      <c r="H44" s="123">
        <v>475.623</v>
      </c>
      <c r="I44" s="123">
        <v>354.252</v>
      </c>
      <c r="J44" s="123">
        <v>637.951</v>
      </c>
      <c r="K44" s="32"/>
    </row>
    <row r="45" spans="1:11" s="33" customFormat="1" ht="11.25" customHeight="1">
      <c r="A45" s="35" t="s">
        <v>34</v>
      </c>
      <c r="B45" s="29"/>
      <c r="C45" s="30">
        <v>36282</v>
      </c>
      <c r="D45" s="30">
        <v>39053</v>
      </c>
      <c r="E45" s="30">
        <v>36815</v>
      </c>
      <c r="F45" s="31"/>
      <c r="G45" s="31"/>
      <c r="H45" s="123">
        <v>145.976</v>
      </c>
      <c r="I45" s="123">
        <v>75.397</v>
      </c>
      <c r="J45" s="123">
        <v>155.86</v>
      </c>
      <c r="K45" s="32"/>
    </row>
    <row r="46" spans="1:11" s="33" customFormat="1" ht="11.25" customHeight="1">
      <c r="A46" s="35" t="s">
        <v>35</v>
      </c>
      <c r="B46" s="29"/>
      <c r="C46" s="30">
        <v>59137</v>
      </c>
      <c r="D46" s="30">
        <v>60487</v>
      </c>
      <c r="E46" s="30">
        <v>65502</v>
      </c>
      <c r="F46" s="31"/>
      <c r="G46" s="31"/>
      <c r="H46" s="123">
        <v>190.244</v>
      </c>
      <c r="I46" s="123">
        <v>145.61</v>
      </c>
      <c r="J46" s="123">
        <v>239.481</v>
      </c>
      <c r="K46" s="32"/>
    </row>
    <row r="47" spans="1:11" s="33" customFormat="1" ht="11.25" customHeight="1">
      <c r="A47" s="35" t="s">
        <v>36</v>
      </c>
      <c r="B47" s="29"/>
      <c r="C47" s="30">
        <v>78540</v>
      </c>
      <c r="D47" s="30">
        <v>83010</v>
      </c>
      <c r="E47" s="30">
        <v>100779</v>
      </c>
      <c r="F47" s="31"/>
      <c r="G47" s="31"/>
      <c r="H47" s="123">
        <v>274.822</v>
      </c>
      <c r="I47" s="123">
        <v>269.951</v>
      </c>
      <c r="J47" s="123">
        <v>409.658</v>
      </c>
      <c r="K47" s="32"/>
    </row>
    <row r="48" spans="1:11" s="33" customFormat="1" ht="11.25" customHeight="1">
      <c r="A48" s="35" t="s">
        <v>37</v>
      </c>
      <c r="B48" s="29"/>
      <c r="C48" s="30">
        <v>181634</v>
      </c>
      <c r="D48" s="30">
        <v>184146</v>
      </c>
      <c r="E48" s="30">
        <v>197062</v>
      </c>
      <c r="F48" s="31"/>
      <c r="G48" s="31"/>
      <c r="H48" s="123">
        <v>735.749</v>
      </c>
      <c r="I48" s="123">
        <v>473.686</v>
      </c>
      <c r="J48" s="123">
        <v>924.875</v>
      </c>
      <c r="K48" s="32"/>
    </row>
    <row r="49" spans="1:11" s="33" customFormat="1" ht="11.25" customHeight="1">
      <c r="A49" s="35" t="s">
        <v>38</v>
      </c>
      <c r="B49" s="29"/>
      <c r="C49" s="30">
        <v>49442</v>
      </c>
      <c r="D49" s="30">
        <v>52775</v>
      </c>
      <c r="E49" s="30">
        <v>54038</v>
      </c>
      <c r="F49" s="31"/>
      <c r="G49" s="31"/>
      <c r="H49" s="123">
        <v>201.663</v>
      </c>
      <c r="I49" s="123">
        <v>141.836</v>
      </c>
      <c r="J49" s="123">
        <v>242.181</v>
      </c>
      <c r="K49" s="32"/>
    </row>
    <row r="50" spans="1:11" s="42" customFormat="1" ht="11.25" customHeight="1">
      <c r="A50" s="43" t="s">
        <v>39</v>
      </c>
      <c r="B50" s="37"/>
      <c r="C50" s="38">
        <v>700094</v>
      </c>
      <c r="D50" s="38">
        <v>749685</v>
      </c>
      <c r="E50" s="38">
        <v>818761</v>
      </c>
      <c r="F50" s="39">
        <v>109.2140032146835</v>
      </c>
      <c r="G50" s="40"/>
      <c r="H50" s="124">
        <v>2785.2099999999996</v>
      </c>
      <c r="I50" s="125">
        <v>2168.968</v>
      </c>
      <c r="J50" s="125">
        <v>3790.9889999999996</v>
      </c>
      <c r="K50" s="41">
        <v>174.78307655991236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44469</v>
      </c>
      <c r="D52" s="38">
        <v>44469</v>
      </c>
      <c r="E52" s="38">
        <v>44469</v>
      </c>
      <c r="F52" s="39">
        <v>100</v>
      </c>
      <c r="G52" s="40"/>
      <c r="H52" s="124">
        <v>151.735</v>
      </c>
      <c r="I52" s="125">
        <v>151.735</v>
      </c>
      <c r="J52" s="125">
        <v>151.735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111312</v>
      </c>
      <c r="D54" s="30">
        <v>112826</v>
      </c>
      <c r="E54" s="30">
        <v>104326</v>
      </c>
      <c r="F54" s="31"/>
      <c r="G54" s="31"/>
      <c r="H54" s="123">
        <v>338.277</v>
      </c>
      <c r="I54" s="123">
        <v>351.846</v>
      </c>
      <c r="J54" s="123">
        <v>374.545</v>
      </c>
      <c r="K54" s="32"/>
    </row>
    <row r="55" spans="1:11" s="33" customFormat="1" ht="11.25" customHeight="1">
      <c r="A55" s="35" t="s">
        <v>42</v>
      </c>
      <c r="B55" s="29"/>
      <c r="C55" s="30">
        <v>102298</v>
      </c>
      <c r="D55" s="30">
        <v>104713</v>
      </c>
      <c r="E55" s="30">
        <v>101500</v>
      </c>
      <c r="F55" s="31"/>
      <c r="G55" s="31"/>
      <c r="H55" s="123">
        <v>310.778</v>
      </c>
      <c r="I55" s="123">
        <v>236.892</v>
      </c>
      <c r="J55" s="123">
        <v>385.7</v>
      </c>
      <c r="K55" s="32"/>
    </row>
    <row r="56" spans="1:11" s="33" customFormat="1" ht="11.25" customHeight="1">
      <c r="A56" s="35" t="s">
        <v>43</v>
      </c>
      <c r="B56" s="29"/>
      <c r="C56" s="30">
        <v>195817</v>
      </c>
      <c r="D56" s="30">
        <v>238027</v>
      </c>
      <c r="E56" s="30">
        <v>205400</v>
      </c>
      <c r="F56" s="31"/>
      <c r="G56" s="31"/>
      <c r="H56" s="123">
        <v>588.801</v>
      </c>
      <c r="I56" s="123">
        <v>570.59</v>
      </c>
      <c r="J56" s="123">
        <v>713.55</v>
      </c>
      <c r="K56" s="32"/>
    </row>
    <row r="57" spans="1:11" s="33" customFormat="1" ht="11.25" customHeight="1">
      <c r="A57" s="35" t="s">
        <v>44</v>
      </c>
      <c r="B57" s="29"/>
      <c r="C57" s="30">
        <v>82636</v>
      </c>
      <c r="D57" s="30">
        <v>92180</v>
      </c>
      <c r="E57" s="30">
        <v>95867</v>
      </c>
      <c r="F57" s="31"/>
      <c r="G57" s="31"/>
      <c r="H57" s="123">
        <v>245.965</v>
      </c>
      <c r="I57" s="123">
        <v>262.94</v>
      </c>
      <c r="J57" s="123">
        <v>485.028</v>
      </c>
      <c r="K57" s="32"/>
    </row>
    <row r="58" spans="1:11" s="33" customFormat="1" ht="11.25" customHeight="1">
      <c r="A58" s="35" t="s">
        <v>45</v>
      </c>
      <c r="B58" s="29"/>
      <c r="C58" s="30">
        <v>133477</v>
      </c>
      <c r="D58" s="30">
        <v>133177</v>
      </c>
      <c r="E58" s="30">
        <v>120090</v>
      </c>
      <c r="F58" s="31"/>
      <c r="G58" s="31"/>
      <c r="H58" s="123">
        <v>470.242</v>
      </c>
      <c r="I58" s="123">
        <v>215.451</v>
      </c>
      <c r="J58" s="123">
        <v>344.816</v>
      </c>
      <c r="K58" s="32"/>
    </row>
    <row r="59" spans="1:11" s="42" customFormat="1" ht="11.25" customHeight="1">
      <c r="A59" s="36" t="s">
        <v>46</v>
      </c>
      <c r="B59" s="37"/>
      <c r="C59" s="38">
        <v>625540</v>
      </c>
      <c r="D59" s="38">
        <v>680923</v>
      </c>
      <c r="E59" s="38">
        <v>627183</v>
      </c>
      <c r="F59" s="39">
        <v>92.1077713632819</v>
      </c>
      <c r="G59" s="40"/>
      <c r="H59" s="124">
        <v>1954.063</v>
      </c>
      <c r="I59" s="125">
        <v>1637.719</v>
      </c>
      <c r="J59" s="125">
        <v>2303.639</v>
      </c>
      <c r="K59" s="41">
        <v>140.6614321504483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2061</v>
      </c>
      <c r="D61" s="30">
        <v>2150</v>
      </c>
      <c r="E61" s="30">
        <v>2100</v>
      </c>
      <c r="F61" s="31"/>
      <c r="G61" s="31"/>
      <c r="H61" s="123">
        <v>3.454</v>
      </c>
      <c r="I61" s="123">
        <v>3.262</v>
      </c>
      <c r="J61" s="123">
        <v>6.05</v>
      </c>
      <c r="K61" s="32"/>
    </row>
    <row r="62" spans="1:11" s="33" customFormat="1" ht="11.25" customHeight="1">
      <c r="A62" s="35" t="s">
        <v>48</v>
      </c>
      <c r="B62" s="29"/>
      <c r="C62" s="30">
        <v>2902</v>
      </c>
      <c r="D62" s="30">
        <v>3187</v>
      </c>
      <c r="E62" s="30">
        <v>3181</v>
      </c>
      <c r="F62" s="31"/>
      <c r="G62" s="31"/>
      <c r="H62" s="123">
        <v>3.392</v>
      </c>
      <c r="I62" s="123">
        <v>4.584</v>
      </c>
      <c r="J62" s="123">
        <v>6.024</v>
      </c>
      <c r="K62" s="32"/>
    </row>
    <row r="63" spans="1:11" s="33" customFormat="1" ht="11.25" customHeight="1">
      <c r="A63" s="35" t="s">
        <v>49</v>
      </c>
      <c r="B63" s="29"/>
      <c r="C63" s="30">
        <v>826</v>
      </c>
      <c r="D63" s="30">
        <v>7655.46</v>
      </c>
      <c r="E63" s="30">
        <v>945</v>
      </c>
      <c r="F63" s="31"/>
      <c r="G63" s="31"/>
      <c r="H63" s="123">
        <v>2.261</v>
      </c>
      <c r="I63" s="123">
        <v>12.685</v>
      </c>
      <c r="J63" s="123">
        <v>2.955</v>
      </c>
      <c r="K63" s="32"/>
    </row>
    <row r="64" spans="1:11" s="42" customFormat="1" ht="11.25" customHeight="1">
      <c r="A64" s="36" t="s">
        <v>50</v>
      </c>
      <c r="B64" s="37"/>
      <c r="C64" s="38">
        <v>5789</v>
      </c>
      <c r="D64" s="38">
        <v>12992.46</v>
      </c>
      <c r="E64" s="38">
        <v>6226</v>
      </c>
      <c r="F64" s="39">
        <v>47.920101351091326</v>
      </c>
      <c r="G64" s="40"/>
      <c r="H64" s="124">
        <v>9.107</v>
      </c>
      <c r="I64" s="125">
        <v>20.531</v>
      </c>
      <c r="J64" s="125">
        <v>15.029</v>
      </c>
      <c r="K64" s="41">
        <v>73.20150017047392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10619</v>
      </c>
      <c r="D66" s="38">
        <v>11102</v>
      </c>
      <c r="E66" s="38">
        <v>11227</v>
      </c>
      <c r="F66" s="39">
        <v>101.1259232570708</v>
      </c>
      <c r="G66" s="40"/>
      <c r="H66" s="124">
        <v>12.582</v>
      </c>
      <c r="I66" s="125">
        <v>10.411</v>
      </c>
      <c r="J66" s="125">
        <v>26.5</v>
      </c>
      <c r="K66" s="41">
        <v>254.53846892709635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55753</v>
      </c>
      <c r="D68" s="30">
        <v>58000</v>
      </c>
      <c r="E68" s="30">
        <v>59000</v>
      </c>
      <c r="F68" s="31"/>
      <c r="G68" s="31"/>
      <c r="H68" s="123">
        <v>232.482</v>
      </c>
      <c r="I68" s="123">
        <v>112</v>
      </c>
      <c r="J68" s="123">
        <v>158</v>
      </c>
      <c r="K68" s="32"/>
    </row>
    <row r="69" spans="1:11" s="33" customFormat="1" ht="11.25" customHeight="1">
      <c r="A69" s="35" t="s">
        <v>53</v>
      </c>
      <c r="B69" s="29"/>
      <c r="C69" s="30">
        <v>768</v>
      </c>
      <c r="D69" s="30">
        <v>1000</v>
      </c>
      <c r="E69" s="30">
        <v>1000</v>
      </c>
      <c r="F69" s="31"/>
      <c r="G69" s="31"/>
      <c r="H69" s="123">
        <v>2.442</v>
      </c>
      <c r="I69" s="123">
        <v>1.8</v>
      </c>
      <c r="J69" s="123">
        <v>1.8</v>
      </c>
      <c r="K69" s="32"/>
    </row>
    <row r="70" spans="1:11" s="42" customFormat="1" ht="11.25" customHeight="1">
      <c r="A70" s="36" t="s">
        <v>54</v>
      </c>
      <c r="B70" s="37"/>
      <c r="C70" s="38">
        <v>56521</v>
      </c>
      <c r="D70" s="38">
        <v>59000</v>
      </c>
      <c r="E70" s="38">
        <v>60000</v>
      </c>
      <c r="F70" s="39">
        <v>101.69491525423729</v>
      </c>
      <c r="G70" s="40"/>
      <c r="H70" s="124">
        <v>234.924</v>
      </c>
      <c r="I70" s="125">
        <v>113.8</v>
      </c>
      <c r="J70" s="125">
        <v>159.8</v>
      </c>
      <c r="K70" s="41">
        <v>140.42179261862918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8968</v>
      </c>
      <c r="D73" s="30">
        <v>10807</v>
      </c>
      <c r="E73" s="30">
        <v>10799</v>
      </c>
      <c r="F73" s="31"/>
      <c r="G73" s="31"/>
      <c r="H73" s="123">
        <v>49.414</v>
      </c>
      <c r="I73" s="123">
        <v>59.676</v>
      </c>
      <c r="J73" s="123">
        <v>29.632</v>
      </c>
      <c r="K73" s="32"/>
    </row>
    <row r="74" spans="1:11" s="33" customFormat="1" ht="11.25" customHeight="1">
      <c r="A74" s="35" t="s">
        <v>57</v>
      </c>
      <c r="B74" s="29"/>
      <c r="C74" s="30">
        <v>3719</v>
      </c>
      <c r="D74" s="30">
        <v>8426</v>
      </c>
      <c r="E74" s="30">
        <v>8810</v>
      </c>
      <c r="F74" s="31"/>
      <c r="G74" s="31"/>
      <c r="H74" s="123">
        <v>13.76</v>
      </c>
      <c r="I74" s="123">
        <v>16.991</v>
      </c>
      <c r="J74" s="123">
        <v>26.5</v>
      </c>
      <c r="K74" s="32"/>
    </row>
    <row r="75" spans="1:11" s="33" customFormat="1" ht="11.25" customHeight="1">
      <c r="A75" s="35" t="s">
        <v>58</v>
      </c>
      <c r="B75" s="29"/>
      <c r="C75" s="30">
        <v>6640</v>
      </c>
      <c r="D75" s="30">
        <v>34458</v>
      </c>
      <c r="E75" s="30">
        <v>29380</v>
      </c>
      <c r="F75" s="31"/>
      <c r="G75" s="31"/>
      <c r="H75" s="123">
        <v>10.375</v>
      </c>
      <c r="I75" s="123">
        <v>48.982</v>
      </c>
      <c r="J75" s="123">
        <v>27.192</v>
      </c>
      <c r="K75" s="32"/>
    </row>
    <row r="76" spans="1:11" s="33" customFormat="1" ht="11.25" customHeight="1">
      <c r="A76" s="35" t="s">
        <v>59</v>
      </c>
      <c r="B76" s="29"/>
      <c r="C76" s="30">
        <v>612</v>
      </c>
      <c r="D76" s="30">
        <v>816</v>
      </c>
      <c r="E76" s="30">
        <v>1800</v>
      </c>
      <c r="F76" s="31"/>
      <c r="G76" s="31"/>
      <c r="H76" s="123">
        <v>2.176</v>
      </c>
      <c r="I76" s="123">
        <v>2.597</v>
      </c>
      <c r="J76" s="123">
        <v>2.7</v>
      </c>
      <c r="K76" s="32"/>
    </row>
    <row r="77" spans="1:11" s="33" customFormat="1" ht="11.25" customHeight="1">
      <c r="A77" s="35" t="s">
        <v>60</v>
      </c>
      <c r="B77" s="29"/>
      <c r="C77" s="30">
        <v>4275</v>
      </c>
      <c r="D77" s="30">
        <v>4641</v>
      </c>
      <c r="E77" s="30">
        <v>4246</v>
      </c>
      <c r="F77" s="31"/>
      <c r="G77" s="31"/>
      <c r="H77" s="123">
        <v>15.476</v>
      </c>
      <c r="I77" s="123">
        <v>11.445</v>
      </c>
      <c r="J77" s="123">
        <v>12.194</v>
      </c>
      <c r="K77" s="32"/>
    </row>
    <row r="78" spans="1:11" s="33" customFormat="1" ht="11.25" customHeight="1">
      <c r="A78" s="35" t="s">
        <v>61</v>
      </c>
      <c r="B78" s="29"/>
      <c r="C78" s="30">
        <v>12263</v>
      </c>
      <c r="D78" s="30">
        <v>12117</v>
      </c>
      <c r="E78" s="30">
        <v>14100</v>
      </c>
      <c r="F78" s="31"/>
      <c r="G78" s="31"/>
      <c r="H78" s="123">
        <v>48.618</v>
      </c>
      <c r="I78" s="123">
        <v>35.684</v>
      </c>
      <c r="J78" s="123">
        <v>45.12</v>
      </c>
      <c r="K78" s="32"/>
    </row>
    <row r="79" spans="1:11" s="33" customFormat="1" ht="11.25" customHeight="1">
      <c r="A79" s="35" t="s">
        <v>62</v>
      </c>
      <c r="B79" s="29"/>
      <c r="C79" s="30">
        <v>16956</v>
      </c>
      <c r="D79" s="30">
        <v>24404</v>
      </c>
      <c r="E79" s="30">
        <v>31000</v>
      </c>
      <c r="F79" s="31"/>
      <c r="G79" s="31"/>
      <c r="H79" s="123">
        <v>64.268</v>
      </c>
      <c r="I79" s="123">
        <v>75.652</v>
      </c>
      <c r="J79" s="123">
        <v>111.6</v>
      </c>
      <c r="K79" s="32"/>
    </row>
    <row r="80" spans="1:11" s="42" customFormat="1" ht="11.25" customHeight="1">
      <c r="A80" s="43" t="s">
        <v>63</v>
      </c>
      <c r="B80" s="37"/>
      <c r="C80" s="38">
        <v>53433</v>
      </c>
      <c r="D80" s="38">
        <v>95669</v>
      </c>
      <c r="E80" s="38">
        <v>100135</v>
      </c>
      <c r="F80" s="39">
        <v>104.6681788249067</v>
      </c>
      <c r="G80" s="40"/>
      <c r="H80" s="124">
        <v>204.08700000000002</v>
      </c>
      <c r="I80" s="125">
        <v>251.027</v>
      </c>
      <c r="J80" s="125">
        <v>254.93800000000002</v>
      </c>
      <c r="K80" s="41">
        <v>101.5579997370801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123</v>
      </c>
      <c r="E82" s="30">
        <v>105</v>
      </c>
      <c r="F82" s="31"/>
      <c r="G82" s="31"/>
      <c r="H82" s="123">
        <v>0.192</v>
      </c>
      <c r="I82" s="123">
        <v>0.192</v>
      </c>
      <c r="J82" s="123">
        <v>0.15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23">
        <v>0.053</v>
      </c>
      <c r="I83" s="123">
        <v>0.05</v>
      </c>
      <c r="J83" s="123">
        <v>0.041</v>
      </c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173</v>
      </c>
      <c r="E84" s="38">
        <v>155</v>
      </c>
      <c r="F84" s="39">
        <v>89.59537572254335</v>
      </c>
      <c r="G84" s="40"/>
      <c r="H84" s="124">
        <v>0.245</v>
      </c>
      <c r="I84" s="125">
        <v>0.242</v>
      </c>
      <c r="J84" s="125">
        <v>0.191</v>
      </c>
      <c r="K84" s="41">
        <v>78.92561983471076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2232782</v>
      </c>
      <c r="D87" s="53">
        <v>2416375.46</v>
      </c>
      <c r="E87" s="53">
        <v>2429658</v>
      </c>
      <c r="F87" s="54">
        <f>IF(D87&gt;0,100*E87/D87,0)</f>
        <v>100.54968858192261</v>
      </c>
      <c r="G87" s="40"/>
      <c r="H87" s="128">
        <v>8108.866</v>
      </c>
      <c r="I87" s="129">
        <v>6777.411</v>
      </c>
      <c r="J87" s="129">
        <v>9953.269</v>
      </c>
      <c r="K87" s="54">
        <f>IF(I87&gt;0,100*J87/I87,0)</f>
        <v>146.85945709947353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SheetLayoutView="100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4" t="s">
        <v>69</v>
      </c>
      <c r="K2" s="19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5" t="s">
        <v>2</v>
      </c>
      <c r="D4" s="196"/>
      <c r="E4" s="196"/>
      <c r="F4" s="197"/>
      <c r="G4" s="9"/>
      <c r="H4" s="198" t="s">
        <v>3</v>
      </c>
      <c r="I4" s="199"/>
      <c r="J4" s="199"/>
      <c r="K4" s="200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303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303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140</v>
      </c>
      <c r="D9" s="30">
        <v>150</v>
      </c>
      <c r="E9" s="30">
        <v>150</v>
      </c>
      <c r="F9" s="31"/>
      <c r="G9" s="31"/>
      <c r="H9" s="123">
        <v>0.291</v>
      </c>
      <c r="I9" s="123">
        <v>0.675</v>
      </c>
      <c r="J9" s="123">
        <v>0.54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23">
        <v>0.381</v>
      </c>
      <c r="I10" s="123">
        <v>0.082</v>
      </c>
      <c r="J10" s="123">
        <v>0.068</v>
      </c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23">
        <v>0.497</v>
      </c>
      <c r="I11" s="123">
        <v>0.497</v>
      </c>
      <c r="J11" s="123">
        <v>0.347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>
        <v>548</v>
      </c>
      <c r="D13" s="38">
        <v>419</v>
      </c>
      <c r="E13" s="38">
        <v>419</v>
      </c>
      <c r="F13" s="39">
        <v>100</v>
      </c>
      <c r="G13" s="40"/>
      <c r="H13" s="124">
        <v>1.169</v>
      </c>
      <c r="I13" s="125">
        <v>1.254</v>
      </c>
      <c r="J13" s="125">
        <v>0.9550000000000001</v>
      </c>
      <c r="K13" s="41">
        <v>76.15629984051037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127</v>
      </c>
      <c r="E17" s="38">
        <v>152</v>
      </c>
      <c r="F17" s="39">
        <v>119.68503937007874</v>
      </c>
      <c r="G17" s="40"/>
      <c r="H17" s="124">
        <v>0.191</v>
      </c>
      <c r="I17" s="125">
        <v>0.43</v>
      </c>
      <c r="J17" s="125">
        <v>0.343</v>
      </c>
      <c r="K17" s="41">
        <v>79.76744186046513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13107</v>
      </c>
      <c r="D19" s="30">
        <v>13690</v>
      </c>
      <c r="E19" s="30">
        <v>13690</v>
      </c>
      <c r="F19" s="31"/>
      <c r="G19" s="31"/>
      <c r="H19" s="123">
        <v>57.671</v>
      </c>
      <c r="I19" s="123">
        <v>95.83</v>
      </c>
      <c r="J19" s="123">
        <v>103.08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13107</v>
      </c>
      <c r="D22" s="38">
        <v>13690</v>
      </c>
      <c r="E22" s="38">
        <v>13690</v>
      </c>
      <c r="F22" s="39">
        <v>100</v>
      </c>
      <c r="G22" s="40"/>
      <c r="H22" s="124">
        <v>57.671</v>
      </c>
      <c r="I22" s="125">
        <v>95.83</v>
      </c>
      <c r="J22" s="125">
        <v>103.08</v>
      </c>
      <c r="K22" s="41">
        <v>107.56548053845351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83360</v>
      </c>
      <c r="D24" s="38">
        <v>77155</v>
      </c>
      <c r="E24" s="38">
        <v>77050</v>
      </c>
      <c r="F24" s="39">
        <v>99.8639103104141</v>
      </c>
      <c r="G24" s="40"/>
      <c r="H24" s="124">
        <v>334.378</v>
      </c>
      <c r="I24" s="125">
        <v>293.645</v>
      </c>
      <c r="J24" s="125">
        <v>323.711</v>
      </c>
      <c r="K24" s="41">
        <v>110.23889390250133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17268</v>
      </c>
      <c r="D26" s="38">
        <v>21700</v>
      </c>
      <c r="E26" s="38">
        <v>20000</v>
      </c>
      <c r="F26" s="39">
        <v>92.16589861751152</v>
      </c>
      <c r="G26" s="40"/>
      <c r="H26" s="124">
        <v>87.095</v>
      </c>
      <c r="I26" s="125">
        <v>97</v>
      </c>
      <c r="J26" s="125">
        <v>105</v>
      </c>
      <c r="K26" s="41">
        <v>108.24742268041237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190560</v>
      </c>
      <c r="D28" s="30">
        <v>175307</v>
      </c>
      <c r="E28" s="30">
        <v>181482</v>
      </c>
      <c r="F28" s="31"/>
      <c r="G28" s="31"/>
      <c r="H28" s="123">
        <v>836.325</v>
      </c>
      <c r="I28" s="123">
        <v>681.6469999999999</v>
      </c>
      <c r="J28" s="123">
        <v>951.088</v>
      </c>
      <c r="K28" s="32"/>
    </row>
    <row r="29" spans="1:11" s="33" customFormat="1" ht="11.25" customHeight="1">
      <c r="A29" s="35" t="s">
        <v>21</v>
      </c>
      <c r="B29" s="29"/>
      <c r="C29" s="30">
        <v>92247</v>
      </c>
      <c r="D29" s="30">
        <v>104508</v>
      </c>
      <c r="E29" s="30">
        <v>104524</v>
      </c>
      <c r="F29" s="31"/>
      <c r="G29" s="31"/>
      <c r="H29" s="123">
        <v>229.484</v>
      </c>
      <c r="I29" s="123">
        <v>240.171</v>
      </c>
      <c r="J29" s="123">
        <v>348.546</v>
      </c>
      <c r="K29" s="32"/>
    </row>
    <row r="30" spans="1:11" s="33" customFormat="1" ht="11.25" customHeight="1">
      <c r="A30" s="35" t="s">
        <v>22</v>
      </c>
      <c r="B30" s="29"/>
      <c r="C30" s="30">
        <v>171834</v>
      </c>
      <c r="D30" s="30">
        <v>194682</v>
      </c>
      <c r="E30" s="30">
        <v>194470</v>
      </c>
      <c r="F30" s="31"/>
      <c r="G30" s="31"/>
      <c r="H30" s="123">
        <v>470.844</v>
      </c>
      <c r="I30" s="123">
        <v>475.488</v>
      </c>
      <c r="J30" s="123">
        <v>670.533</v>
      </c>
      <c r="K30" s="32"/>
    </row>
    <row r="31" spans="1:11" s="42" customFormat="1" ht="11.25" customHeight="1">
      <c r="A31" s="43" t="s">
        <v>23</v>
      </c>
      <c r="B31" s="37"/>
      <c r="C31" s="38">
        <v>454641</v>
      </c>
      <c r="D31" s="38">
        <v>474497</v>
      </c>
      <c r="E31" s="38">
        <v>480476</v>
      </c>
      <c r="F31" s="39">
        <v>101.26007119117719</v>
      </c>
      <c r="G31" s="40"/>
      <c r="H31" s="124">
        <v>1536.653</v>
      </c>
      <c r="I31" s="125">
        <v>1397.306</v>
      </c>
      <c r="J31" s="125">
        <v>1970.167</v>
      </c>
      <c r="K31" s="41">
        <v>140.9975338258048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34496</v>
      </c>
      <c r="D33" s="30">
        <v>39990</v>
      </c>
      <c r="E33" s="30">
        <v>35900</v>
      </c>
      <c r="F33" s="31"/>
      <c r="G33" s="31"/>
      <c r="H33" s="123">
        <v>163.417</v>
      </c>
      <c r="I33" s="123">
        <v>157.09</v>
      </c>
      <c r="J33" s="123">
        <v>170.1</v>
      </c>
      <c r="K33" s="32"/>
    </row>
    <row r="34" spans="1:11" s="33" customFormat="1" ht="11.25" customHeight="1">
      <c r="A34" s="35" t="s">
        <v>25</v>
      </c>
      <c r="B34" s="29"/>
      <c r="C34" s="30">
        <v>17064</v>
      </c>
      <c r="D34" s="30">
        <v>19500</v>
      </c>
      <c r="E34" s="30">
        <v>19200</v>
      </c>
      <c r="F34" s="31"/>
      <c r="G34" s="31"/>
      <c r="H34" s="123">
        <v>60.658</v>
      </c>
      <c r="I34" s="123">
        <v>78</v>
      </c>
      <c r="J34" s="123">
        <v>80.5</v>
      </c>
      <c r="K34" s="32"/>
    </row>
    <row r="35" spans="1:11" s="33" customFormat="1" ht="11.25" customHeight="1">
      <c r="A35" s="35" t="s">
        <v>26</v>
      </c>
      <c r="B35" s="29"/>
      <c r="C35" s="30">
        <v>103594</v>
      </c>
      <c r="D35" s="30">
        <v>104400</v>
      </c>
      <c r="E35" s="30">
        <v>104450</v>
      </c>
      <c r="F35" s="31"/>
      <c r="G35" s="31"/>
      <c r="H35" s="123">
        <v>488.227</v>
      </c>
      <c r="I35" s="123">
        <v>297.2</v>
      </c>
      <c r="J35" s="123">
        <v>462</v>
      </c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13855</v>
      </c>
      <c r="E36" s="30">
        <v>13370</v>
      </c>
      <c r="F36" s="31"/>
      <c r="G36" s="31"/>
      <c r="H36" s="123">
        <v>45.887</v>
      </c>
      <c r="I36" s="123">
        <v>25.078</v>
      </c>
      <c r="J36" s="123">
        <v>68</v>
      </c>
      <c r="K36" s="32"/>
    </row>
    <row r="37" spans="1:11" s="42" customFormat="1" ht="11.25" customHeight="1">
      <c r="A37" s="36" t="s">
        <v>28</v>
      </c>
      <c r="B37" s="37"/>
      <c r="C37" s="38">
        <v>169009</v>
      </c>
      <c r="D37" s="38">
        <v>177745</v>
      </c>
      <c r="E37" s="38">
        <v>172920</v>
      </c>
      <c r="F37" s="39">
        <v>97.28543700244732</v>
      </c>
      <c r="G37" s="40"/>
      <c r="H37" s="124">
        <v>758.1889999999999</v>
      </c>
      <c r="I37" s="125">
        <v>557.3679999999999</v>
      </c>
      <c r="J37" s="125">
        <v>780.6</v>
      </c>
      <c r="K37" s="41">
        <v>140.05109730016795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20194</v>
      </c>
      <c r="D39" s="38">
        <v>20200</v>
      </c>
      <c r="E39" s="38">
        <v>19500</v>
      </c>
      <c r="F39" s="39">
        <v>96.53465346534654</v>
      </c>
      <c r="G39" s="40"/>
      <c r="H39" s="124">
        <v>33.582</v>
      </c>
      <c r="I39" s="125">
        <v>32</v>
      </c>
      <c r="J39" s="125">
        <v>29.7</v>
      </c>
      <c r="K39" s="41">
        <v>92.8125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50688</v>
      </c>
      <c r="D41" s="30">
        <v>52634</v>
      </c>
      <c r="E41" s="30">
        <v>54343</v>
      </c>
      <c r="F41" s="31"/>
      <c r="G41" s="31"/>
      <c r="H41" s="123">
        <v>150.574</v>
      </c>
      <c r="I41" s="123">
        <v>74.916</v>
      </c>
      <c r="J41" s="123">
        <v>227.74</v>
      </c>
      <c r="K41" s="32"/>
    </row>
    <row r="42" spans="1:11" s="33" customFormat="1" ht="11.25" customHeight="1">
      <c r="A42" s="35" t="s">
        <v>31</v>
      </c>
      <c r="B42" s="29"/>
      <c r="C42" s="30">
        <v>134708</v>
      </c>
      <c r="D42" s="30">
        <v>152621</v>
      </c>
      <c r="E42" s="30">
        <v>179051</v>
      </c>
      <c r="F42" s="31"/>
      <c r="G42" s="31"/>
      <c r="H42" s="123">
        <v>585.708</v>
      </c>
      <c r="I42" s="123">
        <v>607.888</v>
      </c>
      <c r="J42" s="123">
        <v>940.077</v>
      </c>
      <c r="K42" s="32"/>
    </row>
    <row r="43" spans="1:11" s="33" customFormat="1" ht="11.25" customHeight="1">
      <c r="A43" s="35" t="s">
        <v>32</v>
      </c>
      <c r="B43" s="29"/>
      <c r="C43" s="30">
        <v>19744</v>
      </c>
      <c r="D43" s="30">
        <v>23712</v>
      </c>
      <c r="E43" s="30">
        <v>22160</v>
      </c>
      <c r="F43" s="31"/>
      <c r="G43" s="31"/>
      <c r="H43" s="123">
        <v>78.096</v>
      </c>
      <c r="I43" s="123">
        <v>60.641</v>
      </c>
      <c r="J43" s="123">
        <v>94.317</v>
      </c>
      <c r="K43" s="32"/>
    </row>
    <row r="44" spans="1:11" s="33" customFormat="1" ht="11.25" customHeight="1">
      <c r="A44" s="35" t="s">
        <v>33</v>
      </c>
      <c r="B44" s="29"/>
      <c r="C44" s="30">
        <v>116443</v>
      </c>
      <c r="D44" s="30">
        <v>127419</v>
      </c>
      <c r="E44" s="30">
        <v>137851</v>
      </c>
      <c r="F44" s="31"/>
      <c r="G44" s="31"/>
      <c r="H44" s="123">
        <v>520.422</v>
      </c>
      <c r="I44" s="123">
        <v>384.296</v>
      </c>
      <c r="J44" s="123">
        <v>687.828</v>
      </c>
      <c r="K44" s="32"/>
    </row>
    <row r="45" spans="1:11" s="33" customFormat="1" ht="11.25" customHeight="1">
      <c r="A45" s="35" t="s">
        <v>34</v>
      </c>
      <c r="B45" s="29"/>
      <c r="C45" s="30">
        <v>37282</v>
      </c>
      <c r="D45" s="30">
        <v>40053</v>
      </c>
      <c r="E45" s="30">
        <v>37815</v>
      </c>
      <c r="F45" s="31"/>
      <c r="G45" s="31"/>
      <c r="H45" s="123">
        <v>149.866</v>
      </c>
      <c r="I45" s="123">
        <v>76.996</v>
      </c>
      <c r="J45" s="123">
        <v>159.479</v>
      </c>
      <c r="K45" s="32"/>
    </row>
    <row r="46" spans="1:11" s="33" customFormat="1" ht="11.25" customHeight="1">
      <c r="A46" s="35" t="s">
        <v>35</v>
      </c>
      <c r="B46" s="29"/>
      <c r="C46" s="30">
        <v>74137</v>
      </c>
      <c r="D46" s="30">
        <v>75487</v>
      </c>
      <c r="E46" s="30">
        <v>80502</v>
      </c>
      <c r="F46" s="31"/>
      <c r="G46" s="31"/>
      <c r="H46" s="123">
        <v>237.336</v>
      </c>
      <c r="I46" s="123">
        <v>180.826</v>
      </c>
      <c r="J46" s="123">
        <v>291.851</v>
      </c>
      <c r="K46" s="32"/>
    </row>
    <row r="47" spans="1:11" s="33" customFormat="1" ht="11.25" customHeight="1">
      <c r="A47" s="35" t="s">
        <v>36</v>
      </c>
      <c r="B47" s="29"/>
      <c r="C47" s="30">
        <v>86580</v>
      </c>
      <c r="D47" s="30">
        <v>91050</v>
      </c>
      <c r="E47" s="30">
        <v>105819</v>
      </c>
      <c r="F47" s="31"/>
      <c r="G47" s="31"/>
      <c r="H47" s="123">
        <v>302.559</v>
      </c>
      <c r="I47" s="123">
        <v>295.528</v>
      </c>
      <c r="J47" s="123">
        <v>429.873</v>
      </c>
      <c r="K47" s="32"/>
    </row>
    <row r="48" spans="1:11" s="33" customFormat="1" ht="11.25" customHeight="1">
      <c r="A48" s="35" t="s">
        <v>37</v>
      </c>
      <c r="B48" s="29"/>
      <c r="C48" s="30">
        <v>183384</v>
      </c>
      <c r="D48" s="30">
        <v>185996</v>
      </c>
      <c r="E48" s="30">
        <v>198812</v>
      </c>
      <c r="F48" s="31"/>
      <c r="G48" s="31"/>
      <c r="H48" s="123">
        <v>742.837</v>
      </c>
      <c r="I48" s="123">
        <v>478.393</v>
      </c>
      <c r="J48" s="123">
        <v>932.939</v>
      </c>
      <c r="K48" s="32"/>
    </row>
    <row r="49" spans="1:11" s="33" customFormat="1" ht="11.25" customHeight="1">
      <c r="A49" s="35" t="s">
        <v>38</v>
      </c>
      <c r="B49" s="29"/>
      <c r="C49" s="30">
        <v>61802</v>
      </c>
      <c r="D49" s="30">
        <v>65968</v>
      </c>
      <c r="E49" s="30">
        <v>67549</v>
      </c>
      <c r="F49" s="31"/>
      <c r="G49" s="31"/>
      <c r="H49" s="123">
        <v>252.076</v>
      </c>
      <c r="I49" s="123">
        <v>177.292</v>
      </c>
      <c r="J49" s="123">
        <v>304.084</v>
      </c>
      <c r="K49" s="32"/>
    </row>
    <row r="50" spans="1:11" s="42" customFormat="1" ht="11.25" customHeight="1">
      <c r="A50" s="43" t="s">
        <v>39</v>
      </c>
      <c r="B50" s="37"/>
      <c r="C50" s="38">
        <v>764768</v>
      </c>
      <c r="D50" s="38">
        <v>814940</v>
      </c>
      <c r="E50" s="38">
        <v>883902</v>
      </c>
      <c r="F50" s="39">
        <v>108.46221807740447</v>
      </c>
      <c r="G50" s="40"/>
      <c r="H50" s="124">
        <v>3019.474</v>
      </c>
      <c r="I50" s="125">
        <v>2336.776</v>
      </c>
      <c r="J50" s="125">
        <v>4068.1879999999996</v>
      </c>
      <c r="K50" s="41">
        <v>174.09405094882865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45376</v>
      </c>
      <c r="D52" s="38">
        <v>45376</v>
      </c>
      <c r="E52" s="38">
        <v>45376</v>
      </c>
      <c r="F52" s="39">
        <v>100</v>
      </c>
      <c r="G52" s="40"/>
      <c r="H52" s="124">
        <v>154.575</v>
      </c>
      <c r="I52" s="125">
        <v>154.575</v>
      </c>
      <c r="J52" s="125">
        <v>154.575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131429</v>
      </c>
      <c r="D54" s="30">
        <v>133326</v>
      </c>
      <c r="E54" s="30">
        <v>125784</v>
      </c>
      <c r="F54" s="31"/>
      <c r="G54" s="31"/>
      <c r="H54" s="123">
        <v>391.928</v>
      </c>
      <c r="I54" s="123">
        <v>405.346</v>
      </c>
      <c r="J54" s="123">
        <v>442.605</v>
      </c>
      <c r="K54" s="32"/>
    </row>
    <row r="55" spans="1:11" s="33" customFormat="1" ht="11.25" customHeight="1">
      <c r="A55" s="35" t="s">
        <v>42</v>
      </c>
      <c r="B55" s="29"/>
      <c r="C55" s="30">
        <v>146140</v>
      </c>
      <c r="D55" s="30">
        <v>149590</v>
      </c>
      <c r="E55" s="30">
        <v>145000</v>
      </c>
      <c r="F55" s="31"/>
      <c r="G55" s="31"/>
      <c r="H55" s="123">
        <v>451.368</v>
      </c>
      <c r="I55" s="123">
        <v>344.057</v>
      </c>
      <c r="J55" s="123">
        <v>516.2</v>
      </c>
      <c r="K55" s="32"/>
    </row>
    <row r="56" spans="1:11" s="33" customFormat="1" ht="11.25" customHeight="1">
      <c r="A56" s="35" t="s">
        <v>43</v>
      </c>
      <c r="B56" s="29"/>
      <c r="C56" s="30">
        <v>264612</v>
      </c>
      <c r="D56" s="30">
        <v>269232</v>
      </c>
      <c r="E56" s="30">
        <v>263250</v>
      </c>
      <c r="F56" s="31"/>
      <c r="G56" s="31"/>
      <c r="H56" s="123">
        <v>807.611</v>
      </c>
      <c r="I56" s="123">
        <v>645.385</v>
      </c>
      <c r="J56" s="123">
        <v>914.75</v>
      </c>
      <c r="K56" s="32"/>
    </row>
    <row r="57" spans="1:11" s="33" customFormat="1" ht="11.25" customHeight="1">
      <c r="A57" s="35" t="s">
        <v>44</v>
      </c>
      <c r="B57" s="29"/>
      <c r="C57" s="30">
        <v>90737</v>
      </c>
      <c r="D57" s="30">
        <v>99119</v>
      </c>
      <c r="E57" s="30">
        <v>103083</v>
      </c>
      <c r="F57" s="31"/>
      <c r="G57" s="31"/>
      <c r="H57" s="123">
        <v>269.931</v>
      </c>
      <c r="I57" s="123">
        <v>282.733</v>
      </c>
      <c r="J57" s="123">
        <v>521.537</v>
      </c>
      <c r="K57" s="32"/>
    </row>
    <row r="58" spans="1:11" s="33" customFormat="1" ht="11.25" customHeight="1">
      <c r="A58" s="35" t="s">
        <v>45</v>
      </c>
      <c r="B58" s="29"/>
      <c r="C58" s="30">
        <v>149001</v>
      </c>
      <c r="D58" s="30">
        <v>149833</v>
      </c>
      <c r="E58" s="30">
        <v>149538</v>
      </c>
      <c r="F58" s="31"/>
      <c r="G58" s="31"/>
      <c r="H58" s="123">
        <v>519.81</v>
      </c>
      <c r="I58" s="123">
        <v>240.995</v>
      </c>
      <c r="J58" s="123">
        <v>366.824</v>
      </c>
      <c r="K58" s="32"/>
    </row>
    <row r="59" spans="1:11" s="42" customFormat="1" ht="11.25" customHeight="1">
      <c r="A59" s="36" t="s">
        <v>46</v>
      </c>
      <c r="B59" s="37"/>
      <c r="C59" s="38">
        <v>781919</v>
      </c>
      <c r="D59" s="38">
        <v>801100</v>
      </c>
      <c r="E59" s="38">
        <v>786655</v>
      </c>
      <c r="F59" s="39">
        <v>98.19685432530271</v>
      </c>
      <c r="G59" s="40"/>
      <c r="H59" s="124">
        <v>2440.648</v>
      </c>
      <c r="I59" s="125">
        <v>1918.516</v>
      </c>
      <c r="J59" s="125">
        <v>2761.916</v>
      </c>
      <c r="K59" s="41">
        <v>143.96106157050554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2751</v>
      </c>
      <c r="D61" s="30">
        <v>2880</v>
      </c>
      <c r="E61" s="30">
        <v>2800</v>
      </c>
      <c r="F61" s="31"/>
      <c r="G61" s="31"/>
      <c r="H61" s="123">
        <v>4.617</v>
      </c>
      <c r="I61" s="123">
        <v>4.352</v>
      </c>
      <c r="J61" s="123">
        <v>7.85</v>
      </c>
      <c r="K61" s="32"/>
    </row>
    <row r="62" spans="1:11" s="33" customFormat="1" ht="11.25" customHeight="1">
      <c r="A62" s="35" t="s">
        <v>48</v>
      </c>
      <c r="B62" s="29"/>
      <c r="C62" s="30">
        <v>3030</v>
      </c>
      <c r="D62" s="30">
        <v>3315</v>
      </c>
      <c r="E62" s="30">
        <v>3321</v>
      </c>
      <c r="F62" s="31"/>
      <c r="G62" s="31"/>
      <c r="H62" s="123">
        <v>3.567</v>
      </c>
      <c r="I62" s="123">
        <v>4.787</v>
      </c>
      <c r="J62" s="123">
        <v>6.308</v>
      </c>
      <c r="K62" s="32"/>
    </row>
    <row r="63" spans="1:11" s="33" customFormat="1" ht="11.25" customHeight="1">
      <c r="A63" s="35" t="s">
        <v>49</v>
      </c>
      <c r="B63" s="29"/>
      <c r="C63" s="30">
        <v>8345</v>
      </c>
      <c r="D63" s="30">
        <v>8506</v>
      </c>
      <c r="E63" s="30">
        <v>8498</v>
      </c>
      <c r="F63" s="31"/>
      <c r="G63" s="31"/>
      <c r="H63" s="123">
        <v>22.832</v>
      </c>
      <c r="I63" s="123">
        <v>14.094</v>
      </c>
      <c r="J63" s="123">
        <v>26.569</v>
      </c>
      <c r="K63" s="32"/>
    </row>
    <row r="64" spans="1:11" s="42" customFormat="1" ht="11.25" customHeight="1">
      <c r="A64" s="36" t="s">
        <v>50</v>
      </c>
      <c r="B64" s="37"/>
      <c r="C64" s="38">
        <v>14126</v>
      </c>
      <c r="D64" s="38">
        <v>14701</v>
      </c>
      <c r="E64" s="38">
        <v>14619</v>
      </c>
      <c r="F64" s="39">
        <v>99.44221481531869</v>
      </c>
      <c r="G64" s="40"/>
      <c r="H64" s="124">
        <v>31.016000000000002</v>
      </c>
      <c r="I64" s="125">
        <v>23.232999999999997</v>
      </c>
      <c r="J64" s="125">
        <v>40.727</v>
      </c>
      <c r="K64" s="41">
        <v>175.29806740412346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21773</v>
      </c>
      <c r="D66" s="38">
        <v>23130</v>
      </c>
      <c r="E66" s="38">
        <v>23360</v>
      </c>
      <c r="F66" s="39">
        <v>100.99437959360138</v>
      </c>
      <c r="G66" s="40"/>
      <c r="H66" s="124">
        <v>28.152</v>
      </c>
      <c r="I66" s="125">
        <v>19.985</v>
      </c>
      <c r="J66" s="125">
        <v>55.69</v>
      </c>
      <c r="K66" s="41">
        <v>278.65899424568426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55753</v>
      </c>
      <c r="D68" s="30">
        <v>58000</v>
      </c>
      <c r="E68" s="30">
        <v>59000</v>
      </c>
      <c r="F68" s="31"/>
      <c r="G68" s="31"/>
      <c r="H68" s="123">
        <v>232.482</v>
      </c>
      <c r="I68" s="123">
        <v>112</v>
      </c>
      <c r="J68" s="123">
        <v>158</v>
      </c>
      <c r="K68" s="32"/>
    </row>
    <row r="69" spans="1:11" s="33" customFormat="1" ht="11.25" customHeight="1">
      <c r="A69" s="35" t="s">
        <v>53</v>
      </c>
      <c r="B69" s="29"/>
      <c r="C69" s="30">
        <v>768</v>
      </c>
      <c r="D69" s="30">
        <v>1000</v>
      </c>
      <c r="E69" s="30">
        <v>1000</v>
      </c>
      <c r="F69" s="31"/>
      <c r="G69" s="31"/>
      <c r="H69" s="123">
        <v>2.442</v>
      </c>
      <c r="I69" s="123">
        <v>1.8</v>
      </c>
      <c r="J69" s="123">
        <v>1.8</v>
      </c>
      <c r="K69" s="32"/>
    </row>
    <row r="70" spans="1:11" s="42" customFormat="1" ht="11.25" customHeight="1">
      <c r="A70" s="36" t="s">
        <v>54</v>
      </c>
      <c r="B70" s="37"/>
      <c r="C70" s="38">
        <v>56521</v>
      </c>
      <c r="D70" s="38">
        <v>59000</v>
      </c>
      <c r="E70" s="38">
        <v>60000</v>
      </c>
      <c r="F70" s="39">
        <v>101.69491525423729</v>
      </c>
      <c r="G70" s="40"/>
      <c r="H70" s="124">
        <v>234.924</v>
      </c>
      <c r="I70" s="125">
        <v>113.8</v>
      </c>
      <c r="J70" s="125">
        <v>159.8</v>
      </c>
      <c r="K70" s="41">
        <v>140.42179261862918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8409</v>
      </c>
      <c r="D72" s="30">
        <v>9304</v>
      </c>
      <c r="E72" s="30">
        <v>9600</v>
      </c>
      <c r="F72" s="31"/>
      <c r="G72" s="31"/>
      <c r="H72" s="123">
        <v>14.848</v>
      </c>
      <c r="I72" s="123">
        <v>16.984</v>
      </c>
      <c r="J72" s="123">
        <v>22.68</v>
      </c>
      <c r="K72" s="32"/>
    </row>
    <row r="73" spans="1:11" s="33" customFormat="1" ht="11.25" customHeight="1">
      <c r="A73" s="35" t="s">
        <v>56</v>
      </c>
      <c r="B73" s="29"/>
      <c r="C73" s="30">
        <v>9750</v>
      </c>
      <c r="D73" s="30">
        <v>11713</v>
      </c>
      <c r="E73" s="30">
        <v>11713</v>
      </c>
      <c r="F73" s="31"/>
      <c r="G73" s="31"/>
      <c r="H73" s="123">
        <v>51.76</v>
      </c>
      <c r="I73" s="123">
        <v>62.333</v>
      </c>
      <c r="J73" s="123">
        <v>32.038</v>
      </c>
      <c r="K73" s="32"/>
    </row>
    <row r="74" spans="1:11" s="33" customFormat="1" ht="11.25" customHeight="1">
      <c r="A74" s="35" t="s">
        <v>57</v>
      </c>
      <c r="B74" s="29"/>
      <c r="C74" s="30">
        <v>18597</v>
      </c>
      <c r="D74" s="30">
        <v>22060</v>
      </c>
      <c r="E74" s="30">
        <v>23010</v>
      </c>
      <c r="F74" s="31"/>
      <c r="G74" s="31"/>
      <c r="H74" s="123">
        <v>80.711</v>
      </c>
      <c r="I74" s="123">
        <v>42.882999999999996</v>
      </c>
      <c r="J74" s="123">
        <v>69.5</v>
      </c>
      <c r="K74" s="32"/>
    </row>
    <row r="75" spans="1:11" s="33" customFormat="1" ht="11.25" customHeight="1">
      <c r="A75" s="35" t="s">
        <v>58</v>
      </c>
      <c r="B75" s="29"/>
      <c r="C75" s="30">
        <v>43329</v>
      </c>
      <c r="D75" s="30">
        <v>43946</v>
      </c>
      <c r="E75" s="30">
        <v>37190</v>
      </c>
      <c r="F75" s="31"/>
      <c r="G75" s="31"/>
      <c r="H75" s="123">
        <v>86.155</v>
      </c>
      <c r="I75" s="123">
        <v>69.6</v>
      </c>
      <c r="J75" s="123">
        <v>36.643</v>
      </c>
      <c r="K75" s="32"/>
    </row>
    <row r="76" spans="1:11" s="33" customFormat="1" ht="11.25" customHeight="1">
      <c r="A76" s="35" t="s">
        <v>59</v>
      </c>
      <c r="B76" s="29"/>
      <c r="C76" s="30">
        <v>1302</v>
      </c>
      <c r="D76" s="30">
        <v>1785</v>
      </c>
      <c r="E76" s="30">
        <v>2042</v>
      </c>
      <c r="F76" s="31"/>
      <c r="G76" s="31"/>
      <c r="H76" s="123">
        <v>4.95</v>
      </c>
      <c r="I76" s="123">
        <v>5.646</v>
      </c>
      <c r="J76" s="123">
        <v>3.426</v>
      </c>
      <c r="K76" s="32"/>
    </row>
    <row r="77" spans="1:11" s="33" customFormat="1" ht="11.25" customHeight="1">
      <c r="A77" s="35" t="s">
        <v>60</v>
      </c>
      <c r="B77" s="29"/>
      <c r="C77" s="30">
        <v>7125</v>
      </c>
      <c r="D77" s="30">
        <v>7608</v>
      </c>
      <c r="E77" s="30">
        <v>6961</v>
      </c>
      <c r="F77" s="31"/>
      <c r="G77" s="31"/>
      <c r="H77" s="123">
        <v>25.589</v>
      </c>
      <c r="I77" s="123">
        <v>18.169</v>
      </c>
      <c r="J77" s="123">
        <v>19.421</v>
      </c>
      <c r="K77" s="32"/>
    </row>
    <row r="78" spans="1:11" s="33" customFormat="1" ht="11.25" customHeight="1">
      <c r="A78" s="35" t="s">
        <v>61</v>
      </c>
      <c r="B78" s="29"/>
      <c r="C78" s="30">
        <v>13818</v>
      </c>
      <c r="D78" s="30">
        <v>13417</v>
      </c>
      <c r="E78" s="30">
        <v>14560</v>
      </c>
      <c r="F78" s="31"/>
      <c r="G78" s="31"/>
      <c r="H78" s="123">
        <v>54.63</v>
      </c>
      <c r="I78" s="123">
        <v>39.324</v>
      </c>
      <c r="J78" s="123">
        <v>46.5</v>
      </c>
      <c r="K78" s="32"/>
    </row>
    <row r="79" spans="1:11" s="33" customFormat="1" ht="11.25" customHeight="1">
      <c r="A79" s="35" t="s">
        <v>62</v>
      </c>
      <c r="B79" s="29"/>
      <c r="C79" s="30">
        <v>24222</v>
      </c>
      <c r="D79" s="30">
        <v>30505</v>
      </c>
      <c r="E79" s="30">
        <v>32700</v>
      </c>
      <c r="F79" s="31"/>
      <c r="G79" s="31"/>
      <c r="H79" s="123">
        <v>92.93</v>
      </c>
      <c r="I79" s="123">
        <v>100.006</v>
      </c>
      <c r="J79" s="123">
        <v>118.06</v>
      </c>
      <c r="K79" s="32"/>
    </row>
    <row r="80" spans="1:11" s="42" customFormat="1" ht="11.25" customHeight="1">
      <c r="A80" s="43" t="s">
        <v>63</v>
      </c>
      <c r="B80" s="37"/>
      <c r="C80" s="38">
        <v>126552</v>
      </c>
      <c r="D80" s="38">
        <v>140338</v>
      </c>
      <c r="E80" s="38">
        <v>137776</v>
      </c>
      <c r="F80" s="39">
        <v>98.1744075018883</v>
      </c>
      <c r="G80" s="40"/>
      <c r="H80" s="124">
        <v>411.57300000000004</v>
      </c>
      <c r="I80" s="125">
        <v>354.94500000000005</v>
      </c>
      <c r="J80" s="125">
        <v>348.268</v>
      </c>
      <c r="K80" s="41">
        <v>98.11886348589215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123</v>
      </c>
      <c r="E82" s="30">
        <v>105</v>
      </c>
      <c r="F82" s="31"/>
      <c r="G82" s="31"/>
      <c r="H82" s="123">
        <v>0.192</v>
      </c>
      <c r="I82" s="123">
        <v>0.192</v>
      </c>
      <c r="J82" s="123">
        <v>0.15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23">
        <v>0.053</v>
      </c>
      <c r="I83" s="123">
        <v>0.05</v>
      </c>
      <c r="J83" s="123">
        <v>0.041</v>
      </c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173</v>
      </c>
      <c r="E84" s="38">
        <v>155</v>
      </c>
      <c r="F84" s="39">
        <v>89.59537572254335</v>
      </c>
      <c r="G84" s="40"/>
      <c r="H84" s="124">
        <v>0.245</v>
      </c>
      <c r="I84" s="125">
        <v>0.242</v>
      </c>
      <c r="J84" s="125">
        <v>0.191</v>
      </c>
      <c r="K84" s="41">
        <v>78.92561983471076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2569462</v>
      </c>
      <c r="D87" s="53">
        <v>2684291</v>
      </c>
      <c r="E87" s="53">
        <v>2736050</v>
      </c>
      <c r="F87" s="54">
        <f>IF(D87&gt;0,100*E87/D87,0)</f>
        <v>101.9282186618366</v>
      </c>
      <c r="G87" s="40"/>
      <c r="H87" s="128">
        <v>9129.535000000002</v>
      </c>
      <c r="I87" s="129">
        <v>7396.905000000001</v>
      </c>
      <c r="J87" s="129">
        <v>10902.911</v>
      </c>
      <c r="K87" s="54">
        <f>IF(I87&gt;0,100*J87/I87,0)</f>
        <v>147.39828347126263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J</dc:creator>
  <cp:keywords/>
  <dc:description/>
  <cp:lastModifiedBy>Jaudenes Piferrer, Sofía</cp:lastModifiedBy>
  <cp:lastPrinted>2020-08-24T11:45:20Z</cp:lastPrinted>
  <dcterms:created xsi:type="dcterms:W3CDTF">2020-08-21T09:07:34Z</dcterms:created>
  <dcterms:modified xsi:type="dcterms:W3CDTF">2020-08-27T11:53:15Z</dcterms:modified>
  <cp:category/>
  <cp:version/>
  <cp:contentType/>
  <cp:contentStatus/>
</cp:coreProperties>
</file>