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1">'índice'!$A$1:$I$77</definedName>
    <definedName name="_xlnm.Print_Area" localSheetId="0">'portada'!$A$1:$K$70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'[5]tri0ndo'!#REF!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<sst xmlns="http://schemas.openxmlformats.org/spreadsheetml/2006/main" count="3600" uniqueCount="335">
  <si>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</si>
  <si>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</si>
  <si>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</si>
  <si>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</si>
  <si>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</si>
  <si>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</si>
  <si>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</si>
  <si>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</si>
  <si>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</si>
  <si>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</si>
  <si>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</si>
  <si>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</si>
  <si>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</si>
  <si>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</si>
  <si>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</si>
  <si>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</si>
  <si>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</si>
  <si>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</si>
  <si>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</si>
  <si>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</si>
  <si>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</si>
  <si>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</si>
  <si>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</si>
  <si>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</si>
  <si>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</si>
  <si>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</si>
  <si>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</si>
  <si>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</si>
  <si>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</si>
  <si>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</si>
  <si>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</si>
  <si>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</si>
  <si>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</si>
  <si>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</si>
  <si>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</si>
  <si>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</si>
  <si>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</si>
  <si>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</si>
  <si>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</si>
  <si>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</si>
  <si>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</si>
  <si>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</si>
  <si>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</si>
  <si>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</si>
  <si>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</si>
  <si>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</si>
  <si>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</si>
  <si>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</si>
  <si>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</si>
  <si>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</si>
  <si>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</si>
  <si>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</si>
  <si>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</si>
  <si>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</si>
  <si>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</si>
  <si>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</si>
  <si>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</si>
  <si>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</si>
  <si>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</si>
  <si>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</si>
  <si>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</si>
  <si>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</si>
  <si>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</si>
  <si>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</si>
  <si>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</si>
  <si>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</si>
  <si>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</si>
  <si>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</si>
  <si>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</si>
  <si>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</si>
  <si>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</si>
  <si>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</si>
  <si>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</si>
  <si>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</si>
  <si>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</si>
  <si>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</si>
  <si>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</si>
  <si>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</si>
  <si>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</si>
  <si>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</si>
  <si>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</si>
  <si>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</si>
  <si>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</si>
  <si>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</si>
  <si>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</si>
  <si>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</si>
  <si>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</si>
  <si>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</si>
  <si>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</si>
  <si>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</si>
  <si>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</si>
  <si>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</si>
  <si>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</si>
  <si>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</si>
  <si>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</si>
  <si>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</si>
  <si>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</si>
  <si>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</si>
  <si>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</si>
  <si>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</si>
  <si>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</si>
  <si>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</si>
  <si>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</si>
  <si>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</si>
  <si>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</si>
  <si>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</si>
  <si>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</si>
  <si>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</si>
  <si>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</si>
  <si>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</si>
  <si>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</si>
  <si>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</si>
  <si>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</si>
  <si>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</si>
  <si>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</si>
  <si>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</si>
  <si>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</si>
  <si>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</si>
  <si>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</si>
  <si>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</si>
  <si>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</si>
  <si>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</si>
  <si>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2020</t>
  </si>
  <si>
    <t>HORTALIZAS</t>
  </si>
  <si>
    <t>apio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</si>
  <si>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</si>
  <si>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</si>
  <si>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</si>
  <si>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</si>
  <si>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</si>
  <si>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</si>
  <si>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</si>
  <si>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</si>
  <si>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</si>
  <si>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</si>
  <si>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</si>
  <si>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</si>
  <si>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</si>
  <si>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</si>
  <si>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</si>
  <si>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</si>
  <si>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</si>
  <si>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</si>
  <si>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</si>
  <si>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</si>
  <si>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</si>
  <si>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</si>
  <si>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</si>
  <si>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</si>
  <si>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</si>
  <si>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</si>
  <si>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</si>
  <si>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</si>
  <si>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</si>
  <si>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</si>
  <si>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</si>
  <si>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</si>
  <si>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</si>
  <si>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</si>
  <si>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</si>
  <si>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</si>
  <si>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</si>
  <si>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</si>
  <si>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</si>
  <si>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</si>
  <si>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</si>
  <si>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</si>
  <si>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</si>
  <si>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</si>
  <si>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</si>
  <si>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</si>
  <si>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</si>
  <si>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</si>
  <si>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</si>
  <si>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</si>
  <si>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</si>
  <si>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</si>
  <si>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</si>
  <si>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</si>
  <si>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</si>
  <si>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</si>
  <si>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</si>
  <si>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</si>
  <si>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</si>
  <si>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</si>
  <si>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</si>
  <si>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</si>
  <si>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</si>
  <si>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</si>
  <si>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</si>
  <si>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</si>
  <si>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</si>
  <si>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</si>
  <si>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</si>
  <si>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</si>
  <si>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</si>
  <si>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</si>
  <si>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</si>
  <si>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</si>
  <si>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</si>
  <si>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</si>
  <si>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</si>
  <si>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</si>
  <si>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</si>
  <si>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</si>
  <si>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</si>
  <si>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</si>
  <si>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</si>
  <si>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</si>
  <si>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</si>
  <si>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</si>
  <si>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</si>
  <si>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</si>
  <si>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</si>
  <si>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</si>
  <si>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</si>
  <si>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</si>
  <si>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</si>
  <si>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</si>
  <si>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</si>
  <si>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</si>
  <si>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</si>
  <si>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</si>
  <si>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</si>
  <si>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</si>
  <si>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</si>
  <si>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</si>
  <si>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</si>
  <si>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</si>
  <si>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</si>
  <si>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</si>
  <si>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</si>
  <si>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</si>
  <si>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</si>
  <si>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</si>
  <si>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</si>
  <si>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</si>
  <si>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</si>
  <si>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</si>
  <si>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</si>
  <si>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</si>
  <si>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</si>
  <si>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</si>
  <si>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</si>
  <si>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</si>
  <si>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</si>
  <si>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</si>
  <si>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</si>
  <si>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</si>
  <si>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</si>
  <si>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</si>
  <si>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</si>
  <si>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</si>
  <si>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</si>
  <si>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</si>
  <si>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</si>
  <si>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</si>
  <si>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</si>
  <si>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</si>
  <si>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</si>
  <si>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</si>
  <si>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</si>
  <si>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</si>
  <si>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>SUBSECRETARÍA</t>
  </si>
  <si>
    <t>AVANCES DE SUPERFICIES Y PRODUCCIONES AGRÍCOLAS</t>
  </si>
  <si>
    <t>ESTIMACIONES DE JULIO</t>
  </si>
  <si>
    <t>DEFINITIVO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</si>
  <si>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</si>
  <si>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</si>
  <si>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</si>
  <si>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</si>
  <si>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</si>
  <si>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16/09/2020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</si>
  <si>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</si>
  <si>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</si>
  <si>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</si>
  <si>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</si>
  <si>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</si>
  <si>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</si>
  <si>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</si>
  <si>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</si>
  <si>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</si>
  <si>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</si>
  <si>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</si>
  <si>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</si>
  <si>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</si>
  <si>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</si>
  <si>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</si>
  <si>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</si>
  <si>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</si>
  <si>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</si>
  <si>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</si>
  <si>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</si>
  <si>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</si>
  <si>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</si>
  <si>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DEFINIT.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</si>
  <si>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</si>
  <si>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</si>
  <si>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</si>
  <si>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</si>
  <si>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</si>
  <si>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</si>
  <si>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</si>
  <si>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</si>
  <si>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</si>
  <si>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</si>
  <si>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</si>
  <si>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</si>
  <si>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</si>
  <si>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</si>
  <si>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</si>
  <si>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</si>
  <si>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</si>
  <si>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</si>
  <si>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</si>
  <si>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</si>
  <si>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</si>
  <si>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</si>
  <si>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</si>
  <si>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</si>
  <si>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 xml:space="preserve">   Resumen de cifras nacionales ..................................................................... páginas 7 y 8</t>
  </si>
  <si>
    <t>0,019(*)</t>
  </si>
  <si>
    <t>0,962(*)</t>
  </si>
  <si>
    <t>(*) Dato de producción del maíz estimado por el MAPA</t>
  </si>
  <si>
    <t>14,637(*)</t>
  </si>
  <si>
    <t>10,515(*)</t>
  </si>
  <si>
    <t>891,089(*)</t>
  </si>
  <si>
    <t>27,527(*)</t>
  </si>
  <si>
    <t>212,085(*)</t>
  </si>
  <si>
    <t>0,561(*)</t>
  </si>
  <si>
    <t>0,909(*)</t>
  </si>
  <si>
    <t>75,182(*)</t>
  </si>
  <si>
    <t>211,435(*)</t>
  </si>
  <si>
    <t>1443,940(*)</t>
  </si>
  <si>
    <t>2,059(*)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</si>
</sst>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14" fillId="34" borderId="38" xfId="54" applyFont="1" applyFill="1" applyBorder="1">
      <alignment/>
      <protection/>
    </xf>
    <xf numFmtId="0" fontId="14" fillId="34" borderId="0" xfId="54" applyFont="1" applyFill="1" applyBorder="1">
      <alignment/>
      <protection/>
    </xf>
    <xf numFmtId="0" fontId="14" fillId="34" borderId="39" xfId="54" applyFont="1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2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2" fillId="0" borderId="0" xfId="54" applyFont="1">
      <alignment/>
      <protection/>
    </xf>
    <xf numFmtId="0" fontId="2" fillId="0" borderId="0" xfId="54" applyBorder="1">
      <alignment/>
      <protection/>
    </xf>
    <xf numFmtId="0" fontId="7" fillId="0" borderId="0" xfId="55" applyFont="1" applyBorder="1" applyAlignment="1">
      <alignment vertical="justify"/>
      <protection/>
    </xf>
    <xf numFmtId="0" fontId="48" fillId="0" borderId="0" xfId="0" applyFont="1" applyAlignment="1">
      <alignment/>
    </xf>
    <xf numFmtId="166" fontId="7" fillId="33" borderId="0" xfId="52" applyNumberFormat="1" applyFont="1" applyFill="1" applyBorder="1" applyAlignment="1" applyProtection="1">
      <alignment horizontal="right" vertical="justify"/>
      <protection/>
    </xf>
    <xf numFmtId="166" fontId="6" fillId="34" borderId="22" xfId="52" applyNumberFormat="1" applyFont="1" applyFill="1" applyBorder="1" applyAlignment="1" applyProtection="1">
      <alignment horizontal="right" vertical="justify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3" fillId="34" borderId="38" xfId="54" applyFont="1" applyFill="1" applyBorder="1" applyAlignment="1">
      <alignment horizontal="center" vertical="center"/>
      <protection/>
    </xf>
    <xf numFmtId="0" fontId="13" fillId="34" borderId="0" xfId="54" applyFont="1" applyFill="1" applyBorder="1" applyAlignment="1">
      <alignment horizontal="center" vertical="center"/>
      <protection/>
    </xf>
    <xf numFmtId="0" fontId="13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6" fillId="0" borderId="0" xfId="55" applyFont="1" applyAlignment="1">
      <alignment horizontal="left"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4" fillId="0" borderId="16" xfId="52" applyFont="1" applyBorder="1" applyAlignment="1">
      <alignment horizontal="left" vertical="justify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externalLink" Target="externalLinks/externalLink6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85" zoomScaleSheetLayoutView="85" zoomScalePageLayoutView="0" workbookViewId="0" topLeftCell="A1">
      <selection activeCell="H69" sqref="H69"/>
    </sheetView>
  </sheetViews>
  <sheetFormatPr defaultColWidth="8.8515625" defaultRowHeight="15"/>
  <cols>
    <col min="1" max="1" width="8.8515625" style="131" customWidth="1"/>
    <col min="2" max="2" width="14.140625" style="131" customWidth="1"/>
    <col min="3" max="10" width="8.8515625" style="131" customWidth="1"/>
    <col min="11" max="11" width="1.57421875" style="131" customWidth="1"/>
    <col min="12" max="16384" width="8.8515625" style="131" customWidth="1"/>
  </cols>
  <sheetData>
    <row r="1" spans="1:11" ht="12.75">
      <c r="A1" s="130"/>
      <c r="B1" s="170" t="s">
        <v>267</v>
      </c>
      <c r="C1" s="170"/>
      <c r="D1" s="170"/>
      <c r="E1" s="130"/>
      <c r="F1" s="130"/>
      <c r="G1" s="130"/>
      <c r="H1" s="130"/>
      <c r="I1" s="130"/>
      <c r="J1" s="130"/>
      <c r="K1" s="130"/>
    </row>
    <row r="2" spans="1:11" ht="12.75">
      <c r="A2" s="130"/>
      <c r="B2" s="170"/>
      <c r="C2" s="170"/>
      <c r="D2" s="170"/>
      <c r="E2" s="130"/>
      <c r="F2" s="130"/>
      <c r="G2" s="171"/>
      <c r="H2" s="172"/>
      <c r="I2" s="172"/>
      <c r="J2" s="173"/>
      <c r="K2" s="132"/>
    </row>
    <row r="3" spans="1:11" ht="5.25" customHeight="1">
      <c r="A3" s="130"/>
      <c r="B3" s="170"/>
      <c r="C3" s="170"/>
      <c r="D3" s="170"/>
      <c r="E3" s="130"/>
      <c r="F3" s="130"/>
      <c r="G3" s="133"/>
      <c r="H3" s="134"/>
      <c r="I3" s="134"/>
      <c r="J3" s="135"/>
      <c r="K3" s="132"/>
    </row>
    <row r="4" spans="1:11" ht="12.75">
      <c r="A4" s="130"/>
      <c r="B4" s="170"/>
      <c r="C4" s="170"/>
      <c r="D4" s="170"/>
      <c r="E4" s="130"/>
      <c r="F4" s="130"/>
      <c r="G4" s="174" t="s">
        <v>263</v>
      </c>
      <c r="H4" s="175"/>
      <c r="I4" s="175"/>
      <c r="J4" s="176"/>
      <c r="K4" s="132"/>
    </row>
    <row r="5" spans="1:11" ht="12.75">
      <c r="A5" s="130"/>
      <c r="B5" s="130"/>
      <c r="C5" s="130"/>
      <c r="D5" s="130"/>
      <c r="E5" s="130"/>
      <c r="F5" s="130"/>
      <c r="G5" s="177"/>
      <c r="H5" s="178"/>
      <c r="I5" s="178"/>
      <c r="J5" s="179"/>
      <c r="K5" s="132"/>
    </row>
    <row r="6" spans="1:11" ht="12.75">
      <c r="A6" s="130"/>
      <c r="B6" s="130"/>
      <c r="C6" s="130"/>
      <c r="D6" s="130"/>
      <c r="E6" s="130"/>
      <c r="F6" s="130"/>
      <c r="G6" s="136"/>
      <c r="H6" s="136"/>
      <c r="I6" s="136"/>
      <c r="J6" s="136"/>
      <c r="K6" s="132"/>
    </row>
    <row r="7" spans="1:11" ht="5.25" customHeight="1">
      <c r="A7" s="130"/>
      <c r="B7" s="130"/>
      <c r="C7" s="130"/>
      <c r="D7" s="130"/>
      <c r="E7" s="130"/>
      <c r="F7" s="130"/>
      <c r="G7" s="137"/>
      <c r="H7" s="137"/>
      <c r="I7" s="137"/>
      <c r="J7" s="137"/>
      <c r="K7" s="132"/>
    </row>
    <row r="8" spans="1:11" ht="12.75">
      <c r="A8" s="130"/>
      <c r="B8" s="130"/>
      <c r="C8" s="130"/>
      <c r="D8" s="130"/>
      <c r="E8" s="130"/>
      <c r="F8" s="130"/>
      <c r="G8" s="180" t="s">
        <v>268</v>
      </c>
      <c r="H8" s="180"/>
      <c r="I8" s="180"/>
      <c r="J8" s="180"/>
      <c r="K8" s="180"/>
    </row>
    <row r="9" spans="1:11" ht="16.5" customHeight="1">
      <c r="A9" s="130"/>
      <c r="B9" s="130"/>
      <c r="C9" s="130"/>
      <c r="D9" s="138"/>
      <c r="E9" s="138"/>
      <c r="F9" s="130"/>
      <c r="G9" s="180" t="s">
        <v>269</v>
      </c>
      <c r="H9" s="180"/>
      <c r="I9" s="180"/>
      <c r="J9" s="180"/>
      <c r="K9" s="180"/>
    </row>
    <row r="10" spans="1:11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12.7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2.7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2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13.5" thickBo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3.5" thickTop="1">
      <c r="A24" s="130"/>
      <c r="B24" s="130"/>
      <c r="C24" s="139"/>
      <c r="D24" s="140"/>
      <c r="E24" s="140"/>
      <c r="F24" s="140"/>
      <c r="G24" s="140"/>
      <c r="H24" s="140"/>
      <c r="I24" s="141"/>
      <c r="J24" s="130"/>
      <c r="K24" s="130"/>
    </row>
    <row r="25" spans="1:11" ht="12.75">
      <c r="A25" s="130"/>
      <c r="B25" s="130"/>
      <c r="C25" s="142"/>
      <c r="D25" s="143"/>
      <c r="E25" s="143"/>
      <c r="F25" s="143"/>
      <c r="G25" s="143"/>
      <c r="H25" s="143"/>
      <c r="I25" s="144"/>
      <c r="J25" s="130"/>
      <c r="K25" s="130"/>
    </row>
    <row r="26" spans="1:11" ht="12.75">
      <c r="A26" s="130"/>
      <c r="B26" s="130"/>
      <c r="C26" s="142"/>
      <c r="D26" s="143"/>
      <c r="E26" s="143"/>
      <c r="F26" s="143"/>
      <c r="G26" s="143"/>
      <c r="H26" s="143"/>
      <c r="I26" s="144"/>
      <c r="J26" s="130"/>
      <c r="K26" s="130"/>
    </row>
    <row r="27" spans="1:11" ht="18.75" customHeight="1">
      <c r="A27" s="130"/>
      <c r="B27" s="130"/>
      <c r="C27" s="165" t="s">
        <v>264</v>
      </c>
      <c r="D27" s="166"/>
      <c r="E27" s="166"/>
      <c r="F27" s="166"/>
      <c r="G27" s="166"/>
      <c r="H27" s="166"/>
      <c r="I27" s="167"/>
      <c r="J27" s="130"/>
      <c r="K27" s="130"/>
    </row>
    <row r="28" spans="1:11" ht="13.5">
      <c r="A28" s="130"/>
      <c r="B28" s="130"/>
      <c r="C28" s="145"/>
      <c r="D28" s="146"/>
      <c r="E28" s="146"/>
      <c r="F28" s="146"/>
      <c r="G28" s="146"/>
      <c r="H28" s="146"/>
      <c r="I28" s="147"/>
      <c r="J28" s="130"/>
      <c r="K28" s="130"/>
    </row>
    <row r="29" spans="1:11" ht="13.5">
      <c r="A29" s="130"/>
      <c r="B29" s="130"/>
      <c r="C29" s="145"/>
      <c r="D29" s="146"/>
      <c r="E29" s="146"/>
      <c r="F29" s="146"/>
      <c r="G29" s="146"/>
      <c r="H29" s="146"/>
      <c r="I29" s="147"/>
      <c r="J29" s="130"/>
      <c r="K29" s="130"/>
    </row>
    <row r="30" spans="1:11" ht="18.75" customHeight="1">
      <c r="A30" s="130"/>
      <c r="B30" s="130"/>
      <c r="C30" s="165" t="s">
        <v>265</v>
      </c>
      <c r="D30" s="166"/>
      <c r="E30" s="166"/>
      <c r="F30" s="166"/>
      <c r="G30" s="166"/>
      <c r="H30" s="166"/>
      <c r="I30" s="167"/>
      <c r="J30" s="130"/>
      <c r="K30" s="130"/>
    </row>
    <row r="31" spans="1:11" ht="12.75">
      <c r="A31" s="130"/>
      <c r="B31" s="130"/>
      <c r="C31" s="142"/>
      <c r="D31" s="143"/>
      <c r="E31" s="143"/>
      <c r="F31" s="143"/>
      <c r="G31" s="143"/>
      <c r="H31" s="143"/>
      <c r="I31" s="144"/>
      <c r="J31" s="130"/>
      <c r="K31" s="130"/>
    </row>
    <row r="32" spans="1:11" ht="12.75">
      <c r="A32" s="130"/>
      <c r="B32" s="130"/>
      <c r="C32" s="142"/>
      <c r="D32" s="143"/>
      <c r="E32" s="143"/>
      <c r="F32" s="143"/>
      <c r="G32" s="143"/>
      <c r="H32" s="143"/>
      <c r="I32" s="144"/>
      <c r="J32" s="130"/>
      <c r="K32" s="130"/>
    </row>
    <row r="33" spans="1:11" ht="12.75">
      <c r="A33" s="130"/>
      <c r="B33" s="130"/>
      <c r="C33" s="142"/>
      <c r="D33" s="143"/>
      <c r="E33" s="143"/>
      <c r="F33" s="143"/>
      <c r="G33" s="143"/>
      <c r="H33" s="143"/>
      <c r="I33" s="144"/>
      <c r="J33" s="130"/>
      <c r="K33" s="130"/>
    </row>
    <row r="34" spans="1:11" ht="13.5" thickBot="1">
      <c r="A34" s="130"/>
      <c r="B34" s="130"/>
      <c r="C34" s="148"/>
      <c r="D34" s="149"/>
      <c r="E34" s="149"/>
      <c r="F34" s="149"/>
      <c r="G34" s="149"/>
      <c r="H34" s="149"/>
      <c r="I34" s="150"/>
      <c r="J34" s="130"/>
      <c r="K34" s="130"/>
    </row>
    <row r="35" spans="1:11" ht="13.5" thickTop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15">
      <c r="A40" s="130"/>
      <c r="B40" s="130"/>
      <c r="C40" s="130"/>
      <c r="D40" s="130"/>
      <c r="E40" s="168"/>
      <c r="F40" s="168"/>
      <c r="G40" s="168"/>
      <c r="H40" s="130"/>
      <c r="I40" s="130"/>
      <c r="J40" s="130"/>
      <c r="K40" s="130"/>
    </row>
    <row r="41" spans="1:11" ht="12.75">
      <c r="A41" s="130"/>
      <c r="B41" s="130"/>
      <c r="C41" s="130"/>
      <c r="D41" s="130"/>
      <c r="E41" s="169"/>
      <c r="F41" s="169"/>
      <c r="G41" s="169"/>
      <c r="H41" s="130"/>
      <c r="I41" s="130"/>
      <c r="J41" s="130"/>
      <c r="K41" s="130"/>
    </row>
    <row r="42" spans="1:11" ht="15">
      <c r="A42" s="130"/>
      <c r="B42" s="130"/>
      <c r="C42" s="130"/>
      <c r="D42" s="130"/>
      <c r="E42" s="168"/>
      <c r="F42" s="168"/>
      <c r="G42" s="168"/>
      <c r="H42" s="130"/>
      <c r="I42" s="130"/>
      <c r="J42" s="130"/>
      <c r="K42" s="130"/>
    </row>
    <row r="43" spans="1:11" ht="12.75">
      <c r="A43" s="130"/>
      <c r="B43" s="130"/>
      <c r="C43" s="130"/>
      <c r="D43" s="130"/>
      <c r="E43" s="169"/>
      <c r="F43" s="169"/>
      <c r="G43" s="169"/>
      <c r="H43" s="130"/>
      <c r="I43" s="130"/>
      <c r="J43" s="130"/>
      <c r="K43" s="130"/>
    </row>
    <row r="44" spans="1:11" ht="15">
      <c r="A44" s="130"/>
      <c r="B44" s="130"/>
      <c r="C44" s="130"/>
      <c r="D44" s="130"/>
      <c r="E44" s="151" t="s">
        <v>270</v>
      </c>
      <c r="F44" s="151"/>
      <c r="G44" s="151"/>
      <c r="H44" s="130"/>
      <c r="I44" s="130"/>
      <c r="J44" s="130"/>
      <c r="K44" s="130"/>
    </row>
    <row r="45" spans="1:11" ht="12.75">
      <c r="A45" s="130"/>
      <c r="B45" s="130"/>
      <c r="C45" s="130"/>
      <c r="D45" s="130"/>
      <c r="E45" s="161" t="s">
        <v>271</v>
      </c>
      <c r="F45" s="161"/>
      <c r="G45" s="161"/>
      <c r="H45" s="130"/>
      <c r="I45" s="130"/>
      <c r="J45" s="130"/>
      <c r="K45" s="130"/>
    </row>
    <row r="46" spans="1:11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1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ht="15">
      <c r="A53" s="130"/>
      <c r="B53" s="130"/>
      <c r="C53" s="130"/>
      <c r="D53" s="152"/>
      <c r="E53" s="130"/>
      <c r="F53" s="153"/>
      <c r="G53" s="153"/>
      <c r="H53" s="130"/>
      <c r="I53" s="130"/>
      <c r="J53" s="130"/>
      <c r="K53" s="130"/>
    </row>
    <row r="54" spans="1:11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1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1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</row>
    <row r="66" spans="1:11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</row>
    <row r="67" spans="1:11" ht="13.5" thickBo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</row>
    <row r="68" spans="1:11" ht="19.5" customHeight="1" thickBot="1" thickTop="1">
      <c r="A68" s="130"/>
      <c r="B68" s="130"/>
      <c r="C68" s="130"/>
      <c r="D68" s="130"/>
      <c r="E68" s="130"/>
      <c r="F68" s="130"/>
      <c r="G68" s="130"/>
      <c r="H68" s="162" t="s">
        <v>272</v>
      </c>
      <c r="I68" s="163"/>
      <c r="J68" s="164"/>
      <c r="K68" s="154"/>
    </row>
    <row r="69" spans="1:11" s="155" customFormat="1" ht="12.75" customHeight="1" thickTop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ht="12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</row>
    <row r="71" spans="1:11" ht="12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</row>
    <row r="72" spans="1:11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1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</row>
    <row r="76" spans="1:4" ht="12.75">
      <c r="A76" s="156"/>
      <c r="B76" s="156"/>
      <c r="C76" s="156"/>
      <c r="D76" s="156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23">
        <v>0.026</v>
      </c>
      <c r="I9" s="123">
        <v>0.28</v>
      </c>
      <c r="J9" s="123">
        <v>0.224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23">
        <v>0.108</v>
      </c>
      <c r="I10" s="123">
        <v>0.118</v>
      </c>
      <c r="J10" s="123">
        <v>0.094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23">
        <v>0.012</v>
      </c>
      <c r="I11" s="123">
        <v>0.118</v>
      </c>
      <c r="J11" s="123">
        <v>0.092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23">
        <v>0.081</v>
      </c>
      <c r="I12" s="123">
        <v>0.055</v>
      </c>
      <c r="J12" s="123">
        <v>0.044</v>
      </c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24">
        <v>0.22700000000000004</v>
      </c>
      <c r="I13" s="125">
        <v>0.5710000000000001</v>
      </c>
      <c r="J13" s="125">
        <v>0.454</v>
      </c>
      <c r="K13" s="41">
        <v>79.50963222416812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>
        <v>55</v>
      </c>
      <c r="F17" s="39">
        <v>110</v>
      </c>
      <c r="G17" s="40"/>
      <c r="H17" s="124">
        <v>0.059</v>
      </c>
      <c r="I17" s="125">
        <v>0.058</v>
      </c>
      <c r="J17" s="125">
        <v>0.043</v>
      </c>
      <c r="K17" s="41">
        <v>74.13793103448275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23">
        <v>33.04</v>
      </c>
      <c r="I19" s="123">
        <v>33.341</v>
      </c>
      <c r="J19" s="123">
        <v>29.8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24">
        <v>33.04</v>
      </c>
      <c r="I22" s="125">
        <v>33.341</v>
      </c>
      <c r="J22" s="125">
        <v>29.8</v>
      </c>
      <c r="K22" s="41">
        <v>89.37944272817252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10889</v>
      </c>
      <c r="F24" s="39">
        <v>90.39515191764902</v>
      </c>
      <c r="G24" s="40"/>
      <c r="H24" s="124">
        <v>52.614</v>
      </c>
      <c r="I24" s="125">
        <v>60.548</v>
      </c>
      <c r="J24" s="125">
        <v>50.737</v>
      </c>
      <c r="K24" s="41">
        <v>83.79632688115214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250</v>
      </c>
      <c r="F26" s="39">
        <v>55.55555555555556</v>
      </c>
      <c r="G26" s="40"/>
      <c r="H26" s="124">
        <v>1.793</v>
      </c>
      <c r="I26" s="125">
        <v>1.8</v>
      </c>
      <c r="J26" s="125">
        <v>1.2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3405</v>
      </c>
      <c r="F28" s="31"/>
      <c r="G28" s="31"/>
      <c r="H28" s="123">
        <v>9.12</v>
      </c>
      <c r="I28" s="123">
        <v>7.472</v>
      </c>
      <c r="J28" s="123">
        <v>13.628</v>
      </c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23">
        <v>29.75</v>
      </c>
      <c r="I29" s="123">
        <v>17.018</v>
      </c>
      <c r="J29" s="123">
        <v>34.683</v>
      </c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7878</v>
      </c>
      <c r="F30" s="31"/>
      <c r="G30" s="31"/>
      <c r="H30" s="123">
        <v>10.934</v>
      </c>
      <c r="I30" s="123">
        <v>14.095</v>
      </c>
      <c r="J30" s="123">
        <v>13.86</v>
      </c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28283</v>
      </c>
      <c r="F31" s="39">
        <v>105.05534507094569</v>
      </c>
      <c r="G31" s="40"/>
      <c r="H31" s="124">
        <v>49.803999999999995</v>
      </c>
      <c r="I31" s="125">
        <v>38.585</v>
      </c>
      <c r="J31" s="125">
        <v>62.171</v>
      </c>
      <c r="K31" s="41">
        <v>161.12738110664768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1800</v>
      </c>
      <c r="F33" s="31"/>
      <c r="G33" s="31"/>
      <c r="H33" s="123">
        <v>7.606</v>
      </c>
      <c r="I33" s="123">
        <v>4.95</v>
      </c>
      <c r="J33" s="123">
        <v>6.75</v>
      </c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1256</v>
      </c>
      <c r="F34" s="31"/>
      <c r="G34" s="31"/>
      <c r="H34" s="123">
        <v>2.848</v>
      </c>
      <c r="I34" s="123">
        <v>2.6</v>
      </c>
      <c r="J34" s="123">
        <v>2.7</v>
      </c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23">
        <v>8.1</v>
      </c>
      <c r="I35" s="123">
        <v>7</v>
      </c>
      <c r="J35" s="123">
        <v>9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1830</v>
      </c>
      <c r="F36" s="31"/>
      <c r="G36" s="31"/>
      <c r="H36" s="123">
        <v>1.311</v>
      </c>
      <c r="I36" s="123">
        <v>0.96</v>
      </c>
      <c r="J36" s="123">
        <v>5.5</v>
      </c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7886</v>
      </c>
      <c r="F37" s="39">
        <v>111.74720136035143</v>
      </c>
      <c r="G37" s="40"/>
      <c r="H37" s="124">
        <v>19.865000000000002</v>
      </c>
      <c r="I37" s="125">
        <v>15.510000000000002</v>
      </c>
      <c r="J37" s="125">
        <v>23.95</v>
      </c>
      <c r="K37" s="41">
        <v>154.41650548033525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13500</v>
      </c>
      <c r="F39" s="39">
        <v>88.8157894736842</v>
      </c>
      <c r="G39" s="40"/>
      <c r="H39" s="124">
        <v>10.194</v>
      </c>
      <c r="I39" s="125">
        <v>8.6</v>
      </c>
      <c r="J39" s="125">
        <v>8</v>
      </c>
      <c r="K39" s="41">
        <v>93.0232558139535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3578</v>
      </c>
      <c r="F41" s="31"/>
      <c r="G41" s="31"/>
      <c r="H41" s="123">
        <v>9.38</v>
      </c>
      <c r="I41" s="123">
        <v>0.524</v>
      </c>
      <c r="J41" s="123">
        <v>12.765</v>
      </c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4613</v>
      </c>
      <c r="F42" s="31"/>
      <c r="G42" s="31"/>
      <c r="H42" s="123">
        <v>54.684</v>
      </c>
      <c r="I42" s="123">
        <v>29.207</v>
      </c>
      <c r="J42" s="123">
        <v>33.911</v>
      </c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13124</v>
      </c>
      <c r="F43" s="31"/>
      <c r="G43" s="31"/>
      <c r="H43" s="123">
        <v>59.174</v>
      </c>
      <c r="I43" s="123">
        <v>16.079</v>
      </c>
      <c r="J43" s="123">
        <v>41.933</v>
      </c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17879</v>
      </c>
      <c r="F44" s="31"/>
      <c r="G44" s="31"/>
      <c r="H44" s="123">
        <v>115.082</v>
      </c>
      <c r="I44" s="123">
        <v>45.526</v>
      </c>
      <c r="J44" s="123">
        <v>73.319</v>
      </c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12258</v>
      </c>
      <c r="F45" s="31"/>
      <c r="G45" s="31"/>
      <c r="H45" s="123">
        <v>42.409</v>
      </c>
      <c r="I45" s="123">
        <v>10.546</v>
      </c>
      <c r="J45" s="123">
        <v>40.012</v>
      </c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2704</v>
      </c>
      <c r="F46" s="31"/>
      <c r="G46" s="31"/>
      <c r="H46" s="123">
        <v>6.514</v>
      </c>
      <c r="I46" s="123">
        <v>4.774</v>
      </c>
      <c r="J46" s="123">
        <v>8.505</v>
      </c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1619</v>
      </c>
      <c r="F47" s="31"/>
      <c r="G47" s="31"/>
      <c r="H47" s="123">
        <v>3.199</v>
      </c>
      <c r="I47" s="123">
        <v>2.309</v>
      </c>
      <c r="J47" s="123">
        <v>6.339</v>
      </c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8990</v>
      </c>
      <c r="F48" s="31"/>
      <c r="G48" s="31"/>
      <c r="H48" s="123">
        <v>39.083</v>
      </c>
      <c r="I48" s="123">
        <v>4.138</v>
      </c>
      <c r="J48" s="123">
        <v>32.078</v>
      </c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12462</v>
      </c>
      <c r="F49" s="31"/>
      <c r="G49" s="31"/>
      <c r="H49" s="123">
        <v>56.344</v>
      </c>
      <c r="I49" s="123">
        <v>9.816</v>
      </c>
      <c r="J49" s="123">
        <v>43.916</v>
      </c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77227</v>
      </c>
      <c r="F50" s="39">
        <v>133.31549509736223</v>
      </c>
      <c r="G50" s="40"/>
      <c r="H50" s="124">
        <v>385.86899999999997</v>
      </c>
      <c r="I50" s="125">
        <v>122.91900000000001</v>
      </c>
      <c r="J50" s="125">
        <v>292.778</v>
      </c>
      <c r="K50" s="41">
        <v>238.1877496562777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6250</v>
      </c>
      <c r="F52" s="39">
        <v>86.30212648439658</v>
      </c>
      <c r="G52" s="40"/>
      <c r="H52" s="124">
        <v>18.448</v>
      </c>
      <c r="I52" s="125">
        <v>18.448</v>
      </c>
      <c r="J52" s="125">
        <v>6.968</v>
      </c>
      <c r="K52" s="41">
        <v>37.771032090199476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36000</v>
      </c>
      <c r="F54" s="31"/>
      <c r="G54" s="31"/>
      <c r="H54" s="123">
        <v>87.839</v>
      </c>
      <c r="I54" s="123">
        <v>81.748</v>
      </c>
      <c r="J54" s="123">
        <v>102.075</v>
      </c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76500</v>
      </c>
      <c r="F55" s="31"/>
      <c r="G55" s="31"/>
      <c r="H55" s="123">
        <v>172.784</v>
      </c>
      <c r="I55" s="123">
        <v>121.049</v>
      </c>
      <c r="J55" s="123">
        <v>168.3</v>
      </c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23">
        <v>19.677</v>
      </c>
      <c r="I56" s="123">
        <v>22.06</v>
      </c>
      <c r="J56" s="123">
        <v>36.45</v>
      </c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6882</v>
      </c>
      <c r="F57" s="31"/>
      <c r="G57" s="31"/>
      <c r="H57" s="123">
        <v>24.196</v>
      </c>
      <c r="I57" s="123">
        <v>9.022</v>
      </c>
      <c r="J57" s="123">
        <v>20.798</v>
      </c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41817</v>
      </c>
      <c r="F58" s="31"/>
      <c r="G58" s="31"/>
      <c r="H58" s="123">
        <v>102.162</v>
      </c>
      <c r="I58" s="123">
        <v>31.743</v>
      </c>
      <c r="J58" s="123">
        <v>140.841</v>
      </c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170919</v>
      </c>
      <c r="F59" s="39">
        <v>105.47365303087338</v>
      </c>
      <c r="G59" s="40"/>
      <c r="H59" s="124">
        <v>406.658</v>
      </c>
      <c r="I59" s="125">
        <v>265.622</v>
      </c>
      <c r="J59" s="125">
        <v>468.464</v>
      </c>
      <c r="K59" s="41">
        <v>176.3649095330959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23">
        <v>3.779</v>
      </c>
      <c r="I61" s="123">
        <v>3.74</v>
      </c>
      <c r="J61" s="123">
        <v>6.64</v>
      </c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1235</v>
      </c>
      <c r="F62" s="31"/>
      <c r="G62" s="31"/>
      <c r="H62" s="123">
        <v>1.348</v>
      </c>
      <c r="I62" s="123">
        <v>1.663</v>
      </c>
      <c r="J62" s="123">
        <v>2.083</v>
      </c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1839</v>
      </c>
      <c r="F63" s="31"/>
      <c r="G63" s="31"/>
      <c r="H63" s="123">
        <v>5.55</v>
      </c>
      <c r="I63" s="123">
        <v>3.212</v>
      </c>
      <c r="J63" s="123">
        <v>5.046</v>
      </c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5374</v>
      </c>
      <c r="F64" s="39">
        <v>104.77675960226165</v>
      </c>
      <c r="G64" s="40"/>
      <c r="H64" s="124">
        <v>10.677</v>
      </c>
      <c r="I64" s="125">
        <v>8.615</v>
      </c>
      <c r="J64" s="125">
        <v>13.768999999999998</v>
      </c>
      <c r="K64" s="41">
        <v>159.82588508415552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14711</v>
      </c>
      <c r="F66" s="39">
        <v>102.01803051317614</v>
      </c>
      <c r="G66" s="40"/>
      <c r="H66" s="124">
        <v>20.936</v>
      </c>
      <c r="I66" s="125">
        <v>12.231</v>
      </c>
      <c r="J66" s="125">
        <v>26.22</v>
      </c>
      <c r="K66" s="41">
        <v>214.37331371106205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50000</v>
      </c>
      <c r="F68" s="31"/>
      <c r="G68" s="31"/>
      <c r="H68" s="123">
        <v>190.747</v>
      </c>
      <c r="I68" s="123">
        <v>64.5</v>
      </c>
      <c r="J68" s="123">
        <v>91</v>
      </c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23">
        <v>14.198</v>
      </c>
      <c r="I69" s="123">
        <v>4</v>
      </c>
      <c r="J69" s="123">
        <v>9.4</v>
      </c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56000</v>
      </c>
      <c r="F70" s="39">
        <v>100</v>
      </c>
      <c r="G70" s="40"/>
      <c r="H70" s="124">
        <v>204.94500000000002</v>
      </c>
      <c r="I70" s="125">
        <v>68.5</v>
      </c>
      <c r="J70" s="125">
        <v>100.4</v>
      </c>
      <c r="K70" s="41">
        <v>146.56934306569343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3560</v>
      </c>
      <c r="F72" s="31"/>
      <c r="G72" s="31"/>
      <c r="H72" s="123">
        <v>7.531</v>
      </c>
      <c r="I72" s="123">
        <v>4.233</v>
      </c>
      <c r="J72" s="123">
        <v>6.627</v>
      </c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13775</v>
      </c>
      <c r="F73" s="31"/>
      <c r="G73" s="31"/>
      <c r="H73" s="123">
        <v>17.938</v>
      </c>
      <c r="I73" s="123">
        <v>18.926</v>
      </c>
      <c r="J73" s="123">
        <v>20.125</v>
      </c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28120</v>
      </c>
      <c r="F74" s="31"/>
      <c r="G74" s="31"/>
      <c r="H74" s="123">
        <v>122.535</v>
      </c>
      <c r="I74" s="123">
        <v>47.925</v>
      </c>
      <c r="J74" s="123">
        <v>57.657</v>
      </c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20945</v>
      </c>
      <c r="F75" s="31"/>
      <c r="G75" s="31"/>
      <c r="H75" s="123">
        <v>41.053</v>
      </c>
      <c r="I75" s="123">
        <v>32.208</v>
      </c>
      <c r="J75" s="123">
        <v>26.952</v>
      </c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3301</v>
      </c>
      <c r="F76" s="31"/>
      <c r="G76" s="31"/>
      <c r="H76" s="123">
        <v>4.899</v>
      </c>
      <c r="I76" s="123">
        <v>4.862</v>
      </c>
      <c r="J76" s="123">
        <v>8.252</v>
      </c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5178</v>
      </c>
      <c r="F77" s="31"/>
      <c r="G77" s="31"/>
      <c r="H77" s="123">
        <v>18.434</v>
      </c>
      <c r="I77" s="123">
        <v>4.86</v>
      </c>
      <c r="J77" s="123">
        <v>10.861</v>
      </c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8890</v>
      </c>
      <c r="F78" s="31"/>
      <c r="G78" s="31"/>
      <c r="H78" s="123">
        <v>17.316</v>
      </c>
      <c r="I78" s="123">
        <v>12.151</v>
      </c>
      <c r="J78" s="123">
        <v>15.113</v>
      </c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15300</v>
      </c>
      <c r="F79" s="31"/>
      <c r="G79" s="31"/>
      <c r="H79" s="123">
        <v>41.822</v>
      </c>
      <c r="I79" s="123">
        <v>30.349</v>
      </c>
      <c r="J79" s="123">
        <v>35.19</v>
      </c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99069</v>
      </c>
      <c r="F80" s="39">
        <v>107.55626486011138</v>
      </c>
      <c r="G80" s="40"/>
      <c r="H80" s="124">
        <v>271.528</v>
      </c>
      <c r="I80" s="125">
        <v>155.51399999999998</v>
      </c>
      <c r="J80" s="125">
        <v>180.777</v>
      </c>
      <c r="K80" s="41">
        <v>116.24483969288939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143</v>
      </c>
      <c r="F82" s="31"/>
      <c r="G82" s="31"/>
      <c r="H82" s="123">
        <v>0.138</v>
      </c>
      <c r="I82" s="123">
        <v>0.138</v>
      </c>
      <c r="J82" s="123">
        <v>0.109</v>
      </c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23">
        <v>0.153</v>
      </c>
      <c r="I83" s="123">
        <v>0.15</v>
      </c>
      <c r="J83" s="123">
        <v>0.15</v>
      </c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348</v>
      </c>
      <c r="F84" s="39">
        <v>92.3076923076923</v>
      </c>
      <c r="G84" s="40"/>
      <c r="H84" s="124">
        <v>0.29100000000000004</v>
      </c>
      <c r="I84" s="125">
        <v>0.28800000000000003</v>
      </c>
      <c r="J84" s="125">
        <v>0.259</v>
      </c>
      <c r="K84" s="41">
        <v>89.93055555555556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497027</v>
      </c>
      <c r="F87" s="54">
        <f>IF(D87&gt;0,100*E87/D87,0)</f>
        <v>107.2924694276247</v>
      </c>
      <c r="G87" s="40"/>
      <c r="H87" s="128">
        <v>1486.9479999999999</v>
      </c>
      <c r="I87" s="129">
        <v>811.15</v>
      </c>
      <c r="J87" s="129">
        <v>1265.9900000000002</v>
      </c>
      <c r="K87" s="54">
        <f>IF(I87&gt;0,100*J87/I87,0)</f>
        <v>156.0734759292363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72</v>
      </c>
      <c r="F9" s="31"/>
      <c r="G9" s="31"/>
      <c r="H9" s="123">
        <v>0.174</v>
      </c>
      <c r="I9" s="123">
        <v>0.3</v>
      </c>
      <c r="J9" s="123">
        <v>0.295</v>
      </c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23">
        <v>1.104</v>
      </c>
      <c r="I10" s="123">
        <v>2.075</v>
      </c>
      <c r="J10" s="123">
        <v>1.676</v>
      </c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3500</v>
      </c>
      <c r="F11" s="31"/>
      <c r="G11" s="31"/>
      <c r="H11" s="123">
        <v>16.857</v>
      </c>
      <c r="I11" s="123">
        <v>10.478</v>
      </c>
      <c r="J11" s="123">
        <v>11.284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23">
        <v>0.011</v>
      </c>
      <c r="I12" s="123">
        <v>0.194</v>
      </c>
      <c r="J12" s="123">
        <v>0.155</v>
      </c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4075</v>
      </c>
      <c r="F13" s="39">
        <v>128.83338602592477</v>
      </c>
      <c r="G13" s="40"/>
      <c r="H13" s="124">
        <v>18.145999999999997</v>
      </c>
      <c r="I13" s="125">
        <v>13.047</v>
      </c>
      <c r="J13" s="125">
        <v>13.41</v>
      </c>
      <c r="K13" s="41">
        <v>102.78224879282594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>
        <v>42</v>
      </c>
      <c r="F17" s="39">
        <v>79.24528301886792</v>
      </c>
      <c r="G17" s="40"/>
      <c r="H17" s="124">
        <v>0.056</v>
      </c>
      <c r="I17" s="125">
        <v>0.084</v>
      </c>
      <c r="J17" s="125">
        <v>0.044</v>
      </c>
      <c r="K17" s="41">
        <v>52.38095238095237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23">
        <v>0.24</v>
      </c>
      <c r="I19" s="123">
        <v>0.556</v>
      </c>
      <c r="J19" s="123">
        <v>0.69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24">
        <v>0.24</v>
      </c>
      <c r="I22" s="125">
        <v>0.556</v>
      </c>
      <c r="J22" s="125">
        <v>0.69</v>
      </c>
      <c r="K22" s="41">
        <v>124.10071942446042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37</v>
      </c>
      <c r="F24" s="39">
        <v>37.755102040816325</v>
      </c>
      <c r="G24" s="40"/>
      <c r="H24" s="124">
        <v>0.184</v>
      </c>
      <c r="I24" s="125">
        <v>0.304</v>
      </c>
      <c r="J24" s="125">
        <v>0.137</v>
      </c>
      <c r="K24" s="41">
        <v>45.06578947368421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130</v>
      </c>
      <c r="F26" s="39">
        <v>130</v>
      </c>
      <c r="G26" s="40"/>
      <c r="H26" s="124">
        <v>0.711</v>
      </c>
      <c r="I26" s="125">
        <v>0.35</v>
      </c>
      <c r="J26" s="125">
        <v>0.6</v>
      </c>
      <c r="K26" s="41">
        <v>171.42857142857144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473</v>
      </c>
      <c r="F28" s="31"/>
      <c r="G28" s="31"/>
      <c r="H28" s="123">
        <v>1.602</v>
      </c>
      <c r="I28" s="123">
        <v>1.986</v>
      </c>
      <c r="J28" s="123">
        <v>1.468</v>
      </c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23">
        <v>18.397</v>
      </c>
      <c r="I29" s="123">
        <v>22.471</v>
      </c>
      <c r="J29" s="123">
        <v>26.756</v>
      </c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3486</v>
      </c>
      <c r="F30" s="31"/>
      <c r="G30" s="31"/>
      <c r="H30" s="123">
        <v>10.074</v>
      </c>
      <c r="I30" s="123">
        <v>5.877</v>
      </c>
      <c r="J30" s="123">
        <v>5.468</v>
      </c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13059</v>
      </c>
      <c r="F31" s="39">
        <v>96.8984195295689</v>
      </c>
      <c r="G31" s="40"/>
      <c r="H31" s="124">
        <v>30.073</v>
      </c>
      <c r="I31" s="125">
        <v>30.334</v>
      </c>
      <c r="J31" s="125">
        <v>33.692</v>
      </c>
      <c r="K31" s="41">
        <v>111.0700863717281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30</v>
      </c>
      <c r="F33" s="31"/>
      <c r="G33" s="31"/>
      <c r="H33" s="123">
        <v>0.086</v>
      </c>
      <c r="I33" s="123">
        <v>0.075</v>
      </c>
      <c r="J33" s="123">
        <v>0.096</v>
      </c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550</v>
      </c>
      <c r="F34" s="31"/>
      <c r="G34" s="31"/>
      <c r="H34" s="123">
        <v>1.784</v>
      </c>
      <c r="I34" s="123">
        <v>1.2</v>
      </c>
      <c r="J34" s="123">
        <v>1.5</v>
      </c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23">
        <v>2.121</v>
      </c>
      <c r="I35" s="123">
        <v>1.1</v>
      </c>
      <c r="J35" s="123">
        <v>2.3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23">
        <v>0.006</v>
      </c>
      <c r="I36" s="123">
        <v>0.004</v>
      </c>
      <c r="J36" s="123">
        <v>0.01</v>
      </c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1183</v>
      </c>
      <c r="F37" s="39">
        <v>96.4926590538336</v>
      </c>
      <c r="G37" s="40"/>
      <c r="H37" s="124">
        <v>3.997</v>
      </c>
      <c r="I37" s="125">
        <v>2.379</v>
      </c>
      <c r="J37" s="125">
        <v>3.9059999999999997</v>
      </c>
      <c r="K37" s="41">
        <v>164.18663303909204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5</v>
      </c>
      <c r="F39" s="39"/>
      <c r="G39" s="40"/>
      <c r="H39" s="124"/>
      <c r="I39" s="125"/>
      <c r="J39" s="125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12790</v>
      </c>
      <c r="F41" s="31"/>
      <c r="G41" s="31"/>
      <c r="H41" s="123">
        <v>31.613</v>
      </c>
      <c r="I41" s="123">
        <v>11.097</v>
      </c>
      <c r="J41" s="123">
        <v>38.283</v>
      </c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2948</v>
      </c>
      <c r="F42" s="31"/>
      <c r="G42" s="31"/>
      <c r="H42" s="123">
        <v>17.283</v>
      </c>
      <c r="I42" s="123">
        <v>15.751</v>
      </c>
      <c r="J42" s="123">
        <v>17.055</v>
      </c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13011</v>
      </c>
      <c r="F43" s="31"/>
      <c r="G43" s="31"/>
      <c r="H43" s="123">
        <v>24.521</v>
      </c>
      <c r="I43" s="123">
        <v>16.3</v>
      </c>
      <c r="J43" s="123">
        <v>33.398</v>
      </c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15927</v>
      </c>
      <c r="F44" s="31"/>
      <c r="G44" s="31"/>
      <c r="H44" s="123">
        <v>53.135</v>
      </c>
      <c r="I44" s="123">
        <v>40.093</v>
      </c>
      <c r="J44" s="123">
        <v>49.841</v>
      </c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9836</v>
      </c>
      <c r="F45" s="31"/>
      <c r="G45" s="31"/>
      <c r="H45" s="123">
        <v>25.526</v>
      </c>
      <c r="I45" s="123">
        <v>8.999</v>
      </c>
      <c r="J45" s="123">
        <v>30.03</v>
      </c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10791</v>
      </c>
      <c r="F46" s="31"/>
      <c r="G46" s="31"/>
      <c r="H46" s="123">
        <v>32.067</v>
      </c>
      <c r="I46" s="123">
        <v>20.722</v>
      </c>
      <c r="J46" s="123">
        <v>34.88</v>
      </c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14470</v>
      </c>
      <c r="F47" s="31"/>
      <c r="G47" s="31"/>
      <c r="H47" s="123">
        <v>65.903</v>
      </c>
      <c r="I47" s="123">
        <v>46.461</v>
      </c>
      <c r="J47" s="123">
        <v>40.95</v>
      </c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9124</v>
      </c>
      <c r="F48" s="31"/>
      <c r="G48" s="31"/>
      <c r="H48" s="123">
        <v>29.423</v>
      </c>
      <c r="I48" s="123">
        <v>8.722</v>
      </c>
      <c r="J48" s="123">
        <v>33.031</v>
      </c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7473</v>
      </c>
      <c r="F49" s="31"/>
      <c r="G49" s="31"/>
      <c r="H49" s="123">
        <v>12.822</v>
      </c>
      <c r="I49" s="123">
        <v>8.453</v>
      </c>
      <c r="J49" s="123">
        <v>25.744</v>
      </c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96370</v>
      </c>
      <c r="F50" s="39">
        <v>99.1450705239658</v>
      </c>
      <c r="G50" s="40"/>
      <c r="H50" s="124">
        <v>292.293</v>
      </c>
      <c r="I50" s="125">
        <v>176.598</v>
      </c>
      <c r="J50" s="125">
        <v>303.212</v>
      </c>
      <c r="K50" s="41">
        <v>171.69616869953225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1530</v>
      </c>
      <c r="F52" s="39">
        <v>172.88135593220338</v>
      </c>
      <c r="G52" s="40"/>
      <c r="H52" s="124">
        <v>2.264</v>
      </c>
      <c r="I52" s="125">
        <v>2.264</v>
      </c>
      <c r="J52" s="125">
        <v>1.896</v>
      </c>
      <c r="K52" s="41">
        <v>83.74558303886926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1971</v>
      </c>
      <c r="F54" s="31"/>
      <c r="G54" s="31"/>
      <c r="H54" s="123">
        <v>3.891</v>
      </c>
      <c r="I54" s="123">
        <v>4.502</v>
      </c>
      <c r="J54" s="123">
        <v>3.395</v>
      </c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23">
        <v>2.716</v>
      </c>
      <c r="I55" s="123">
        <v>2.17</v>
      </c>
      <c r="J55" s="123">
        <v>3.6</v>
      </c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23">
        <v>2.421</v>
      </c>
      <c r="I56" s="123">
        <v>1.26</v>
      </c>
      <c r="J56" s="123">
        <v>2.015</v>
      </c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3494</v>
      </c>
      <c r="F57" s="31"/>
      <c r="G57" s="31"/>
      <c r="H57" s="123">
        <v>11.809</v>
      </c>
      <c r="I57" s="123">
        <v>3.7</v>
      </c>
      <c r="J57" s="123">
        <v>10.488</v>
      </c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8131</v>
      </c>
      <c r="F58" s="31"/>
      <c r="G58" s="31"/>
      <c r="H58" s="123">
        <v>16.174</v>
      </c>
      <c r="I58" s="123">
        <v>6.822</v>
      </c>
      <c r="J58" s="123">
        <v>11.192</v>
      </c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16341</v>
      </c>
      <c r="F59" s="39">
        <v>92.1866185264583</v>
      </c>
      <c r="G59" s="40"/>
      <c r="H59" s="124">
        <v>37.010999999999996</v>
      </c>
      <c r="I59" s="125">
        <v>18.454</v>
      </c>
      <c r="J59" s="125">
        <v>30.689999999999998</v>
      </c>
      <c r="K59" s="41">
        <v>166.305408041617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23">
        <v>0.078</v>
      </c>
      <c r="I61" s="123">
        <v>0.041</v>
      </c>
      <c r="J61" s="123">
        <v>0.075</v>
      </c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363</v>
      </c>
      <c r="F62" s="31"/>
      <c r="G62" s="31"/>
      <c r="H62" s="123">
        <v>0.402</v>
      </c>
      <c r="I62" s="123">
        <v>0.368</v>
      </c>
      <c r="J62" s="123">
        <v>0.456</v>
      </c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23">
        <v>0.15</v>
      </c>
      <c r="I63" s="123">
        <v>0.12</v>
      </c>
      <c r="J63" s="123">
        <v>0.248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523</v>
      </c>
      <c r="F64" s="39">
        <v>96.49446494464945</v>
      </c>
      <c r="G64" s="40"/>
      <c r="H64" s="124">
        <v>0.63</v>
      </c>
      <c r="I64" s="125">
        <v>0.5289999999999999</v>
      </c>
      <c r="J64" s="125">
        <v>0.779</v>
      </c>
      <c r="K64" s="41">
        <v>147.2589792060492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133</v>
      </c>
      <c r="F66" s="39">
        <v>108.130081300813</v>
      </c>
      <c r="G66" s="40"/>
      <c r="H66" s="124">
        <v>0.125</v>
      </c>
      <c r="I66" s="125">
        <v>0.282</v>
      </c>
      <c r="J66" s="125">
        <v>0.11</v>
      </c>
      <c r="K66" s="41">
        <v>39.00709219858157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23">
        <v>0.149</v>
      </c>
      <c r="I68" s="123">
        <v>0.05</v>
      </c>
      <c r="J68" s="123">
        <v>0.055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23">
        <v>0.09</v>
      </c>
      <c r="I69" s="123">
        <v>0.05</v>
      </c>
      <c r="J69" s="123">
        <v>0.05</v>
      </c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24">
        <v>0.239</v>
      </c>
      <c r="I70" s="125">
        <v>0.1</v>
      </c>
      <c r="J70" s="125">
        <v>0.10500000000000001</v>
      </c>
      <c r="K70" s="41">
        <v>105.00000000000001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256</v>
      </c>
      <c r="F72" s="31"/>
      <c r="G72" s="31"/>
      <c r="H72" s="123">
        <v>0.261</v>
      </c>
      <c r="I72" s="123">
        <v>0.314</v>
      </c>
      <c r="J72" s="123">
        <v>0.534</v>
      </c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23">
        <v>0.022</v>
      </c>
      <c r="I73" s="123">
        <v>0.01</v>
      </c>
      <c r="J73" s="123">
        <v>0.01</v>
      </c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312</v>
      </c>
      <c r="F74" s="31"/>
      <c r="G74" s="31"/>
      <c r="H74" s="123">
        <v>1.29</v>
      </c>
      <c r="I74" s="123">
        <v>0.397</v>
      </c>
      <c r="J74" s="123">
        <v>0.7</v>
      </c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470</v>
      </c>
      <c r="F75" s="31"/>
      <c r="G75" s="31"/>
      <c r="H75" s="123">
        <v>0.662</v>
      </c>
      <c r="I75" s="123">
        <v>0.622</v>
      </c>
      <c r="J75" s="123">
        <v>0.578</v>
      </c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9</v>
      </c>
      <c r="F76" s="31"/>
      <c r="G76" s="31"/>
      <c r="H76" s="123">
        <v>0.025</v>
      </c>
      <c r="I76" s="123">
        <v>0.009</v>
      </c>
      <c r="J76" s="123">
        <v>0.014</v>
      </c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/>
      <c r="F77" s="31"/>
      <c r="G77" s="31"/>
      <c r="H77" s="123">
        <v>0.128</v>
      </c>
      <c r="I77" s="123">
        <v>0.005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>
        <v>12</v>
      </c>
      <c r="F78" s="31"/>
      <c r="G78" s="31"/>
      <c r="H78" s="123">
        <v>0.001</v>
      </c>
      <c r="I78" s="123"/>
      <c r="J78" s="123">
        <v>0.025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1064</v>
      </c>
      <c r="F80" s="39">
        <v>108.57142857142857</v>
      </c>
      <c r="G80" s="40"/>
      <c r="H80" s="124">
        <v>2.389</v>
      </c>
      <c r="I80" s="125">
        <v>1.3569999999999998</v>
      </c>
      <c r="J80" s="125">
        <v>1.861</v>
      </c>
      <c r="K80" s="41">
        <v>137.1407516580693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75</v>
      </c>
      <c r="F82" s="31"/>
      <c r="G82" s="31"/>
      <c r="H82" s="123">
        <v>0.06</v>
      </c>
      <c r="I82" s="123">
        <v>0.06</v>
      </c>
      <c r="J82" s="123">
        <v>0.048</v>
      </c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23">
        <v>0.049</v>
      </c>
      <c r="I83" s="123">
        <v>0.05</v>
      </c>
      <c r="J83" s="123">
        <v>0.036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140</v>
      </c>
      <c r="F84" s="39">
        <v>92.71523178807946</v>
      </c>
      <c r="G84" s="40"/>
      <c r="H84" s="124">
        <v>0.109</v>
      </c>
      <c r="I84" s="125">
        <v>0.11</v>
      </c>
      <c r="J84" s="125">
        <v>0.08399999999999999</v>
      </c>
      <c r="K84" s="41">
        <v>76.36363636363635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134883</v>
      </c>
      <c r="F87" s="54">
        <f>IF(D87&gt;0,100*E87/D87,0)</f>
        <v>99.23267071789061</v>
      </c>
      <c r="G87" s="40"/>
      <c r="H87" s="128">
        <v>388.467</v>
      </c>
      <c r="I87" s="129">
        <v>246.74800000000005</v>
      </c>
      <c r="J87" s="129">
        <v>391.22</v>
      </c>
      <c r="K87" s="54">
        <f>IF(I87&gt;0,100*J87/I87,0)</f>
        <v>158.55042391427688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9" zoomScaleSheetLayoutView="89" zoomScalePageLayoutView="0" workbookViewId="0" topLeftCell="A16">
      <selection activeCell="J63" sqref="J6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7614</v>
      </c>
      <c r="D9" s="30">
        <v>7700</v>
      </c>
      <c r="E9" s="30">
        <v>7700</v>
      </c>
      <c r="F9" s="31"/>
      <c r="G9" s="31"/>
      <c r="H9" s="123">
        <v>48.357</v>
      </c>
      <c r="I9" s="123">
        <v>53.34</v>
      </c>
      <c r="J9" s="123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23">
        <v>14.638</v>
      </c>
      <c r="I10" s="123">
        <v>15.157</v>
      </c>
      <c r="J10" s="123">
        <v>15.157</v>
      </c>
      <c r="K10" s="32"/>
    </row>
    <row r="11" spans="1:11" s="33" customFormat="1" ht="11.25" customHeight="1">
      <c r="A11" s="28" t="s">
        <v>9</v>
      </c>
      <c r="B11" s="29"/>
      <c r="C11" s="30">
        <v>1962</v>
      </c>
      <c r="D11" s="30">
        <v>1970</v>
      </c>
      <c r="E11" s="30">
        <v>1970</v>
      </c>
      <c r="F11" s="31"/>
      <c r="G11" s="31"/>
      <c r="H11" s="123">
        <v>11.792</v>
      </c>
      <c r="I11" s="123">
        <v>11.82</v>
      </c>
      <c r="J11" s="123">
        <v>11.82</v>
      </c>
      <c r="K11" s="32"/>
    </row>
    <row r="12" spans="1:11" s="33" customFormat="1" ht="11.25" customHeight="1">
      <c r="A12" s="35" t="s">
        <v>10</v>
      </c>
      <c r="B12" s="29"/>
      <c r="C12" s="30">
        <v>5627</v>
      </c>
      <c r="D12" s="30">
        <v>5600</v>
      </c>
      <c r="E12" s="30">
        <v>5600</v>
      </c>
      <c r="F12" s="31"/>
      <c r="G12" s="31"/>
      <c r="H12" s="123">
        <v>28.146</v>
      </c>
      <c r="I12" s="123">
        <v>28</v>
      </c>
      <c r="J12" s="123">
        <v>28</v>
      </c>
      <c r="K12" s="32"/>
    </row>
    <row r="13" spans="1:11" s="42" customFormat="1" ht="11.25" customHeight="1">
      <c r="A13" s="36" t="s">
        <v>11</v>
      </c>
      <c r="B13" s="37"/>
      <c r="C13" s="38">
        <v>17503</v>
      </c>
      <c r="D13" s="38">
        <v>17570</v>
      </c>
      <c r="E13" s="38">
        <v>17570</v>
      </c>
      <c r="F13" s="39">
        <v>100</v>
      </c>
      <c r="G13" s="40"/>
      <c r="H13" s="124">
        <v>102.93299999999999</v>
      </c>
      <c r="I13" s="125">
        <v>108.31700000000001</v>
      </c>
      <c r="J13" s="125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24">
        <v>1.183</v>
      </c>
      <c r="I15" s="125">
        <v>0.995</v>
      </c>
      <c r="J15" s="125">
        <v>1</v>
      </c>
      <c r="K15" s="41">
        <v>100.50251256281408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5</v>
      </c>
      <c r="E19" s="30">
        <v>4</v>
      </c>
      <c r="F19" s="31"/>
      <c r="G19" s="31"/>
      <c r="H19" s="123">
        <v>0.009</v>
      </c>
      <c r="I19" s="123">
        <v>0.024</v>
      </c>
      <c r="J19" s="159" t="s">
        <v>321</v>
      </c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103</v>
      </c>
      <c r="E20" s="30">
        <v>103</v>
      </c>
      <c r="F20" s="31"/>
      <c r="G20" s="31"/>
      <c r="H20" s="123">
        <v>0.309</v>
      </c>
      <c r="I20" s="123">
        <v>0.33</v>
      </c>
      <c r="J20" s="123">
        <v>0.35</v>
      </c>
      <c r="K20" s="32"/>
    </row>
    <row r="21" spans="1:11" s="33" customFormat="1" ht="11.25" customHeight="1">
      <c r="A21" s="35" t="s">
        <v>16</v>
      </c>
      <c r="B21" s="29"/>
      <c r="C21" s="30">
        <v>71</v>
      </c>
      <c r="D21" s="30">
        <v>72</v>
      </c>
      <c r="E21" s="30">
        <v>72</v>
      </c>
      <c r="F21" s="31"/>
      <c r="G21" s="31"/>
      <c r="H21" s="123">
        <v>0.227</v>
      </c>
      <c r="I21" s="123">
        <v>0.245</v>
      </c>
      <c r="J21" s="123">
        <v>0.244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180</v>
      </c>
      <c r="E22" s="38">
        <v>179</v>
      </c>
      <c r="F22" s="39">
        <v>99.44444444444444</v>
      </c>
      <c r="G22" s="40"/>
      <c r="H22" s="124">
        <v>0.545</v>
      </c>
      <c r="I22" s="125">
        <v>0.599</v>
      </c>
      <c r="J22" s="125">
        <v>0.613</v>
      </c>
      <c r="K22" s="41">
        <v>102.3372287145242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13462</v>
      </c>
      <c r="D24" s="38">
        <v>15347</v>
      </c>
      <c r="E24" s="38">
        <v>15502</v>
      </c>
      <c r="F24" s="39">
        <v>101.00996937512217</v>
      </c>
      <c r="G24" s="40"/>
      <c r="H24" s="124">
        <v>161.624</v>
      </c>
      <c r="I24" s="125">
        <v>177.603</v>
      </c>
      <c r="J24" s="125">
        <v>179.443</v>
      </c>
      <c r="K24" s="41">
        <v>101.03601853572295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416</v>
      </c>
      <c r="D26" s="38">
        <v>360</v>
      </c>
      <c r="E26" s="38">
        <v>300</v>
      </c>
      <c r="F26" s="39">
        <v>83.33333333333333</v>
      </c>
      <c r="G26" s="40"/>
      <c r="H26" s="124">
        <v>4.831</v>
      </c>
      <c r="I26" s="125">
        <v>4.1</v>
      </c>
      <c r="J26" s="125">
        <v>3.75</v>
      </c>
      <c r="K26" s="41">
        <v>91.46341463414635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63316</v>
      </c>
      <c r="D28" s="30">
        <v>70546</v>
      </c>
      <c r="E28" s="30">
        <v>67349</v>
      </c>
      <c r="F28" s="31"/>
      <c r="G28" s="31"/>
      <c r="H28" s="123">
        <v>758.524</v>
      </c>
      <c r="I28" s="123">
        <v>829.621</v>
      </c>
      <c r="J28" s="123">
        <v>841.863</v>
      </c>
      <c r="K28" s="32"/>
    </row>
    <row r="29" spans="1:11" s="33" customFormat="1" ht="11.25" customHeight="1">
      <c r="A29" s="35" t="s">
        <v>21</v>
      </c>
      <c r="B29" s="29"/>
      <c r="C29" s="30">
        <v>1947</v>
      </c>
      <c r="D29" s="30">
        <v>2250</v>
      </c>
      <c r="E29" s="30">
        <v>1369</v>
      </c>
      <c r="F29" s="31"/>
      <c r="G29" s="31"/>
      <c r="H29" s="123">
        <v>18.987</v>
      </c>
      <c r="I29" s="123">
        <v>23.4</v>
      </c>
      <c r="J29" s="123">
        <v>14.101</v>
      </c>
      <c r="K29" s="32"/>
    </row>
    <row r="30" spans="1:11" s="33" customFormat="1" ht="11.25" customHeight="1">
      <c r="A30" s="35" t="s">
        <v>22</v>
      </c>
      <c r="B30" s="29"/>
      <c r="C30" s="30">
        <v>15595</v>
      </c>
      <c r="D30" s="30">
        <v>15711</v>
      </c>
      <c r="E30" s="30">
        <v>15677</v>
      </c>
      <c r="F30" s="31"/>
      <c r="G30" s="31"/>
      <c r="H30" s="123">
        <v>172.889</v>
      </c>
      <c r="I30" s="123">
        <v>170.777</v>
      </c>
      <c r="J30" s="123">
        <v>171.891</v>
      </c>
      <c r="K30" s="32"/>
    </row>
    <row r="31" spans="1:11" s="42" customFormat="1" ht="11.25" customHeight="1">
      <c r="A31" s="43" t="s">
        <v>23</v>
      </c>
      <c r="B31" s="37"/>
      <c r="C31" s="38">
        <v>80858</v>
      </c>
      <c r="D31" s="38">
        <v>88507</v>
      </c>
      <c r="E31" s="38">
        <v>84395</v>
      </c>
      <c r="F31" s="39">
        <v>95.35403979346266</v>
      </c>
      <c r="G31" s="40"/>
      <c r="H31" s="124">
        <v>950.4</v>
      </c>
      <c r="I31" s="125">
        <v>1023.798</v>
      </c>
      <c r="J31" s="125">
        <v>1027.855</v>
      </c>
      <c r="K31" s="41">
        <v>100.3962695766157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173</v>
      </c>
      <c r="D33" s="30">
        <v>170</v>
      </c>
      <c r="E33" s="30">
        <v>160</v>
      </c>
      <c r="F33" s="31"/>
      <c r="G33" s="31"/>
      <c r="H33" s="123">
        <v>1.17</v>
      </c>
      <c r="I33" s="123">
        <v>1.1</v>
      </c>
      <c r="J33" s="159" t="s">
        <v>322</v>
      </c>
      <c r="K33" s="32"/>
    </row>
    <row r="34" spans="1:11" s="33" customFormat="1" ht="11.25" customHeight="1">
      <c r="A34" s="35" t="s">
        <v>25</v>
      </c>
      <c r="B34" s="29"/>
      <c r="C34" s="30">
        <v>5545</v>
      </c>
      <c r="D34" s="30">
        <v>6000</v>
      </c>
      <c r="E34" s="30">
        <v>5700</v>
      </c>
      <c r="F34" s="31"/>
      <c r="G34" s="31"/>
      <c r="H34" s="123">
        <v>58.096</v>
      </c>
      <c r="I34" s="123">
        <v>60</v>
      </c>
      <c r="J34" s="123">
        <v>60.024</v>
      </c>
      <c r="K34" s="32"/>
    </row>
    <row r="35" spans="1:11" s="33" customFormat="1" ht="11.25" customHeight="1">
      <c r="A35" s="35" t="s">
        <v>26</v>
      </c>
      <c r="B35" s="29"/>
      <c r="C35" s="30">
        <v>31243</v>
      </c>
      <c r="D35" s="30">
        <v>34000</v>
      </c>
      <c r="E35" s="30">
        <v>34000</v>
      </c>
      <c r="F35" s="31"/>
      <c r="G35" s="31"/>
      <c r="H35" s="123">
        <v>320.435</v>
      </c>
      <c r="I35" s="123">
        <v>270</v>
      </c>
      <c r="J35" s="123">
        <v>305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112</v>
      </c>
      <c r="E36" s="30">
        <v>20</v>
      </c>
      <c r="F36" s="31"/>
      <c r="G36" s="31"/>
      <c r="H36" s="123">
        <v>0.908</v>
      </c>
      <c r="I36" s="123">
        <v>0.908</v>
      </c>
      <c r="J36" s="123">
        <v>0.18</v>
      </c>
      <c r="K36" s="32"/>
    </row>
    <row r="37" spans="1:11" s="42" customFormat="1" ht="11.25" customHeight="1">
      <c r="A37" s="36" t="s">
        <v>28</v>
      </c>
      <c r="B37" s="37"/>
      <c r="C37" s="38">
        <v>37073</v>
      </c>
      <c r="D37" s="38">
        <v>40282</v>
      </c>
      <c r="E37" s="38">
        <v>39880</v>
      </c>
      <c r="F37" s="39">
        <v>99.00203564867682</v>
      </c>
      <c r="G37" s="40"/>
      <c r="H37" s="124">
        <v>380.60900000000004</v>
      </c>
      <c r="I37" s="125">
        <v>332.00800000000004</v>
      </c>
      <c r="J37" s="125">
        <v>366.166</v>
      </c>
      <c r="K37" s="41">
        <v>110.28830630587213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138</v>
      </c>
      <c r="D39" s="38">
        <v>110</v>
      </c>
      <c r="E39" s="38">
        <v>110</v>
      </c>
      <c r="F39" s="39">
        <v>100</v>
      </c>
      <c r="G39" s="40"/>
      <c r="H39" s="124">
        <v>0.759</v>
      </c>
      <c r="I39" s="125">
        <v>0.605</v>
      </c>
      <c r="J39" s="125">
        <v>0.6</v>
      </c>
      <c r="K39" s="41">
        <v>99.17355371900827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1163</v>
      </c>
      <c r="D41" s="30">
        <v>410</v>
      </c>
      <c r="E41" s="30">
        <v>1261</v>
      </c>
      <c r="F41" s="31"/>
      <c r="G41" s="31"/>
      <c r="H41" s="123">
        <v>15.825</v>
      </c>
      <c r="I41" s="123">
        <v>4.759</v>
      </c>
      <c r="J41" s="159" t="s">
        <v>324</v>
      </c>
      <c r="K41" s="32"/>
    </row>
    <row r="42" spans="1:11" s="33" customFormat="1" ht="11.25" customHeight="1">
      <c r="A42" s="35" t="s">
        <v>31</v>
      </c>
      <c r="B42" s="29"/>
      <c r="C42" s="30">
        <v>647</v>
      </c>
      <c r="D42" s="30">
        <v>661</v>
      </c>
      <c r="E42" s="30">
        <v>701</v>
      </c>
      <c r="F42" s="31"/>
      <c r="G42" s="31"/>
      <c r="H42" s="123">
        <v>7.748</v>
      </c>
      <c r="I42" s="123">
        <v>9.915</v>
      </c>
      <c r="J42" s="159" t="s">
        <v>325</v>
      </c>
      <c r="K42" s="32"/>
    </row>
    <row r="43" spans="1:11" s="33" customFormat="1" ht="11.25" customHeight="1">
      <c r="A43" s="35" t="s">
        <v>32</v>
      </c>
      <c r="B43" s="29"/>
      <c r="C43" s="30">
        <v>57176</v>
      </c>
      <c r="D43" s="30">
        <v>69019</v>
      </c>
      <c r="E43" s="30">
        <v>71862</v>
      </c>
      <c r="F43" s="31"/>
      <c r="G43" s="31"/>
      <c r="H43" s="123">
        <v>714.7</v>
      </c>
      <c r="I43" s="123">
        <v>855.836</v>
      </c>
      <c r="J43" s="159" t="s">
        <v>326</v>
      </c>
      <c r="K43" s="32"/>
    </row>
    <row r="44" spans="1:11" s="33" customFormat="1" ht="11.25" customHeight="1">
      <c r="A44" s="35" t="s">
        <v>33</v>
      </c>
      <c r="B44" s="29"/>
      <c r="C44" s="30">
        <v>1990</v>
      </c>
      <c r="D44" s="30">
        <v>3380</v>
      </c>
      <c r="E44" s="30">
        <v>2287</v>
      </c>
      <c r="F44" s="31"/>
      <c r="G44" s="31"/>
      <c r="H44" s="123">
        <v>23.952</v>
      </c>
      <c r="I44" s="123">
        <v>39.644</v>
      </c>
      <c r="J44" s="159" t="s">
        <v>327</v>
      </c>
      <c r="K44" s="32"/>
    </row>
    <row r="45" spans="1:11" s="33" customFormat="1" ht="11.25" customHeight="1">
      <c r="A45" s="35" t="s">
        <v>34</v>
      </c>
      <c r="B45" s="29"/>
      <c r="C45" s="30">
        <v>15914</v>
      </c>
      <c r="D45" s="30">
        <v>17150</v>
      </c>
      <c r="E45" s="30">
        <v>16937</v>
      </c>
      <c r="F45" s="31"/>
      <c r="G45" s="31"/>
      <c r="H45" s="123">
        <v>198.925</v>
      </c>
      <c r="I45" s="123">
        <v>214.752</v>
      </c>
      <c r="J45" s="159" t="s">
        <v>328</v>
      </c>
      <c r="K45" s="32"/>
    </row>
    <row r="46" spans="1:11" s="33" customFormat="1" ht="11.25" customHeight="1">
      <c r="A46" s="35" t="s">
        <v>35</v>
      </c>
      <c r="B46" s="29"/>
      <c r="C46" s="30">
        <v>73</v>
      </c>
      <c r="D46" s="30">
        <v>77</v>
      </c>
      <c r="E46" s="30">
        <v>51</v>
      </c>
      <c r="F46" s="31"/>
      <c r="G46" s="31"/>
      <c r="H46" s="123">
        <v>0.803</v>
      </c>
      <c r="I46" s="123">
        <v>0.847</v>
      </c>
      <c r="J46" s="159" t="s">
        <v>329</v>
      </c>
      <c r="K46" s="32"/>
    </row>
    <row r="47" spans="1:11" s="33" customFormat="1" ht="11.25" customHeight="1">
      <c r="A47" s="35" t="s">
        <v>36</v>
      </c>
      <c r="B47" s="29"/>
      <c r="C47" s="30">
        <v>146</v>
      </c>
      <c r="D47" s="30">
        <v>143</v>
      </c>
      <c r="E47" s="30">
        <v>79</v>
      </c>
      <c r="F47" s="31"/>
      <c r="G47" s="31"/>
      <c r="H47" s="123">
        <v>1.755</v>
      </c>
      <c r="I47" s="123">
        <v>1.645</v>
      </c>
      <c r="J47" s="159" t="s">
        <v>330</v>
      </c>
      <c r="K47" s="32"/>
    </row>
    <row r="48" spans="1:11" s="33" customFormat="1" ht="11.25" customHeight="1">
      <c r="A48" s="35" t="s">
        <v>37</v>
      </c>
      <c r="B48" s="29"/>
      <c r="C48" s="30">
        <v>3837</v>
      </c>
      <c r="D48" s="30">
        <v>5297</v>
      </c>
      <c r="E48" s="30">
        <v>6031</v>
      </c>
      <c r="F48" s="31"/>
      <c r="G48" s="31"/>
      <c r="H48" s="123">
        <v>47.602</v>
      </c>
      <c r="I48" s="123">
        <v>66.038</v>
      </c>
      <c r="J48" s="159" t="s">
        <v>331</v>
      </c>
      <c r="K48" s="32"/>
    </row>
    <row r="49" spans="1:11" s="33" customFormat="1" ht="11.25" customHeight="1">
      <c r="A49" s="35" t="s">
        <v>38</v>
      </c>
      <c r="B49" s="29"/>
      <c r="C49" s="30">
        <v>11381</v>
      </c>
      <c r="D49" s="30">
        <v>14018</v>
      </c>
      <c r="E49" s="30">
        <v>14895</v>
      </c>
      <c r="F49" s="31"/>
      <c r="G49" s="31"/>
      <c r="H49" s="123">
        <v>159.584</v>
      </c>
      <c r="I49" s="123">
        <v>198.986</v>
      </c>
      <c r="J49" s="159" t="s">
        <v>332</v>
      </c>
      <c r="K49" s="32"/>
    </row>
    <row r="50" spans="1:11" s="42" customFormat="1" ht="11.25" customHeight="1">
      <c r="A50" s="43" t="s">
        <v>39</v>
      </c>
      <c r="B50" s="37"/>
      <c r="C50" s="38">
        <v>92327</v>
      </c>
      <c r="D50" s="38">
        <v>110155</v>
      </c>
      <c r="E50" s="38">
        <v>114104</v>
      </c>
      <c r="F50" s="39">
        <v>103.5849484816849</v>
      </c>
      <c r="G50" s="40"/>
      <c r="H50" s="124">
        <v>1170.894</v>
      </c>
      <c r="I50" s="125">
        <v>1392.422</v>
      </c>
      <c r="J50" s="160" t="s">
        <v>333</v>
      </c>
      <c r="K50" s="41">
        <v>103.69988408686447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4250</v>
      </c>
      <c r="E52" s="38">
        <v>5042</v>
      </c>
      <c r="F52" s="39">
        <v>118.63529411764706</v>
      </c>
      <c r="G52" s="40"/>
      <c r="H52" s="124">
        <v>50.221</v>
      </c>
      <c r="I52" s="125">
        <v>50.221</v>
      </c>
      <c r="J52" s="125">
        <v>56.572</v>
      </c>
      <c r="K52" s="41">
        <v>112.64610421935049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23">
        <v>90.188</v>
      </c>
      <c r="I54" s="123">
        <v>95.55</v>
      </c>
      <c r="J54" s="123">
        <v>94.25</v>
      </c>
      <c r="K54" s="32"/>
    </row>
    <row r="55" spans="1:11" s="33" customFormat="1" ht="11.25" customHeight="1">
      <c r="A55" s="35" t="s">
        <v>42</v>
      </c>
      <c r="B55" s="29"/>
      <c r="C55" s="30">
        <v>3553</v>
      </c>
      <c r="D55" s="30">
        <v>4029</v>
      </c>
      <c r="E55" s="30">
        <v>1250</v>
      </c>
      <c r="F55" s="31"/>
      <c r="G55" s="31"/>
      <c r="H55" s="123">
        <v>40.875</v>
      </c>
      <c r="I55" s="123">
        <v>46.333</v>
      </c>
      <c r="J55" s="123">
        <v>13.125</v>
      </c>
      <c r="K55" s="32"/>
    </row>
    <row r="56" spans="1:11" s="33" customFormat="1" ht="11.25" customHeight="1">
      <c r="A56" s="35" t="s">
        <v>43</v>
      </c>
      <c r="B56" s="29"/>
      <c r="C56" s="30">
        <v>803</v>
      </c>
      <c r="D56" s="30">
        <v>662</v>
      </c>
      <c r="E56" s="30">
        <v>656</v>
      </c>
      <c r="F56" s="31"/>
      <c r="G56" s="31"/>
      <c r="H56" s="123">
        <v>9.408</v>
      </c>
      <c r="I56" s="123">
        <v>7.82</v>
      </c>
      <c r="J56" s="123">
        <v>7.9</v>
      </c>
      <c r="K56" s="32"/>
    </row>
    <row r="57" spans="1:11" s="33" customFormat="1" ht="11.25" customHeight="1">
      <c r="A57" s="35" t="s">
        <v>44</v>
      </c>
      <c r="B57" s="29"/>
      <c r="C57" s="30">
        <v>2434</v>
      </c>
      <c r="D57" s="30">
        <v>2824</v>
      </c>
      <c r="E57" s="30">
        <v>2482</v>
      </c>
      <c r="F57" s="31"/>
      <c r="G57" s="31"/>
      <c r="H57" s="123">
        <v>32.815</v>
      </c>
      <c r="I57" s="123">
        <v>36.712</v>
      </c>
      <c r="J57" s="123">
        <v>32.266</v>
      </c>
      <c r="K57" s="32"/>
    </row>
    <row r="58" spans="1:11" s="33" customFormat="1" ht="11.25" customHeight="1">
      <c r="A58" s="35" t="s">
        <v>45</v>
      </c>
      <c r="B58" s="29"/>
      <c r="C58" s="30">
        <v>5448</v>
      </c>
      <c r="D58" s="30">
        <v>5425</v>
      </c>
      <c r="E58" s="30">
        <v>5930</v>
      </c>
      <c r="F58" s="31"/>
      <c r="G58" s="31"/>
      <c r="H58" s="123">
        <v>68.1</v>
      </c>
      <c r="I58" s="123">
        <v>61.031</v>
      </c>
      <c r="J58" s="123">
        <v>68.195</v>
      </c>
      <c r="K58" s="32"/>
    </row>
    <row r="59" spans="1:11" s="42" customFormat="1" ht="11.25" customHeight="1">
      <c r="A59" s="36" t="s">
        <v>46</v>
      </c>
      <c r="B59" s="37"/>
      <c r="C59" s="38">
        <v>18680</v>
      </c>
      <c r="D59" s="38">
        <v>19440</v>
      </c>
      <c r="E59" s="38">
        <v>16818</v>
      </c>
      <c r="F59" s="39">
        <v>86.51234567901234</v>
      </c>
      <c r="G59" s="40"/>
      <c r="H59" s="124">
        <v>241.38599999999997</v>
      </c>
      <c r="I59" s="125">
        <v>247.44599999999997</v>
      </c>
      <c r="J59" s="125">
        <v>215.736</v>
      </c>
      <c r="K59" s="41">
        <v>87.18508280594554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80</v>
      </c>
      <c r="E61" s="30">
        <v>95</v>
      </c>
      <c r="F61" s="31"/>
      <c r="G61" s="31"/>
      <c r="H61" s="123">
        <v>2.299</v>
      </c>
      <c r="I61" s="123">
        <v>0.88</v>
      </c>
      <c r="J61" s="123">
        <v>1.14</v>
      </c>
      <c r="K61" s="32"/>
    </row>
    <row r="62" spans="1:11" s="33" customFormat="1" ht="11.25" customHeight="1">
      <c r="A62" s="35" t="s">
        <v>48</v>
      </c>
      <c r="B62" s="29"/>
      <c r="C62" s="30">
        <v>154</v>
      </c>
      <c r="D62" s="30">
        <v>121</v>
      </c>
      <c r="E62" s="30">
        <v>121</v>
      </c>
      <c r="F62" s="31"/>
      <c r="G62" s="31"/>
      <c r="H62" s="123">
        <v>0.502</v>
      </c>
      <c r="I62" s="123">
        <v>0.475</v>
      </c>
      <c r="J62" s="123">
        <v>0.405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153</v>
      </c>
      <c r="E63" s="30">
        <v>142</v>
      </c>
      <c r="F63" s="31"/>
      <c r="G63" s="31"/>
      <c r="H63" s="123">
        <v>1.452</v>
      </c>
      <c r="I63" s="123">
        <v>2.29</v>
      </c>
      <c r="J63" s="159" t="s">
        <v>334</v>
      </c>
      <c r="K63" s="32"/>
    </row>
    <row r="64" spans="1:11" s="42" customFormat="1" ht="11.25" customHeight="1">
      <c r="A64" s="36" t="s">
        <v>50</v>
      </c>
      <c r="B64" s="37"/>
      <c r="C64" s="38">
        <v>485</v>
      </c>
      <c r="D64" s="38">
        <v>354</v>
      </c>
      <c r="E64" s="38">
        <v>358</v>
      </c>
      <c r="F64" s="39">
        <v>101.12994350282486</v>
      </c>
      <c r="G64" s="40"/>
      <c r="H64" s="124">
        <v>4.253</v>
      </c>
      <c r="I64" s="125">
        <v>3.645</v>
      </c>
      <c r="J64" s="125">
        <v>3.604</v>
      </c>
      <c r="K64" s="41">
        <v>98.87517146776408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114</v>
      </c>
      <c r="D66" s="38">
        <v>128</v>
      </c>
      <c r="E66" s="38">
        <v>150</v>
      </c>
      <c r="F66" s="39">
        <v>117.1875</v>
      </c>
      <c r="G66" s="40"/>
      <c r="H66" s="124">
        <v>1.083</v>
      </c>
      <c r="I66" s="125">
        <v>1.15</v>
      </c>
      <c r="J66" s="125">
        <v>1.425</v>
      </c>
      <c r="K66" s="41">
        <v>123.91304347826087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26134</v>
      </c>
      <c r="D68" s="30">
        <v>27000</v>
      </c>
      <c r="E68" s="30">
        <v>24000</v>
      </c>
      <c r="F68" s="31"/>
      <c r="G68" s="31"/>
      <c r="H68" s="123">
        <v>362.27</v>
      </c>
      <c r="I68" s="123">
        <v>390</v>
      </c>
      <c r="J68" s="123">
        <v>316</v>
      </c>
      <c r="K68" s="32"/>
    </row>
    <row r="69" spans="1:11" s="33" customFormat="1" ht="11.25" customHeight="1">
      <c r="A69" s="35" t="s">
        <v>53</v>
      </c>
      <c r="B69" s="29"/>
      <c r="C69" s="30">
        <v>18022</v>
      </c>
      <c r="D69" s="30">
        <v>17500</v>
      </c>
      <c r="E69" s="30">
        <v>17500</v>
      </c>
      <c r="F69" s="31"/>
      <c r="G69" s="31"/>
      <c r="H69" s="123">
        <v>271.826</v>
      </c>
      <c r="I69" s="123">
        <v>269</v>
      </c>
      <c r="J69" s="123">
        <v>250</v>
      </c>
      <c r="K69" s="32"/>
    </row>
    <row r="70" spans="1:11" s="42" customFormat="1" ht="11.25" customHeight="1">
      <c r="A70" s="36" t="s">
        <v>54</v>
      </c>
      <c r="B70" s="37"/>
      <c r="C70" s="38">
        <v>44156</v>
      </c>
      <c r="D70" s="38">
        <v>44500</v>
      </c>
      <c r="E70" s="38">
        <v>41500</v>
      </c>
      <c r="F70" s="39">
        <v>93.25842696629213</v>
      </c>
      <c r="G70" s="40"/>
      <c r="H70" s="124">
        <v>634.096</v>
      </c>
      <c r="I70" s="125">
        <v>659</v>
      </c>
      <c r="J70" s="125">
        <v>566</v>
      </c>
      <c r="K70" s="41">
        <v>85.88770864946889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8</v>
      </c>
      <c r="E72" s="30">
        <v>5</v>
      </c>
      <c r="F72" s="31"/>
      <c r="G72" s="31"/>
      <c r="H72" s="123">
        <v>0.061</v>
      </c>
      <c r="I72" s="123">
        <v>0.029</v>
      </c>
      <c r="J72" s="123">
        <v>0.024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2196</v>
      </c>
      <c r="E73" s="30">
        <v>2170</v>
      </c>
      <c r="F73" s="31"/>
      <c r="G73" s="31"/>
      <c r="H73" s="123">
        <v>22.361</v>
      </c>
      <c r="I73" s="123">
        <v>26.844</v>
      </c>
      <c r="J73" s="123">
        <v>26.53</v>
      </c>
      <c r="K73" s="32"/>
    </row>
    <row r="74" spans="1:11" s="33" customFormat="1" ht="11.25" customHeight="1">
      <c r="A74" s="35" t="s">
        <v>57</v>
      </c>
      <c r="B74" s="29"/>
      <c r="C74" s="30">
        <v>1783</v>
      </c>
      <c r="D74" s="30">
        <v>2575</v>
      </c>
      <c r="E74" s="30">
        <v>990</v>
      </c>
      <c r="F74" s="31"/>
      <c r="G74" s="31"/>
      <c r="H74" s="123">
        <v>22.283</v>
      </c>
      <c r="I74" s="123">
        <v>25.71</v>
      </c>
      <c r="J74" s="123">
        <v>12.229</v>
      </c>
      <c r="K74" s="32"/>
    </row>
    <row r="75" spans="1:11" s="33" customFormat="1" ht="11.25" customHeight="1">
      <c r="A75" s="35" t="s">
        <v>58</v>
      </c>
      <c r="B75" s="29"/>
      <c r="C75" s="30">
        <v>2182</v>
      </c>
      <c r="D75" s="30">
        <v>1929</v>
      </c>
      <c r="E75" s="30">
        <v>1783</v>
      </c>
      <c r="F75" s="31"/>
      <c r="G75" s="31"/>
      <c r="H75" s="123">
        <v>20.447</v>
      </c>
      <c r="I75" s="123">
        <v>19.769</v>
      </c>
      <c r="J75" s="123">
        <v>18.272</v>
      </c>
      <c r="K75" s="32"/>
    </row>
    <row r="76" spans="1:11" s="33" customFormat="1" ht="11.25" customHeight="1">
      <c r="A76" s="35" t="s">
        <v>59</v>
      </c>
      <c r="B76" s="29"/>
      <c r="C76" s="30">
        <v>198</v>
      </c>
      <c r="D76" s="30">
        <v>246</v>
      </c>
      <c r="E76" s="30">
        <v>189</v>
      </c>
      <c r="F76" s="31"/>
      <c r="G76" s="31"/>
      <c r="H76" s="123">
        <v>2.49</v>
      </c>
      <c r="I76" s="123">
        <v>2.541</v>
      </c>
      <c r="J76" s="123">
        <v>2.541</v>
      </c>
      <c r="K76" s="32"/>
    </row>
    <row r="77" spans="1:11" s="33" customFormat="1" ht="11.25" customHeight="1">
      <c r="A77" s="35" t="s">
        <v>60</v>
      </c>
      <c r="B77" s="29"/>
      <c r="C77" s="30">
        <v>362</v>
      </c>
      <c r="D77" s="30">
        <v>758</v>
      </c>
      <c r="E77" s="30">
        <v>682</v>
      </c>
      <c r="F77" s="31"/>
      <c r="G77" s="31"/>
      <c r="H77" s="123">
        <v>5.068</v>
      </c>
      <c r="I77" s="123">
        <v>10.614</v>
      </c>
      <c r="J77" s="123">
        <v>9.548</v>
      </c>
      <c r="K77" s="32"/>
    </row>
    <row r="78" spans="1:11" s="33" customFormat="1" ht="11.25" customHeight="1">
      <c r="A78" s="35" t="s">
        <v>61</v>
      </c>
      <c r="B78" s="29"/>
      <c r="C78" s="30">
        <v>256</v>
      </c>
      <c r="D78" s="30">
        <v>200</v>
      </c>
      <c r="E78" s="30">
        <v>177</v>
      </c>
      <c r="F78" s="31"/>
      <c r="G78" s="31"/>
      <c r="H78" s="123">
        <v>1.779</v>
      </c>
      <c r="I78" s="123">
        <v>1.2</v>
      </c>
      <c r="J78" s="123">
        <v>1.062</v>
      </c>
      <c r="K78" s="32"/>
    </row>
    <row r="79" spans="1:11" s="33" customFormat="1" ht="11.25" customHeight="1">
      <c r="A79" s="35" t="s">
        <v>62</v>
      </c>
      <c r="B79" s="29"/>
      <c r="C79" s="30">
        <v>4938</v>
      </c>
      <c r="D79" s="30">
        <v>7400</v>
      </c>
      <c r="E79" s="30">
        <v>2700</v>
      </c>
      <c r="F79" s="31"/>
      <c r="G79" s="31"/>
      <c r="H79" s="123">
        <v>61.374</v>
      </c>
      <c r="I79" s="123">
        <v>95</v>
      </c>
      <c r="J79" s="123">
        <v>36.45</v>
      </c>
      <c r="K79" s="32"/>
    </row>
    <row r="80" spans="1:11" s="42" customFormat="1" ht="11.25" customHeight="1">
      <c r="A80" s="43" t="s">
        <v>63</v>
      </c>
      <c r="B80" s="37"/>
      <c r="C80" s="38">
        <v>11567</v>
      </c>
      <c r="D80" s="38">
        <v>15312</v>
      </c>
      <c r="E80" s="38">
        <v>8696</v>
      </c>
      <c r="F80" s="39">
        <v>56.79205851619645</v>
      </c>
      <c r="G80" s="40"/>
      <c r="H80" s="124">
        <v>135.863</v>
      </c>
      <c r="I80" s="125">
        <v>181.707</v>
      </c>
      <c r="J80" s="125">
        <v>106.65599999999999</v>
      </c>
      <c r="K80" s="41">
        <v>58.69669302778649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429</v>
      </c>
      <c r="E82" s="30">
        <v>405</v>
      </c>
      <c r="F82" s="31"/>
      <c r="G82" s="31"/>
      <c r="H82" s="123">
        <v>1.195</v>
      </c>
      <c r="I82" s="123">
        <v>1.195</v>
      </c>
      <c r="J82" s="123">
        <v>1.1</v>
      </c>
      <c r="K82" s="32"/>
    </row>
    <row r="83" spans="1:11" s="33" customFormat="1" ht="11.25" customHeight="1">
      <c r="A83" s="35" t="s">
        <v>65</v>
      </c>
      <c r="B83" s="29"/>
      <c r="C83" s="30">
        <v>284</v>
      </c>
      <c r="D83" s="30">
        <v>250</v>
      </c>
      <c r="E83" s="30">
        <v>257</v>
      </c>
      <c r="F83" s="31"/>
      <c r="G83" s="31"/>
      <c r="H83" s="123">
        <v>0.644</v>
      </c>
      <c r="I83" s="123">
        <v>0.6</v>
      </c>
      <c r="J83" s="123">
        <v>0.574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679</v>
      </c>
      <c r="E84" s="38">
        <v>662</v>
      </c>
      <c r="F84" s="39">
        <v>97.49631811487481</v>
      </c>
      <c r="G84" s="40"/>
      <c r="H84" s="124">
        <v>1.839</v>
      </c>
      <c r="I84" s="125">
        <v>1.795</v>
      </c>
      <c r="J84" s="125">
        <v>1.674</v>
      </c>
      <c r="K84" s="41">
        <v>93.25905292479109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322373</v>
      </c>
      <c r="D87" s="53">
        <v>357629</v>
      </c>
      <c r="E87" s="53">
        <v>345721</v>
      </c>
      <c r="F87" s="54">
        <f>IF(D87&gt;0,100*E87/D87,0)</f>
        <v>96.67029239798786</v>
      </c>
      <c r="G87" s="40"/>
      <c r="H87" s="128">
        <v>3842.5190000000002</v>
      </c>
      <c r="I87" s="129">
        <v>4185.411</v>
      </c>
      <c r="J87" s="129">
        <v>4083.351</v>
      </c>
      <c r="K87" s="54">
        <f>IF(I87&gt;0,100*J87/I87,0)</f>
        <v>97.56152979958242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spans="1:11" ht="11.25" customHeight="1">
      <c r="A89" s="199" t="s">
        <v>323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5">
    <mergeCell ref="A1:K1"/>
    <mergeCell ref="J2:K2"/>
    <mergeCell ref="C4:F4"/>
    <mergeCell ref="H4:K4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55</v>
      </c>
      <c r="F9" s="31"/>
      <c r="G9" s="31"/>
      <c r="H9" s="123"/>
      <c r="I9" s="123"/>
      <c r="J9" s="123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150</v>
      </c>
      <c r="F10" s="31"/>
      <c r="G10" s="31"/>
      <c r="H10" s="123"/>
      <c r="I10" s="123"/>
      <c r="J10" s="123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10</v>
      </c>
      <c r="F12" s="31"/>
      <c r="G12" s="31"/>
      <c r="H12" s="123"/>
      <c r="I12" s="123"/>
      <c r="J12" s="123">
        <v>0.08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215</v>
      </c>
      <c r="F13" s="39"/>
      <c r="G13" s="40"/>
      <c r="H13" s="124"/>
      <c r="I13" s="125"/>
      <c r="J13" s="125">
        <v>1.72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>
        <v>19</v>
      </c>
      <c r="E19" s="30"/>
      <c r="F19" s="31"/>
      <c r="G19" s="31"/>
      <c r="H19" s="123"/>
      <c r="I19" s="123">
        <v>0.684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>
        <v>19</v>
      </c>
      <c r="E22" s="38"/>
      <c r="F22" s="39"/>
      <c r="G22" s="40"/>
      <c r="H22" s="124"/>
      <c r="I22" s="125">
        <v>0.684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25</v>
      </c>
      <c r="D24" s="38">
        <v>9</v>
      </c>
      <c r="E24" s="38">
        <v>20</v>
      </c>
      <c r="F24" s="39">
        <v>222.22222222222223</v>
      </c>
      <c r="G24" s="40"/>
      <c r="H24" s="124">
        <v>0.12</v>
      </c>
      <c r="I24" s="125">
        <v>0.054</v>
      </c>
      <c r="J24" s="125">
        <v>0.15</v>
      </c>
      <c r="K24" s="41">
        <v>277.77777777777777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852</v>
      </c>
      <c r="D28" s="30">
        <v>501</v>
      </c>
      <c r="E28" s="30">
        <v>596</v>
      </c>
      <c r="F28" s="31"/>
      <c r="G28" s="31"/>
      <c r="H28" s="123">
        <v>3.929</v>
      </c>
      <c r="I28" s="123">
        <v>2.492</v>
      </c>
      <c r="J28" s="123">
        <v>2.682</v>
      </c>
      <c r="K28" s="32"/>
    </row>
    <row r="29" spans="1:11" s="33" customFormat="1" ht="11.25" customHeight="1">
      <c r="A29" s="35" t="s">
        <v>21</v>
      </c>
      <c r="B29" s="29"/>
      <c r="C29" s="30">
        <v>297</v>
      </c>
      <c r="D29" s="30">
        <v>217</v>
      </c>
      <c r="E29" s="30">
        <v>43</v>
      </c>
      <c r="F29" s="31"/>
      <c r="G29" s="31"/>
      <c r="H29" s="123">
        <v>1.395</v>
      </c>
      <c r="I29" s="123">
        <v>0.874</v>
      </c>
      <c r="J29" s="123">
        <v>0.301</v>
      </c>
      <c r="K29" s="32"/>
    </row>
    <row r="30" spans="1:11" s="33" customFormat="1" ht="11.25" customHeight="1">
      <c r="A30" s="35" t="s">
        <v>22</v>
      </c>
      <c r="B30" s="29"/>
      <c r="C30" s="30">
        <v>536</v>
      </c>
      <c r="D30" s="30">
        <v>298</v>
      </c>
      <c r="E30" s="30">
        <v>214</v>
      </c>
      <c r="F30" s="31"/>
      <c r="G30" s="31"/>
      <c r="H30" s="123">
        <v>3.216</v>
      </c>
      <c r="I30" s="123">
        <v>1.74</v>
      </c>
      <c r="J30" s="123">
        <v>1.284</v>
      </c>
      <c r="K30" s="32"/>
    </row>
    <row r="31" spans="1:11" s="42" customFormat="1" ht="11.25" customHeight="1">
      <c r="A31" s="43" t="s">
        <v>23</v>
      </c>
      <c r="B31" s="37"/>
      <c r="C31" s="38">
        <v>1685</v>
      </c>
      <c r="D31" s="38">
        <v>1016</v>
      </c>
      <c r="E31" s="38">
        <v>853</v>
      </c>
      <c r="F31" s="39">
        <v>83.95669291338582</v>
      </c>
      <c r="G31" s="40"/>
      <c r="H31" s="124">
        <v>8.54</v>
      </c>
      <c r="I31" s="125">
        <v>5.106</v>
      </c>
      <c r="J31" s="125">
        <v>4.267</v>
      </c>
      <c r="K31" s="41">
        <v>83.56835095965532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681</v>
      </c>
      <c r="D34" s="30">
        <v>600</v>
      </c>
      <c r="E34" s="30">
        <v>612</v>
      </c>
      <c r="F34" s="31"/>
      <c r="G34" s="31"/>
      <c r="H34" s="123">
        <v>1.933</v>
      </c>
      <c r="I34" s="123">
        <v>1.9</v>
      </c>
      <c r="J34" s="123">
        <v>2.707</v>
      </c>
      <c r="K34" s="32"/>
    </row>
    <row r="35" spans="1:11" s="33" customFormat="1" ht="11.25" customHeight="1">
      <c r="A35" s="35" t="s">
        <v>26</v>
      </c>
      <c r="B35" s="29"/>
      <c r="C35" s="30">
        <v>385</v>
      </c>
      <c r="D35" s="30">
        <v>750</v>
      </c>
      <c r="E35" s="30">
        <v>500</v>
      </c>
      <c r="F35" s="31"/>
      <c r="G35" s="31"/>
      <c r="H35" s="123">
        <v>2.102</v>
      </c>
      <c r="I35" s="123">
        <v>3.4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>
        <v>26</v>
      </c>
      <c r="D36" s="30">
        <v>26</v>
      </c>
      <c r="E36" s="30">
        <v>12</v>
      </c>
      <c r="F36" s="31"/>
      <c r="G36" s="31"/>
      <c r="H36" s="123">
        <v>0.06</v>
      </c>
      <c r="I36" s="123">
        <v>0.06</v>
      </c>
      <c r="J36" s="123">
        <v>0.035</v>
      </c>
      <c r="K36" s="32"/>
    </row>
    <row r="37" spans="1:11" s="42" customFormat="1" ht="11.25" customHeight="1">
      <c r="A37" s="36" t="s">
        <v>28</v>
      </c>
      <c r="B37" s="37"/>
      <c r="C37" s="38">
        <v>1092</v>
      </c>
      <c r="D37" s="38">
        <v>1376</v>
      </c>
      <c r="E37" s="38">
        <v>1124</v>
      </c>
      <c r="F37" s="39">
        <v>81.68604651162791</v>
      </c>
      <c r="G37" s="40"/>
      <c r="H37" s="124">
        <v>4.095</v>
      </c>
      <c r="I37" s="125">
        <v>5.359999999999999</v>
      </c>
      <c r="J37" s="125">
        <v>5.242</v>
      </c>
      <c r="K37" s="41">
        <v>97.79850746268659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56</v>
      </c>
      <c r="D43" s="30">
        <v>10</v>
      </c>
      <c r="E43" s="30">
        <v>8</v>
      </c>
      <c r="F43" s="31"/>
      <c r="G43" s="31"/>
      <c r="H43" s="123">
        <v>0.504</v>
      </c>
      <c r="I43" s="123">
        <v>0.08</v>
      </c>
      <c r="J43" s="123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4</v>
      </c>
      <c r="E44" s="30">
        <v>3</v>
      </c>
      <c r="F44" s="31"/>
      <c r="G44" s="31"/>
      <c r="H44" s="123"/>
      <c r="I44" s="123">
        <v>0.03</v>
      </c>
      <c r="J44" s="123">
        <v>0.015</v>
      </c>
      <c r="K44" s="32"/>
    </row>
    <row r="45" spans="1:11" s="33" customFormat="1" ht="11.25" customHeight="1">
      <c r="A45" s="35" t="s">
        <v>34</v>
      </c>
      <c r="B45" s="29"/>
      <c r="C45" s="30">
        <v>40</v>
      </c>
      <c r="D45" s="30">
        <v>46</v>
      </c>
      <c r="E45" s="30"/>
      <c r="F45" s="31"/>
      <c r="G45" s="31"/>
      <c r="H45" s="123">
        <v>0.277</v>
      </c>
      <c r="I45" s="123">
        <v>0.242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>
        <v>3</v>
      </c>
      <c r="D47" s="30"/>
      <c r="E47" s="30"/>
      <c r="F47" s="31"/>
      <c r="G47" s="31"/>
      <c r="H47" s="123">
        <v>0.024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83</v>
      </c>
      <c r="D48" s="30">
        <v>90</v>
      </c>
      <c r="E48" s="30">
        <v>51</v>
      </c>
      <c r="F48" s="31"/>
      <c r="G48" s="31"/>
      <c r="H48" s="123">
        <v>0.415</v>
      </c>
      <c r="I48" s="123">
        <v>0.36</v>
      </c>
      <c r="J48" s="123">
        <v>0.255</v>
      </c>
      <c r="K48" s="32"/>
    </row>
    <row r="49" spans="1:11" s="33" customFormat="1" ht="11.25" customHeight="1">
      <c r="A49" s="35" t="s">
        <v>38</v>
      </c>
      <c r="B49" s="29"/>
      <c r="C49" s="30">
        <v>54</v>
      </c>
      <c r="D49" s="30">
        <v>46</v>
      </c>
      <c r="E49" s="30">
        <v>39</v>
      </c>
      <c r="F49" s="31"/>
      <c r="G49" s="31"/>
      <c r="H49" s="123">
        <v>0.405</v>
      </c>
      <c r="I49" s="123">
        <v>0.391</v>
      </c>
      <c r="J49" s="123">
        <v>0.332</v>
      </c>
      <c r="K49" s="32"/>
    </row>
    <row r="50" spans="1:11" s="42" customFormat="1" ht="11.25" customHeight="1">
      <c r="A50" s="43" t="s">
        <v>39</v>
      </c>
      <c r="B50" s="37"/>
      <c r="C50" s="38">
        <v>236</v>
      </c>
      <c r="D50" s="38">
        <v>196</v>
      </c>
      <c r="E50" s="38">
        <v>101</v>
      </c>
      <c r="F50" s="39">
        <v>51.53061224489796</v>
      </c>
      <c r="G50" s="40"/>
      <c r="H50" s="124">
        <v>1.625</v>
      </c>
      <c r="I50" s="125">
        <v>1.103</v>
      </c>
      <c r="J50" s="125">
        <v>0.666</v>
      </c>
      <c r="K50" s="41">
        <v>60.38077969174978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36</v>
      </c>
      <c r="D52" s="38">
        <v>36</v>
      </c>
      <c r="E52" s="38">
        <v>38</v>
      </c>
      <c r="F52" s="39">
        <v>105.55555555555556</v>
      </c>
      <c r="G52" s="40"/>
      <c r="H52" s="124">
        <v>0.097</v>
      </c>
      <c r="I52" s="125">
        <v>0.097</v>
      </c>
      <c r="J52" s="125">
        <v>0.179</v>
      </c>
      <c r="K52" s="41">
        <v>184.5360824742268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58</v>
      </c>
      <c r="D54" s="30">
        <v>37</v>
      </c>
      <c r="E54" s="30">
        <v>65</v>
      </c>
      <c r="F54" s="31"/>
      <c r="G54" s="31"/>
      <c r="H54" s="123">
        <v>0.284</v>
      </c>
      <c r="I54" s="123">
        <v>0.222</v>
      </c>
      <c r="J54" s="123">
        <v>0.377</v>
      </c>
      <c r="K54" s="32"/>
    </row>
    <row r="55" spans="1:11" s="33" customFormat="1" ht="11.25" customHeight="1">
      <c r="A55" s="35" t="s">
        <v>42</v>
      </c>
      <c r="B55" s="29"/>
      <c r="C55" s="30">
        <v>143</v>
      </c>
      <c r="D55" s="30">
        <v>182</v>
      </c>
      <c r="E55" s="30">
        <v>41</v>
      </c>
      <c r="F55" s="31"/>
      <c r="G55" s="31"/>
      <c r="H55" s="123">
        <v>0.603</v>
      </c>
      <c r="I55" s="123">
        <v>0.765</v>
      </c>
      <c r="J55" s="123">
        <v>0.185</v>
      </c>
      <c r="K55" s="32"/>
    </row>
    <row r="56" spans="1:11" s="33" customFormat="1" ht="11.25" customHeight="1">
      <c r="A56" s="35" t="s">
        <v>43</v>
      </c>
      <c r="B56" s="29"/>
      <c r="C56" s="30">
        <v>14</v>
      </c>
      <c r="D56" s="30">
        <v>42</v>
      </c>
      <c r="E56" s="30">
        <v>14</v>
      </c>
      <c r="F56" s="31"/>
      <c r="G56" s="31"/>
      <c r="H56" s="123">
        <v>0.056</v>
      </c>
      <c r="I56" s="123">
        <v>0.169</v>
      </c>
      <c r="J56" s="123">
        <v>0.068</v>
      </c>
      <c r="K56" s="32"/>
    </row>
    <row r="57" spans="1:11" s="33" customFormat="1" ht="11.25" customHeight="1">
      <c r="A57" s="35" t="s">
        <v>44</v>
      </c>
      <c r="B57" s="29"/>
      <c r="C57" s="30">
        <v>20</v>
      </c>
      <c r="D57" s="30">
        <v>32</v>
      </c>
      <c r="E57" s="30">
        <v>43</v>
      </c>
      <c r="F57" s="31"/>
      <c r="G57" s="31"/>
      <c r="H57" s="123">
        <v>0.04</v>
      </c>
      <c r="I57" s="123">
        <v>0.064</v>
      </c>
      <c r="J57" s="123">
        <v>0.086</v>
      </c>
      <c r="K57" s="32"/>
    </row>
    <row r="58" spans="1:11" s="33" customFormat="1" ht="11.25" customHeight="1">
      <c r="A58" s="35" t="s">
        <v>45</v>
      </c>
      <c r="B58" s="29"/>
      <c r="C58" s="30">
        <v>23</v>
      </c>
      <c r="D58" s="30">
        <v>10</v>
      </c>
      <c r="E58" s="30">
        <v>50</v>
      </c>
      <c r="F58" s="31"/>
      <c r="G58" s="31"/>
      <c r="H58" s="123">
        <v>0.102</v>
      </c>
      <c r="I58" s="123">
        <v>0.032</v>
      </c>
      <c r="J58" s="123">
        <v>0.094</v>
      </c>
      <c r="K58" s="32"/>
    </row>
    <row r="59" spans="1:11" s="42" customFormat="1" ht="11.25" customHeight="1">
      <c r="A59" s="36" t="s">
        <v>46</v>
      </c>
      <c r="B59" s="37"/>
      <c r="C59" s="38">
        <v>258</v>
      </c>
      <c r="D59" s="38">
        <v>303</v>
      </c>
      <c r="E59" s="38">
        <v>213</v>
      </c>
      <c r="F59" s="39">
        <v>70.29702970297029</v>
      </c>
      <c r="G59" s="40"/>
      <c r="H59" s="124">
        <v>1.0850000000000002</v>
      </c>
      <c r="I59" s="125">
        <v>1.252</v>
      </c>
      <c r="J59" s="125">
        <v>0.81</v>
      </c>
      <c r="K59" s="41">
        <v>64.6964856230032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17</v>
      </c>
      <c r="D61" s="30"/>
      <c r="E61" s="30"/>
      <c r="F61" s="31"/>
      <c r="G61" s="31"/>
      <c r="H61" s="123">
        <v>0.098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30</v>
      </c>
      <c r="E62" s="30">
        <v>25</v>
      </c>
      <c r="F62" s="31"/>
      <c r="G62" s="31"/>
      <c r="H62" s="123">
        <v>0.124</v>
      </c>
      <c r="I62" s="123">
        <v>0.072</v>
      </c>
      <c r="J62" s="123">
        <v>0.077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79</v>
      </c>
      <c r="D64" s="38">
        <v>30</v>
      </c>
      <c r="E64" s="38">
        <v>25</v>
      </c>
      <c r="F64" s="39">
        <v>83.33333333333333</v>
      </c>
      <c r="G64" s="40"/>
      <c r="H64" s="124">
        <v>0.222</v>
      </c>
      <c r="I64" s="125">
        <v>0.072</v>
      </c>
      <c r="J64" s="125">
        <v>0.077</v>
      </c>
      <c r="K64" s="41">
        <v>106.94444444444446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25</v>
      </c>
      <c r="D66" s="38">
        <v>22</v>
      </c>
      <c r="E66" s="38">
        <v>25</v>
      </c>
      <c r="F66" s="39">
        <v>113.63636363636364</v>
      </c>
      <c r="G66" s="40"/>
      <c r="H66" s="124">
        <v>0.049</v>
      </c>
      <c r="I66" s="125">
        <v>0.044</v>
      </c>
      <c r="J66" s="125">
        <v>0.31</v>
      </c>
      <c r="K66" s="41">
        <v>704.5454545454546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</v>
      </c>
      <c r="D72" s="30">
        <v>8</v>
      </c>
      <c r="E72" s="30">
        <v>10</v>
      </c>
      <c r="F72" s="31"/>
      <c r="G72" s="31"/>
      <c r="H72" s="123">
        <v>0.008</v>
      </c>
      <c r="I72" s="123">
        <v>0.019</v>
      </c>
      <c r="J72" s="123">
        <v>0.008</v>
      </c>
      <c r="K72" s="32"/>
    </row>
    <row r="73" spans="1:11" s="33" customFormat="1" ht="11.25" customHeight="1">
      <c r="A73" s="35" t="s">
        <v>56</v>
      </c>
      <c r="B73" s="29"/>
      <c r="C73" s="30">
        <v>2084</v>
      </c>
      <c r="D73" s="30">
        <v>3137</v>
      </c>
      <c r="E73" s="30">
        <v>2450</v>
      </c>
      <c r="F73" s="31"/>
      <c r="G73" s="31"/>
      <c r="H73" s="123">
        <v>7.46</v>
      </c>
      <c r="I73" s="123">
        <v>10.979</v>
      </c>
      <c r="J73" s="123">
        <v>8.575</v>
      </c>
      <c r="K73" s="32"/>
    </row>
    <row r="74" spans="1:11" s="33" customFormat="1" ht="11.25" customHeight="1">
      <c r="A74" s="35" t="s">
        <v>57</v>
      </c>
      <c r="B74" s="29"/>
      <c r="C74" s="30">
        <v>51</v>
      </c>
      <c r="D74" s="30">
        <v>103</v>
      </c>
      <c r="E74" s="30">
        <v>78</v>
      </c>
      <c r="F74" s="31"/>
      <c r="G74" s="31"/>
      <c r="H74" s="123">
        <v>0.357</v>
      </c>
      <c r="I74" s="123">
        <v>0.644</v>
      </c>
      <c r="J74" s="123">
        <v>0.546</v>
      </c>
      <c r="K74" s="32"/>
    </row>
    <row r="75" spans="1:11" s="33" customFormat="1" ht="11.25" customHeight="1">
      <c r="A75" s="35" t="s">
        <v>58</v>
      </c>
      <c r="B75" s="29"/>
      <c r="C75" s="30">
        <v>45</v>
      </c>
      <c r="D75" s="30">
        <v>38</v>
      </c>
      <c r="E75" s="30">
        <v>24</v>
      </c>
      <c r="F75" s="31"/>
      <c r="G75" s="31"/>
      <c r="H75" s="123">
        <v>0.258</v>
      </c>
      <c r="I75" s="123">
        <v>0.175</v>
      </c>
      <c r="J75" s="123">
        <v>0.111</v>
      </c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3</v>
      </c>
      <c r="E76" s="30">
        <v>2</v>
      </c>
      <c r="F76" s="31"/>
      <c r="G76" s="31"/>
      <c r="H76" s="123">
        <v>0.004</v>
      </c>
      <c r="I76" s="123">
        <v>0.003</v>
      </c>
      <c r="J76" s="123">
        <v>0.002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23</v>
      </c>
      <c r="E77" s="30">
        <v>19</v>
      </c>
      <c r="F77" s="31"/>
      <c r="G77" s="31"/>
      <c r="H77" s="123"/>
      <c r="I77" s="123">
        <v>0.069</v>
      </c>
      <c r="J77" s="123">
        <v>0.057</v>
      </c>
      <c r="K77" s="32"/>
    </row>
    <row r="78" spans="1:11" s="33" customFormat="1" ht="11.25" customHeight="1">
      <c r="A78" s="35" t="s">
        <v>61</v>
      </c>
      <c r="B78" s="29"/>
      <c r="C78" s="30">
        <v>8</v>
      </c>
      <c r="D78" s="30">
        <v>5</v>
      </c>
      <c r="E78" s="30">
        <v>8</v>
      </c>
      <c r="F78" s="31"/>
      <c r="G78" s="31"/>
      <c r="H78" s="123">
        <v>0.055</v>
      </c>
      <c r="I78" s="123">
        <v>0.035</v>
      </c>
      <c r="J78" s="123">
        <v>0.056</v>
      </c>
      <c r="K78" s="32"/>
    </row>
    <row r="79" spans="1:11" s="33" customFormat="1" ht="11.25" customHeight="1">
      <c r="A79" s="35" t="s">
        <v>62</v>
      </c>
      <c r="B79" s="29"/>
      <c r="C79" s="30">
        <v>338</v>
      </c>
      <c r="D79" s="30">
        <v>400</v>
      </c>
      <c r="E79" s="30">
        <v>300</v>
      </c>
      <c r="F79" s="31"/>
      <c r="G79" s="31"/>
      <c r="H79" s="123">
        <v>1.614</v>
      </c>
      <c r="I79" s="123">
        <v>2.4</v>
      </c>
      <c r="J79" s="123">
        <v>1.8</v>
      </c>
      <c r="K79" s="32"/>
    </row>
    <row r="80" spans="1:11" s="42" customFormat="1" ht="11.25" customHeight="1">
      <c r="A80" s="43" t="s">
        <v>63</v>
      </c>
      <c r="B80" s="37"/>
      <c r="C80" s="38">
        <v>2531</v>
      </c>
      <c r="D80" s="38">
        <v>3717</v>
      </c>
      <c r="E80" s="38">
        <v>2891</v>
      </c>
      <c r="F80" s="39">
        <v>77.77777777777777</v>
      </c>
      <c r="G80" s="40"/>
      <c r="H80" s="124">
        <v>9.756</v>
      </c>
      <c r="I80" s="125">
        <v>14.324000000000002</v>
      </c>
      <c r="J80" s="125">
        <v>11.155</v>
      </c>
      <c r="K80" s="41">
        <v>77.87629153867634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5967</v>
      </c>
      <c r="D87" s="53">
        <v>6724</v>
      </c>
      <c r="E87" s="53">
        <v>5505</v>
      </c>
      <c r="F87" s="54">
        <f>IF(D87&gt;0,100*E87/D87,0)</f>
        <v>81.87091017251636</v>
      </c>
      <c r="G87" s="40"/>
      <c r="H87" s="128">
        <v>25.589</v>
      </c>
      <c r="I87" s="129">
        <v>28.096000000000004</v>
      </c>
      <c r="J87" s="129">
        <v>24.576</v>
      </c>
      <c r="K87" s="54">
        <f>IF(I87&gt;0,100*J87/I87,0)</f>
        <v>87.47152619589976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2004</v>
      </c>
      <c r="D24" s="38">
        <v>2138</v>
      </c>
      <c r="E24" s="38">
        <v>1906</v>
      </c>
      <c r="F24" s="39">
        <v>89.14873713751169</v>
      </c>
      <c r="G24" s="40"/>
      <c r="H24" s="124">
        <v>11.264</v>
      </c>
      <c r="I24" s="125">
        <v>11.333</v>
      </c>
      <c r="J24" s="125">
        <v>10.472</v>
      </c>
      <c r="K24" s="41">
        <v>92.40271772699197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2882</v>
      </c>
      <c r="E28" s="30">
        <v>2603</v>
      </c>
      <c r="F28" s="31"/>
      <c r="G28" s="31"/>
      <c r="H28" s="123">
        <v>16.225</v>
      </c>
      <c r="I28" s="123">
        <v>16.085</v>
      </c>
      <c r="J28" s="123">
        <v>14.577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23">
        <v>0.144</v>
      </c>
      <c r="I29" s="123">
        <v>0.216</v>
      </c>
      <c r="J29" s="123">
        <v>0.182</v>
      </c>
      <c r="K29" s="32"/>
    </row>
    <row r="30" spans="1:11" s="33" customFormat="1" ht="11.25" customHeight="1">
      <c r="A30" s="35" t="s">
        <v>22</v>
      </c>
      <c r="B30" s="29"/>
      <c r="C30" s="30">
        <v>2195</v>
      </c>
      <c r="D30" s="30">
        <v>2002</v>
      </c>
      <c r="E30" s="30">
        <v>1656</v>
      </c>
      <c r="F30" s="31"/>
      <c r="G30" s="31"/>
      <c r="H30" s="123">
        <v>12.788</v>
      </c>
      <c r="I30" s="123">
        <v>11.011</v>
      </c>
      <c r="J30" s="123">
        <v>8.84</v>
      </c>
      <c r="K30" s="32"/>
    </row>
    <row r="31" spans="1:11" s="42" customFormat="1" ht="11.25" customHeight="1">
      <c r="A31" s="43" t="s">
        <v>23</v>
      </c>
      <c r="B31" s="37"/>
      <c r="C31" s="38">
        <v>5125</v>
      </c>
      <c r="D31" s="38">
        <v>4932</v>
      </c>
      <c r="E31" s="38">
        <v>4307</v>
      </c>
      <c r="F31" s="39">
        <v>87.32765612327655</v>
      </c>
      <c r="G31" s="40"/>
      <c r="H31" s="124">
        <v>29.157</v>
      </c>
      <c r="I31" s="125">
        <v>27.312</v>
      </c>
      <c r="J31" s="125">
        <v>23.599</v>
      </c>
      <c r="K31" s="41">
        <v>86.40524311657879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1069</v>
      </c>
      <c r="D34" s="30">
        <v>1088</v>
      </c>
      <c r="E34" s="30">
        <v>1083</v>
      </c>
      <c r="F34" s="31"/>
      <c r="G34" s="31"/>
      <c r="H34" s="123">
        <v>6.037</v>
      </c>
      <c r="I34" s="123">
        <v>6.1</v>
      </c>
      <c r="J34" s="123">
        <v>6.01</v>
      </c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</v>
      </c>
      <c r="E35" s="30">
        <v>20</v>
      </c>
      <c r="F35" s="31"/>
      <c r="G35" s="31"/>
      <c r="H35" s="123">
        <v>0.17</v>
      </c>
      <c r="I35" s="123">
        <v>0.015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19847</v>
      </c>
      <c r="E36" s="30">
        <v>19744</v>
      </c>
      <c r="F36" s="31"/>
      <c r="G36" s="31"/>
      <c r="H36" s="123">
        <v>140.358</v>
      </c>
      <c r="I36" s="123">
        <v>139.325</v>
      </c>
      <c r="J36" s="123">
        <v>143.4</v>
      </c>
      <c r="K36" s="32"/>
    </row>
    <row r="37" spans="1:11" s="42" customFormat="1" ht="11.25" customHeight="1">
      <c r="A37" s="36" t="s">
        <v>28</v>
      </c>
      <c r="B37" s="37"/>
      <c r="C37" s="38">
        <v>20938</v>
      </c>
      <c r="D37" s="38">
        <v>20937</v>
      </c>
      <c r="E37" s="38">
        <v>20847</v>
      </c>
      <c r="F37" s="39">
        <v>99.57013898839375</v>
      </c>
      <c r="G37" s="40"/>
      <c r="H37" s="124">
        <v>146.565</v>
      </c>
      <c r="I37" s="125">
        <v>145.44</v>
      </c>
      <c r="J37" s="125">
        <v>149.41</v>
      </c>
      <c r="K37" s="41">
        <v>102.72964796479648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32</v>
      </c>
      <c r="E39" s="38">
        <v>35</v>
      </c>
      <c r="F39" s="39">
        <v>109.375</v>
      </c>
      <c r="G39" s="40"/>
      <c r="H39" s="124">
        <v>0.07</v>
      </c>
      <c r="I39" s="125">
        <v>0.07</v>
      </c>
      <c r="J39" s="125">
        <v>0.09</v>
      </c>
      <c r="K39" s="41">
        <v>128.57142857142856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97</v>
      </c>
      <c r="D54" s="30">
        <v>105</v>
      </c>
      <c r="E54" s="30">
        <v>100</v>
      </c>
      <c r="F54" s="31"/>
      <c r="G54" s="31"/>
      <c r="H54" s="123">
        <v>0.64</v>
      </c>
      <c r="I54" s="123">
        <v>0.683</v>
      </c>
      <c r="J54" s="123">
        <v>0.6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97</v>
      </c>
      <c r="D59" s="38">
        <v>105</v>
      </c>
      <c r="E59" s="38">
        <v>100</v>
      </c>
      <c r="F59" s="39">
        <v>95.23809523809524</v>
      </c>
      <c r="G59" s="40"/>
      <c r="H59" s="124">
        <v>0.64</v>
      </c>
      <c r="I59" s="125">
        <v>0.683</v>
      </c>
      <c r="J59" s="125">
        <v>0.6</v>
      </c>
      <c r="K59" s="41">
        <v>87.84773060029282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415</v>
      </c>
      <c r="D61" s="30">
        <v>420</v>
      </c>
      <c r="E61" s="30">
        <v>415</v>
      </c>
      <c r="F61" s="31"/>
      <c r="G61" s="31"/>
      <c r="H61" s="123">
        <v>1.66</v>
      </c>
      <c r="I61" s="123">
        <v>1.05</v>
      </c>
      <c r="J61" s="123">
        <v>1.494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23">
        <v>1.193</v>
      </c>
      <c r="I62" s="123">
        <v>1.193</v>
      </c>
      <c r="J62" s="123">
        <v>1.193</v>
      </c>
      <c r="K62" s="32"/>
    </row>
    <row r="63" spans="1:11" s="33" customFormat="1" ht="11.25" customHeight="1">
      <c r="A63" s="35" t="s">
        <v>49</v>
      </c>
      <c r="B63" s="29"/>
      <c r="C63" s="30">
        <v>14806</v>
      </c>
      <c r="D63" s="30">
        <v>14836</v>
      </c>
      <c r="E63" s="30">
        <v>14836</v>
      </c>
      <c r="F63" s="31"/>
      <c r="G63" s="31"/>
      <c r="H63" s="123">
        <v>125.792</v>
      </c>
      <c r="I63" s="123">
        <v>123.421</v>
      </c>
      <c r="J63" s="123">
        <v>121.945</v>
      </c>
      <c r="K63" s="32"/>
    </row>
    <row r="64" spans="1:11" s="42" customFormat="1" ht="11.25" customHeight="1">
      <c r="A64" s="36" t="s">
        <v>50</v>
      </c>
      <c r="B64" s="37"/>
      <c r="C64" s="38">
        <v>15374</v>
      </c>
      <c r="D64" s="38">
        <v>15409</v>
      </c>
      <c r="E64" s="38">
        <v>15404</v>
      </c>
      <c r="F64" s="39">
        <v>99.9675514309819</v>
      </c>
      <c r="G64" s="40"/>
      <c r="H64" s="124">
        <v>128.645</v>
      </c>
      <c r="I64" s="125">
        <v>125.664</v>
      </c>
      <c r="J64" s="125">
        <v>124.63199999999999</v>
      </c>
      <c r="K64" s="41">
        <v>99.17876241405652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421</v>
      </c>
      <c r="D66" s="38">
        <v>425</v>
      </c>
      <c r="E66" s="38">
        <v>425</v>
      </c>
      <c r="F66" s="39">
        <v>100</v>
      </c>
      <c r="G66" s="40"/>
      <c r="H66" s="124">
        <v>2.61</v>
      </c>
      <c r="I66" s="125">
        <v>2.051</v>
      </c>
      <c r="J66" s="125">
        <v>2.65</v>
      </c>
      <c r="K66" s="41">
        <v>129.20526572403705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16498</v>
      </c>
      <c r="D68" s="30">
        <v>16250</v>
      </c>
      <c r="E68" s="30">
        <v>16000</v>
      </c>
      <c r="F68" s="31"/>
      <c r="G68" s="31"/>
      <c r="H68" s="123">
        <v>113.267</v>
      </c>
      <c r="I68" s="123">
        <v>117.5</v>
      </c>
      <c r="J68" s="123">
        <v>111</v>
      </c>
      <c r="K68" s="32"/>
    </row>
    <row r="69" spans="1:11" s="33" customFormat="1" ht="11.25" customHeight="1">
      <c r="A69" s="35" t="s">
        <v>53</v>
      </c>
      <c r="B69" s="29"/>
      <c r="C69" s="30">
        <v>4857</v>
      </c>
      <c r="D69" s="30">
        <v>4940</v>
      </c>
      <c r="E69" s="30">
        <v>4800</v>
      </c>
      <c r="F69" s="31"/>
      <c r="G69" s="31"/>
      <c r="H69" s="123">
        <v>32.689</v>
      </c>
      <c r="I69" s="123">
        <v>36.8</v>
      </c>
      <c r="J69" s="123">
        <v>33</v>
      </c>
      <c r="K69" s="32"/>
    </row>
    <row r="70" spans="1:11" s="42" customFormat="1" ht="11.25" customHeight="1">
      <c r="A70" s="36" t="s">
        <v>54</v>
      </c>
      <c r="B70" s="37"/>
      <c r="C70" s="38">
        <v>21355</v>
      </c>
      <c r="D70" s="38">
        <v>21190</v>
      </c>
      <c r="E70" s="38">
        <v>20800</v>
      </c>
      <c r="F70" s="39">
        <v>98.15950920245399</v>
      </c>
      <c r="G70" s="40"/>
      <c r="H70" s="124">
        <v>145.956</v>
      </c>
      <c r="I70" s="125">
        <v>154.3</v>
      </c>
      <c r="J70" s="125">
        <v>144</v>
      </c>
      <c r="K70" s="41">
        <v>93.3246921581335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2570</v>
      </c>
      <c r="D73" s="30">
        <v>2699</v>
      </c>
      <c r="E73" s="30">
        <v>2350</v>
      </c>
      <c r="F73" s="31"/>
      <c r="G73" s="31"/>
      <c r="H73" s="123">
        <v>17.538</v>
      </c>
      <c r="I73" s="123">
        <v>33.852</v>
      </c>
      <c r="J73" s="123">
        <v>29.475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21</v>
      </c>
      <c r="E76" s="30">
        <v>20</v>
      </c>
      <c r="F76" s="31"/>
      <c r="G76" s="31"/>
      <c r="H76" s="123">
        <v>0.291</v>
      </c>
      <c r="I76" s="123">
        <v>0.2</v>
      </c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37065</v>
      </c>
      <c r="D79" s="30">
        <v>36000</v>
      </c>
      <c r="E79" s="30">
        <v>35500</v>
      </c>
      <c r="F79" s="31"/>
      <c r="G79" s="31"/>
      <c r="H79" s="123">
        <v>325.431</v>
      </c>
      <c r="I79" s="123">
        <v>300</v>
      </c>
      <c r="J79" s="123">
        <v>301.75</v>
      </c>
      <c r="K79" s="32"/>
    </row>
    <row r="80" spans="1:11" s="42" customFormat="1" ht="11.25" customHeight="1">
      <c r="A80" s="43" t="s">
        <v>63</v>
      </c>
      <c r="B80" s="37"/>
      <c r="C80" s="38">
        <v>39662</v>
      </c>
      <c r="D80" s="38">
        <v>38720</v>
      </c>
      <c r="E80" s="38">
        <v>37870</v>
      </c>
      <c r="F80" s="39">
        <v>97.8047520661157</v>
      </c>
      <c r="G80" s="40"/>
      <c r="H80" s="124">
        <v>343.26</v>
      </c>
      <c r="I80" s="125">
        <v>334.052</v>
      </c>
      <c r="J80" s="125">
        <v>331.225</v>
      </c>
      <c r="K80" s="41">
        <v>99.15372456982745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105012</v>
      </c>
      <c r="D87" s="53">
        <v>103888</v>
      </c>
      <c r="E87" s="53">
        <v>101694</v>
      </c>
      <c r="F87" s="54">
        <f>IF(D87&gt;0,100*E87/D87,0)</f>
        <v>97.88811027260127</v>
      </c>
      <c r="G87" s="40"/>
      <c r="H87" s="128">
        <v>808.167</v>
      </c>
      <c r="I87" s="129">
        <v>800.905</v>
      </c>
      <c r="J87" s="129">
        <v>786.678</v>
      </c>
      <c r="K87" s="54">
        <f>IF(I87&gt;0,100*J87/I87,0)</f>
        <v>98.22363451345666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875</v>
      </c>
      <c r="D9" s="30">
        <v>887</v>
      </c>
      <c r="E9" s="30">
        <v>887</v>
      </c>
      <c r="F9" s="31"/>
      <c r="G9" s="31"/>
      <c r="H9" s="123">
        <v>1.829</v>
      </c>
      <c r="I9" s="123">
        <v>1.833</v>
      </c>
      <c r="J9" s="123">
        <v>1.833</v>
      </c>
      <c r="K9" s="32"/>
    </row>
    <row r="10" spans="1:11" s="33" customFormat="1" ht="11.25" customHeight="1">
      <c r="A10" s="35" t="s">
        <v>8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23">
        <v>0.993</v>
      </c>
      <c r="I10" s="123">
        <v>1.125</v>
      </c>
      <c r="J10" s="123">
        <v>1.125</v>
      </c>
      <c r="K10" s="32"/>
    </row>
    <row r="11" spans="1:11" s="33" customFormat="1" ht="11.25" customHeight="1">
      <c r="A11" s="28" t="s">
        <v>9</v>
      </c>
      <c r="B11" s="29"/>
      <c r="C11" s="30">
        <v>226</v>
      </c>
      <c r="D11" s="30">
        <v>225</v>
      </c>
      <c r="E11" s="30">
        <v>225</v>
      </c>
      <c r="F11" s="31"/>
      <c r="G11" s="31"/>
      <c r="H11" s="123">
        <v>0.244</v>
      </c>
      <c r="I11" s="123">
        <v>0.298</v>
      </c>
      <c r="J11" s="123">
        <v>0.298</v>
      </c>
      <c r="K11" s="32"/>
    </row>
    <row r="12" spans="1:11" s="33" customFormat="1" ht="11.25" customHeight="1">
      <c r="A12" s="35" t="s">
        <v>10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23">
        <v>0.679</v>
      </c>
      <c r="I12" s="123">
        <v>0.562</v>
      </c>
      <c r="J12" s="123">
        <v>0.562</v>
      </c>
      <c r="K12" s="32"/>
    </row>
    <row r="13" spans="1:11" s="42" customFormat="1" ht="11.25" customHeight="1">
      <c r="A13" s="36" t="s">
        <v>11</v>
      </c>
      <c r="B13" s="37"/>
      <c r="C13" s="38">
        <v>2047</v>
      </c>
      <c r="D13" s="38">
        <v>2058</v>
      </c>
      <c r="E13" s="38">
        <v>2058</v>
      </c>
      <c r="F13" s="39">
        <v>100</v>
      </c>
      <c r="G13" s="40"/>
      <c r="H13" s="124">
        <v>3.745</v>
      </c>
      <c r="I13" s="125">
        <v>3.8180000000000005</v>
      </c>
      <c r="J13" s="125">
        <v>3.8180000000000005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981</v>
      </c>
      <c r="D15" s="38">
        <v>1100</v>
      </c>
      <c r="E15" s="38">
        <v>1100</v>
      </c>
      <c r="F15" s="39">
        <v>100</v>
      </c>
      <c r="G15" s="40"/>
      <c r="H15" s="124">
        <v>0.521</v>
      </c>
      <c r="I15" s="125">
        <v>0.72</v>
      </c>
      <c r="J15" s="125">
        <v>0.565</v>
      </c>
      <c r="K15" s="41">
        <v>78.47222222222221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>
        <v>2</v>
      </c>
      <c r="F17" s="39"/>
      <c r="G17" s="40"/>
      <c r="H17" s="124">
        <v>0.004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336</v>
      </c>
      <c r="D19" s="30">
        <v>312</v>
      </c>
      <c r="E19" s="30">
        <v>258</v>
      </c>
      <c r="F19" s="31"/>
      <c r="G19" s="31"/>
      <c r="H19" s="123">
        <v>0.68</v>
      </c>
      <c r="I19" s="123">
        <v>0.674</v>
      </c>
      <c r="J19" s="123">
        <v>0.516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23">
        <v>0.182</v>
      </c>
      <c r="I20" s="123">
        <v>0.28</v>
      </c>
      <c r="J20" s="123">
        <v>0.308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23">
        <v>0.181</v>
      </c>
      <c r="I21" s="123">
        <v>0.203</v>
      </c>
      <c r="J21" s="123">
        <v>0.225</v>
      </c>
      <c r="K21" s="32"/>
    </row>
    <row r="22" spans="1:11" s="42" customFormat="1" ht="11.25" customHeight="1">
      <c r="A22" s="36" t="s">
        <v>17</v>
      </c>
      <c r="B22" s="37"/>
      <c r="C22" s="38">
        <v>841</v>
      </c>
      <c r="D22" s="38">
        <v>817</v>
      </c>
      <c r="E22" s="38">
        <v>763</v>
      </c>
      <c r="F22" s="39">
        <v>93.39045287637698</v>
      </c>
      <c r="G22" s="40"/>
      <c r="H22" s="124">
        <v>1.0430000000000001</v>
      </c>
      <c r="I22" s="125">
        <v>1.157</v>
      </c>
      <c r="J22" s="125">
        <v>1.0490000000000002</v>
      </c>
      <c r="K22" s="41">
        <v>90.6655142610199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117</v>
      </c>
      <c r="D24" s="38">
        <v>128</v>
      </c>
      <c r="E24" s="38">
        <v>105</v>
      </c>
      <c r="F24" s="39">
        <v>82.03125</v>
      </c>
      <c r="G24" s="40"/>
      <c r="H24" s="124">
        <v>0.248</v>
      </c>
      <c r="I24" s="125">
        <v>0.273</v>
      </c>
      <c r="J24" s="125">
        <v>0.226</v>
      </c>
      <c r="K24" s="41">
        <v>82.78388278388279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155</v>
      </c>
      <c r="D26" s="38">
        <v>160</v>
      </c>
      <c r="E26" s="38">
        <v>180</v>
      </c>
      <c r="F26" s="39">
        <v>112.5</v>
      </c>
      <c r="G26" s="40"/>
      <c r="H26" s="124">
        <v>0.291</v>
      </c>
      <c r="I26" s="125">
        <v>0.24</v>
      </c>
      <c r="J26" s="125">
        <v>0.36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2</v>
      </c>
      <c r="F28" s="31"/>
      <c r="G28" s="31"/>
      <c r="H28" s="123">
        <v>0.016</v>
      </c>
      <c r="I28" s="123">
        <v>0.015</v>
      </c>
      <c r="J28" s="123">
        <v>0.005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23">
        <v>0.001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7</v>
      </c>
      <c r="D30" s="30">
        <v>4</v>
      </c>
      <c r="E30" s="30">
        <v>2</v>
      </c>
      <c r="F30" s="31"/>
      <c r="G30" s="31"/>
      <c r="H30" s="123">
        <v>0.014</v>
      </c>
      <c r="I30" s="123">
        <v>0.008</v>
      </c>
      <c r="J30" s="123">
        <v>0.004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13</v>
      </c>
      <c r="E31" s="38">
        <v>4</v>
      </c>
      <c r="F31" s="39">
        <v>30.76923076923077</v>
      </c>
      <c r="G31" s="40"/>
      <c r="H31" s="124">
        <v>0.031</v>
      </c>
      <c r="I31" s="125">
        <v>0.023</v>
      </c>
      <c r="J31" s="125">
        <v>0.009000000000000001</v>
      </c>
      <c r="K31" s="41">
        <v>39.1304347826087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97</v>
      </c>
      <c r="D33" s="30">
        <v>120</v>
      </c>
      <c r="E33" s="30">
        <v>120</v>
      </c>
      <c r="F33" s="31"/>
      <c r="G33" s="31"/>
      <c r="H33" s="123">
        <v>0.108</v>
      </c>
      <c r="I33" s="123">
        <v>0.18</v>
      </c>
      <c r="J33" s="123">
        <v>0.17</v>
      </c>
      <c r="K33" s="32"/>
    </row>
    <row r="34" spans="1:11" s="33" customFormat="1" ht="11.25" customHeight="1">
      <c r="A34" s="35" t="s">
        <v>25</v>
      </c>
      <c r="B34" s="29"/>
      <c r="C34" s="30">
        <v>63</v>
      </c>
      <c r="D34" s="30">
        <v>52</v>
      </c>
      <c r="E34" s="30">
        <v>75</v>
      </c>
      <c r="F34" s="31"/>
      <c r="G34" s="31"/>
      <c r="H34" s="123">
        <v>0.102</v>
      </c>
      <c r="I34" s="123">
        <v>0.085</v>
      </c>
      <c r="J34" s="123">
        <v>0.129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20</v>
      </c>
      <c r="E35" s="30">
        <v>10</v>
      </c>
      <c r="F35" s="31"/>
      <c r="G35" s="31"/>
      <c r="H35" s="123"/>
      <c r="I35" s="123">
        <v>0.024</v>
      </c>
      <c r="J35" s="123">
        <v>0.012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3</v>
      </c>
      <c r="F36" s="31"/>
      <c r="G36" s="31"/>
      <c r="H36" s="123">
        <v>0.002</v>
      </c>
      <c r="I36" s="123">
        <v>0.002</v>
      </c>
      <c r="J36" s="123">
        <v>0.004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194</v>
      </c>
      <c r="E37" s="38">
        <v>208</v>
      </c>
      <c r="F37" s="39">
        <v>107.21649484536083</v>
      </c>
      <c r="G37" s="40"/>
      <c r="H37" s="124">
        <v>0.212</v>
      </c>
      <c r="I37" s="125">
        <v>0.29100000000000004</v>
      </c>
      <c r="J37" s="125">
        <v>0.31500000000000006</v>
      </c>
      <c r="K37" s="41">
        <v>108.24742268041238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24">
        <v>0.004</v>
      </c>
      <c r="I39" s="125">
        <v>0.004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122</v>
      </c>
      <c r="D41" s="30">
        <v>112</v>
      </c>
      <c r="E41" s="30">
        <v>112</v>
      </c>
      <c r="F41" s="31"/>
      <c r="G41" s="31"/>
      <c r="H41" s="123">
        <v>0.203</v>
      </c>
      <c r="I41" s="123">
        <v>0.18</v>
      </c>
      <c r="J41" s="123">
        <v>0.19</v>
      </c>
      <c r="K41" s="32"/>
    </row>
    <row r="42" spans="1:11" s="33" customFormat="1" ht="11.25" customHeight="1">
      <c r="A42" s="35" t="s">
        <v>31</v>
      </c>
      <c r="B42" s="29"/>
      <c r="C42" s="30">
        <v>57</v>
      </c>
      <c r="D42" s="30">
        <v>124</v>
      </c>
      <c r="E42" s="30">
        <v>136</v>
      </c>
      <c r="F42" s="31"/>
      <c r="G42" s="31"/>
      <c r="H42" s="123">
        <v>0.108</v>
      </c>
      <c r="I42" s="123">
        <v>0.161</v>
      </c>
      <c r="J42" s="123">
        <v>0.208</v>
      </c>
      <c r="K42" s="32"/>
    </row>
    <row r="43" spans="1:11" s="33" customFormat="1" ht="11.25" customHeight="1">
      <c r="A43" s="35" t="s">
        <v>32</v>
      </c>
      <c r="B43" s="29"/>
      <c r="C43" s="30">
        <v>4263</v>
      </c>
      <c r="D43" s="30">
        <v>4122</v>
      </c>
      <c r="E43" s="30">
        <v>4281</v>
      </c>
      <c r="F43" s="31"/>
      <c r="G43" s="31"/>
      <c r="H43" s="123">
        <v>9.805</v>
      </c>
      <c r="I43" s="123">
        <v>7.42</v>
      </c>
      <c r="J43" s="123">
        <v>10.274</v>
      </c>
      <c r="K43" s="32"/>
    </row>
    <row r="44" spans="1:11" s="33" customFormat="1" ht="11.25" customHeight="1">
      <c r="A44" s="35" t="s">
        <v>33</v>
      </c>
      <c r="B44" s="29"/>
      <c r="C44" s="30">
        <v>91</v>
      </c>
      <c r="D44" s="30">
        <v>150</v>
      </c>
      <c r="E44" s="30">
        <v>97</v>
      </c>
      <c r="F44" s="31"/>
      <c r="G44" s="31"/>
      <c r="H44" s="123">
        <v>0.135</v>
      </c>
      <c r="I44" s="123">
        <v>0.3</v>
      </c>
      <c r="J44" s="123">
        <v>0.194</v>
      </c>
      <c r="K44" s="32"/>
    </row>
    <row r="45" spans="1:11" s="33" customFormat="1" ht="11.25" customHeight="1">
      <c r="A45" s="35" t="s">
        <v>34</v>
      </c>
      <c r="B45" s="29"/>
      <c r="C45" s="30">
        <v>64</v>
      </c>
      <c r="D45" s="30">
        <v>49</v>
      </c>
      <c r="E45" s="30">
        <v>79</v>
      </c>
      <c r="F45" s="31"/>
      <c r="G45" s="31"/>
      <c r="H45" s="123">
        <v>0.122</v>
      </c>
      <c r="I45" s="123">
        <v>0.098</v>
      </c>
      <c r="J45" s="123">
        <v>0.158</v>
      </c>
      <c r="K45" s="32"/>
    </row>
    <row r="46" spans="1:11" s="33" customFormat="1" ht="11.25" customHeight="1">
      <c r="A46" s="35" t="s">
        <v>35</v>
      </c>
      <c r="B46" s="29"/>
      <c r="C46" s="30">
        <v>28</v>
      </c>
      <c r="D46" s="30">
        <v>20</v>
      </c>
      <c r="E46" s="30">
        <v>20</v>
      </c>
      <c r="F46" s="31"/>
      <c r="G46" s="31"/>
      <c r="H46" s="123">
        <v>0.056</v>
      </c>
      <c r="I46" s="123">
        <v>0.04</v>
      </c>
      <c r="J46" s="123">
        <v>0.038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/>
      <c r="E47" s="30"/>
      <c r="F47" s="31"/>
      <c r="G47" s="31"/>
      <c r="H47" s="123">
        <v>0.002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18</v>
      </c>
      <c r="D48" s="30">
        <v>6</v>
      </c>
      <c r="E48" s="30">
        <v>6</v>
      </c>
      <c r="F48" s="31"/>
      <c r="G48" s="31"/>
      <c r="H48" s="123">
        <v>0.045</v>
      </c>
      <c r="I48" s="123">
        <v>0.015</v>
      </c>
      <c r="J48" s="123">
        <v>0.015</v>
      </c>
      <c r="K48" s="32"/>
    </row>
    <row r="49" spans="1:11" s="33" customFormat="1" ht="11.25" customHeight="1">
      <c r="A49" s="35" t="s">
        <v>38</v>
      </c>
      <c r="B49" s="29"/>
      <c r="C49" s="30">
        <v>153</v>
      </c>
      <c r="D49" s="30">
        <v>91</v>
      </c>
      <c r="E49" s="30">
        <v>66</v>
      </c>
      <c r="F49" s="31"/>
      <c r="G49" s="31"/>
      <c r="H49" s="123">
        <v>0.306</v>
      </c>
      <c r="I49" s="123">
        <v>0.182</v>
      </c>
      <c r="J49" s="123">
        <v>0.132</v>
      </c>
      <c r="K49" s="32"/>
    </row>
    <row r="50" spans="1:11" s="42" customFormat="1" ht="11.25" customHeight="1">
      <c r="A50" s="43" t="s">
        <v>39</v>
      </c>
      <c r="B50" s="37"/>
      <c r="C50" s="38">
        <v>4797</v>
      </c>
      <c r="D50" s="38">
        <v>4674</v>
      </c>
      <c r="E50" s="38">
        <v>4797</v>
      </c>
      <c r="F50" s="39">
        <v>102.63157894736842</v>
      </c>
      <c r="G50" s="40"/>
      <c r="H50" s="124">
        <v>10.781999999999998</v>
      </c>
      <c r="I50" s="125">
        <v>8.396</v>
      </c>
      <c r="J50" s="125">
        <v>11.209</v>
      </c>
      <c r="K50" s="41">
        <f>IF(I50&gt;0,100*J50/I50,0)</f>
        <v>133.5040495474035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</v>
      </c>
      <c r="D54" s="30">
        <v>5</v>
      </c>
      <c r="E54" s="30"/>
      <c r="F54" s="31"/>
      <c r="G54" s="31"/>
      <c r="H54" s="123">
        <v>0.008</v>
      </c>
      <c r="I54" s="123">
        <v>0.009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4</v>
      </c>
      <c r="F55" s="31"/>
      <c r="G55" s="31"/>
      <c r="H55" s="123">
        <v>0.005</v>
      </c>
      <c r="I55" s="123">
        <v>0.002</v>
      </c>
      <c r="J55" s="123">
        <v>0.003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3</v>
      </c>
      <c r="E56" s="30">
        <v>1</v>
      </c>
      <c r="F56" s="31"/>
      <c r="G56" s="31"/>
      <c r="H56" s="123">
        <v>0.033</v>
      </c>
      <c r="I56" s="123">
        <v>0.003</v>
      </c>
      <c r="J56" s="123">
        <v>0.001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2</v>
      </c>
      <c r="F57" s="31"/>
      <c r="G57" s="31"/>
      <c r="H57" s="123">
        <v>0.004</v>
      </c>
      <c r="I57" s="123">
        <v>0.004</v>
      </c>
      <c r="J57" s="123">
        <v>0.002</v>
      </c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3</v>
      </c>
      <c r="E58" s="30">
        <v>5</v>
      </c>
      <c r="F58" s="31"/>
      <c r="G58" s="31"/>
      <c r="H58" s="123">
        <v>0.001</v>
      </c>
      <c r="I58" s="123">
        <v>0.001</v>
      </c>
      <c r="J58" s="123">
        <v>0.005</v>
      </c>
      <c r="K58" s="32"/>
    </row>
    <row r="59" spans="1:11" s="42" customFormat="1" ht="11.25" customHeight="1">
      <c r="A59" s="36" t="s">
        <v>46</v>
      </c>
      <c r="B59" s="37"/>
      <c r="C59" s="38">
        <v>40</v>
      </c>
      <c r="D59" s="38">
        <v>17</v>
      </c>
      <c r="E59" s="38">
        <v>12</v>
      </c>
      <c r="F59" s="39">
        <v>70.58823529411765</v>
      </c>
      <c r="G59" s="40"/>
      <c r="H59" s="124">
        <v>0.051000000000000004</v>
      </c>
      <c r="I59" s="125">
        <v>0.019</v>
      </c>
      <c r="J59" s="125">
        <v>0.011</v>
      </c>
      <c r="K59" s="41">
        <v>57.89473684210526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23">
        <v>0.005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24">
        <v>0.005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2</v>
      </c>
      <c r="F66" s="39">
        <v>100</v>
      </c>
      <c r="G66" s="40"/>
      <c r="H66" s="124">
        <v>0.003</v>
      </c>
      <c r="I66" s="125">
        <v>0.003</v>
      </c>
      <c r="J66" s="125">
        <v>0.005</v>
      </c>
      <c r="K66" s="41">
        <v>166.66666666666666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23">
        <v>0.002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/>
      <c r="E69" s="30"/>
      <c r="F69" s="31"/>
      <c r="G69" s="31"/>
      <c r="H69" s="123">
        <v>0.004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3</v>
      </c>
      <c r="D70" s="38"/>
      <c r="E70" s="38"/>
      <c r="F70" s="39"/>
      <c r="G70" s="40"/>
      <c r="H70" s="124">
        <v>0.006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12</v>
      </c>
      <c r="E72" s="30">
        <v>8</v>
      </c>
      <c r="F72" s="31"/>
      <c r="G72" s="31"/>
      <c r="H72" s="123">
        <v>0.013</v>
      </c>
      <c r="I72" s="123">
        <v>0.016</v>
      </c>
      <c r="J72" s="123">
        <v>0.01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20</v>
      </c>
      <c r="F73" s="31"/>
      <c r="G73" s="31"/>
      <c r="H73" s="123"/>
      <c r="I73" s="123">
        <v>0.067</v>
      </c>
      <c r="J73" s="123">
        <v>0.03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8</v>
      </c>
      <c r="D75" s="30">
        <v>5</v>
      </c>
      <c r="E75" s="30">
        <v>15</v>
      </c>
      <c r="F75" s="31"/>
      <c r="G75" s="31"/>
      <c r="H75" s="123">
        <v>0.017</v>
      </c>
      <c r="I75" s="123">
        <v>0.012</v>
      </c>
      <c r="J75" s="123">
        <v>0.012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23">
        <v>0.001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23">
        <v>0.003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/>
      <c r="E79" s="30"/>
      <c r="F79" s="31"/>
      <c r="G79" s="31"/>
      <c r="H79" s="123">
        <v>0.006</v>
      </c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28</v>
      </c>
      <c r="D80" s="38">
        <v>62</v>
      </c>
      <c r="E80" s="38">
        <v>43</v>
      </c>
      <c r="F80" s="39">
        <v>69.35483870967742</v>
      </c>
      <c r="G80" s="40"/>
      <c r="H80" s="124">
        <v>0.04</v>
      </c>
      <c r="I80" s="125">
        <v>0.095</v>
      </c>
      <c r="J80" s="125">
        <v>0.052000000000000005</v>
      </c>
      <c r="K80" s="41">
        <v>54.73684210526316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45</v>
      </c>
      <c r="F82" s="31"/>
      <c r="G82" s="31"/>
      <c r="H82" s="123">
        <v>0.043</v>
      </c>
      <c r="I82" s="123">
        <v>0.043</v>
      </c>
      <c r="J82" s="123">
        <v>0.041</v>
      </c>
      <c r="K82" s="32"/>
    </row>
    <row r="83" spans="1:11" s="33" customFormat="1" ht="11.25" customHeight="1">
      <c r="A83" s="35" t="s">
        <v>65</v>
      </c>
      <c r="B83" s="29"/>
      <c r="C83" s="30">
        <v>68</v>
      </c>
      <c r="D83" s="30">
        <v>70</v>
      </c>
      <c r="E83" s="30">
        <v>67</v>
      </c>
      <c r="F83" s="31"/>
      <c r="G83" s="31"/>
      <c r="H83" s="123">
        <v>0.062</v>
      </c>
      <c r="I83" s="123">
        <v>0.064</v>
      </c>
      <c r="J83" s="123">
        <v>0.06</v>
      </c>
      <c r="K83" s="32"/>
    </row>
    <row r="84" spans="1:11" s="42" customFormat="1" ht="11.25" customHeight="1">
      <c r="A84" s="36" t="s">
        <v>66</v>
      </c>
      <c r="B84" s="37"/>
      <c r="C84" s="38">
        <v>114</v>
      </c>
      <c r="D84" s="38">
        <v>116</v>
      </c>
      <c r="E84" s="38">
        <v>112</v>
      </c>
      <c r="F84" s="39">
        <v>96.55172413793103</v>
      </c>
      <c r="G84" s="40"/>
      <c r="H84" s="124">
        <v>0.105</v>
      </c>
      <c r="I84" s="125">
        <v>0.107</v>
      </c>
      <c r="J84" s="125">
        <v>0.101</v>
      </c>
      <c r="K84" s="41">
        <v>94.392523364486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9315</v>
      </c>
      <c r="D87" s="53">
        <v>9346</v>
      </c>
      <c r="E87" s="53">
        <v>9386</v>
      </c>
      <c r="F87" s="54">
        <f>IF(D87&gt;0,100*E87/D87,0)</f>
        <v>100.42799058420715</v>
      </c>
      <c r="G87" s="40"/>
      <c r="H87" s="128">
        <v>17.090999999999994</v>
      </c>
      <c r="I87" s="129">
        <v>15.146</v>
      </c>
      <c r="J87" s="129">
        <v>17.72</v>
      </c>
      <c r="K87" s="54">
        <f>IF(I87&gt;0,100*J87/I87,0)</f>
        <v>116.99458602931466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4110</v>
      </c>
      <c r="D9" s="30">
        <v>4151</v>
      </c>
      <c r="E9" s="30">
        <v>4566</v>
      </c>
      <c r="F9" s="31"/>
      <c r="G9" s="31"/>
      <c r="H9" s="123">
        <v>64.059</v>
      </c>
      <c r="I9" s="123">
        <v>95.473</v>
      </c>
      <c r="J9" s="123">
        <v>105.018</v>
      </c>
      <c r="K9" s="32"/>
    </row>
    <row r="10" spans="1:11" s="33" customFormat="1" ht="11.25" customHeight="1">
      <c r="A10" s="35" t="s">
        <v>8</v>
      </c>
      <c r="B10" s="29"/>
      <c r="C10" s="30">
        <v>2981</v>
      </c>
      <c r="D10" s="30">
        <v>3507</v>
      </c>
      <c r="E10" s="30">
        <v>3857</v>
      </c>
      <c r="F10" s="31"/>
      <c r="G10" s="31"/>
      <c r="H10" s="123">
        <v>44.775</v>
      </c>
      <c r="I10" s="123">
        <v>52.675</v>
      </c>
      <c r="J10" s="123">
        <v>57.855</v>
      </c>
      <c r="K10" s="32"/>
    </row>
    <row r="11" spans="1:11" s="33" customFormat="1" ht="11.25" customHeight="1">
      <c r="A11" s="28" t="s">
        <v>9</v>
      </c>
      <c r="B11" s="29"/>
      <c r="C11" s="30">
        <v>5469</v>
      </c>
      <c r="D11" s="30">
        <v>5900</v>
      </c>
      <c r="E11" s="30">
        <v>5900</v>
      </c>
      <c r="F11" s="31"/>
      <c r="G11" s="31"/>
      <c r="H11" s="123">
        <v>133.944</v>
      </c>
      <c r="I11" s="123">
        <v>147.5</v>
      </c>
      <c r="J11" s="123">
        <v>147.5</v>
      </c>
      <c r="K11" s="32"/>
    </row>
    <row r="12" spans="1:11" s="33" customFormat="1" ht="11.25" customHeight="1">
      <c r="A12" s="35" t="s">
        <v>10</v>
      </c>
      <c r="B12" s="29"/>
      <c r="C12" s="30">
        <v>1959</v>
      </c>
      <c r="D12" s="30">
        <v>1979</v>
      </c>
      <c r="E12" s="30">
        <v>2170</v>
      </c>
      <c r="F12" s="31"/>
      <c r="G12" s="31"/>
      <c r="H12" s="123">
        <v>35.321</v>
      </c>
      <c r="I12" s="123">
        <v>35.982</v>
      </c>
      <c r="J12" s="123">
        <v>39.06</v>
      </c>
      <c r="K12" s="32"/>
    </row>
    <row r="13" spans="1:11" s="42" customFormat="1" ht="11.25" customHeight="1">
      <c r="A13" s="36" t="s">
        <v>11</v>
      </c>
      <c r="B13" s="37"/>
      <c r="C13" s="38">
        <v>14519</v>
      </c>
      <c r="D13" s="38">
        <v>15537</v>
      </c>
      <c r="E13" s="38">
        <v>16493</v>
      </c>
      <c r="F13" s="39">
        <v>106.15305400012872</v>
      </c>
      <c r="G13" s="40"/>
      <c r="H13" s="124">
        <v>278.099</v>
      </c>
      <c r="I13" s="125">
        <v>331.63</v>
      </c>
      <c r="J13" s="125">
        <v>349.433</v>
      </c>
      <c r="K13" s="41">
        <v>105.36833217742667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402</v>
      </c>
      <c r="E15" s="38">
        <v>420</v>
      </c>
      <c r="F15" s="39">
        <v>104.4776119402985</v>
      </c>
      <c r="G15" s="40"/>
      <c r="H15" s="124">
        <v>6.894</v>
      </c>
      <c r="I15" s="125">
        <v>7.035</v>
      </c>
      <c r="J15" s="125">
        <v>7.77</v>
      </c>
      <c r="K15" s="41">
        <v>110.44776119402985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357</v>
      </c>
      <c r="D19" s="30">
        <v>321</v>
      </c>
      <c r="E19" s="30">
        <v>347</v>
      </c>
      <c r="F19" s="31"/>
      <c r="G19" s="31"/>
      <c r="H19" s="123">
        <v>16.718</v>
      </c>
      <c r="I19" s="123">
        <v>12.519</v>
      </c>
      <c r="J19" s="123">
        <v>12.84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135</v>
      </c>
      <c r="F20" s="31"/>
      <c r="G20" s="31"/>
      <c r="H20" s="123">
        <v>3.15</v>
      </c>
      <c r="I20" s="123">
        <v>3.24</v>
      </c>
      <c r="J20" s="123">
        <v>2.97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115</v>
      </c>
      <c r="F21" s="31"/>
      <c r="G21" s="31"/>
      <c r="H21" s="123">
        <v>3.06</v>
      </c>
      <c r="I21" s="123">
        <v>3.24</v>
      </c>
      <c r="J21" s="123">
        <v>2.645</v>
      </c>
      <c r="K21" s="32"/>
    </row>
    <row r="22" spans="1:11" s="42" customFormat="1" ht="11.25" customHeight="1">
      <c r="A22" s="36" t="s">
        <v>17</v>
      </c>
      <c r="B22" s="37"/>
      <c r="C22" s="38">
        <v>617</v>
      </c>
      <c r="D22" s="38">
        <v>581</v>
      </c>
      <c r="E22" s="38">
        <v>597</v>
      </c>
      <c r="F22" s="39">
        <v>102.7538726333907</v>
      </c>
      <c r="G22" s="40"/>
      <c r="H22" s="124">
        <v>22.927999999999997</v>
      </c>
      <c r="I22" s="125">
        <v>18.999000000000002</v>
      </c>
      <c r="J22" s="125">
        <v>18.455000000000002</v>
      </c>
      <c r="K22" s="41">
        <v>97.13669140481078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184</v>
      </c>
      <c r="D24" s="38">
        <v>202</v>
      </c>
      <c r="E24" s="38">
        <v>167</v>
      </c>
      <c r="F24" s="39">
        <v>82.67326732673267</v>
      </c>
      <c r="G24" s="40"/>
      <c r="H24" s="124">
        <v>6.66</v>
      </c>
      <c r="I24" s="125">
        <v>7.21</v>
      </c>
      <c r="J24" s="125">
        <v>6.631</v>
      </c>
      <c r="K24" s="41">
        <v>91.96948682385576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691</v>
      </c>
      <c r="D26" s="38">
        <v>650</v>
      </c>
      <c r="E26" s="38">
        <v>510</v>
      </c>
      <c r="F26" s="39">
        <v>78.46153846153847</v>
      </c>
      <c r="G26" s="40"/>
      <c r="H26" s="124">
        <v>24.102</v>
      </c>
      <c r="I26" s="125">
        <v>29</v>
      </c>
      <c r="J26" s="125">
        <v>25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39</v>
      </c>
      <c r="D28" s="30">
        <v>58</v>
      </c>
      <c r="E28" s="30">
        <v>29</v>
      </c>
      <c r="F28" s="31"/>
      <c r="G28" s="31"/>
      <c r="H28" s="123">
        <v>1.092</v>
      </c>
      <c r="I28" s="123">
        <v>1.767</v>
      </c>
      <c r="J28" s="123">
        <v>0.975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>
        <v>2</v>
      </c>
      <c r="F29" s="31"/>
      <c r="G29" s="31"/>
      <c r="H29" s="123">
        <v>0.084</v>
      </c>
      <c r="I29" s="123"/>
      <c r="J29" s="123">
        <v>0.04</v>
      </c>
      <c r="K29" s="32"/>
    </row>
    <row r="30" spans="1:11" s="33" customFormat="1" ht="11.25" customHeight="1">
      <c r="A30" s="35" t="s">
        <v>22</v>
      </c>
      <c r="B30" s="29"/>
      <c r="C30" s="30">
        <v>181</v>
      </c>
      <c r="D30" s="30">
        <v>195</v>
      </c>
      <c r="E30" s="30">
        <v>197</v>
      </c>
      <c r="F30" s="31"/>
      <c r="G30" s="31"/>
      <c r="H30" s="123">
        <v>6.31</v>
      </c>
      <c r="I30" s="123">
        <v>6.825</v>
      </c>
      <c r="J30" s="123">
        <v>6.86</v>
      </c>
      <c r="K30" s="32"/>
    </row>
    <row r="31" spans="1:11" s="42" customFormat="1" ht="11.25" customHeight="1">
      <c r="A31" s="43" t="s">
        <v>23</v>
      </c>
      <c r="B31" s="37"/>
      <c r="C31" s="38">
        <v>223</v>
      </c>
      <c r="D31" s="38">
        <v>253</v>
      </c>
      <c r="E31" s="38">
        <v>228</v>
      </c>
      <c r="F31" s="39">
        <f>IF(D31&gt;0,100*E31/D31,0)</f>
        <v>90.11857707509881</v>
      </c>
      <c r="G31" s="40"/>
      <c r="H31" s="124">
        <v>7.486</v>
      </c>
      <c r="I31" s="125">
        <v>8.592</v>
      </c>
      <c r="J31" s="125">
        <v>7.875</v>
      </c>
      <c r="K31" s="41">
        <v>91.65502793296089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155</v>
      </c>
      <c r="D33" s="30">
        <v>150</v>
      </c>
      <c r="E33" s="30">
        <v>195</v>
      </c>
      <c r="F33" s="31"/>
      <c r="G33" s="31"/>
      <c r="H33" s="123">
        <v>3.522</v>
      </c>
      <c r="I33" s="123">
        <v>3.4</v>
      </c>
      <c r="J33" s="123">
        <v>4.35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170</v>
      </c>
      <c r="E34" s="30">
        <v>208</v>
      </c>
      <c r="F34" s="31"/>
      <c r="G34" s="31"/>
      <c r="H34" s="123">
        <v>4.354</v>
      </c>
      <c r="I34" s="123">
        <v>4.35</v>
      </c>
      <c r="J34" s="123">
        <v>4.959</v>
      </c>
      <c r="K34" s="32"/>
    </row>
    <row r="35" spans="1:11" s="33" customFormat="1" ht="11.25" customHeight="1">
      <c r="A35" s="35" t="s">
        <v>26</v>
      </c>
      <c r="B35" s="29"/>
      <c r="C35" s="30">
        <v>229</v>
      </c>
      <c r="D35" s="30">
        <v>240</v>
      </c>
      <c r="E35" s="30">
        <v>230</v>
      </c>
      <c r="F35" s="31"/>
      <c r="G35" s="31"/>
      <c r="H35" s="123">
        <v>4.858</v>
      </c>
      <c r="I35" s="123">
        <v>4.5</v>
      </c>
      <c r="J35" s="123">
        <v>4.5</v>
      </c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85</v>
      </c>
      <c r="E36" s="30">
        <v>174</v>
      </c>
      <c r="F36" s="31"/>
      <c r="G36" s="31"/>
      <c r="H36" s="123">
        <v>2.291</v>
      </c>
      <c r="I36" s="123">
        <v>2.291</v>
      </c>
      <c r="J36" s="123">
        <v>4.4</v>
      </c>
      <c r="K36" s="32"/>
    </row>
    <row r="37" spans="1:11" s="42" customFormat="1" ht="11.25" customHeight="1">
      <c r="A37" s="36" t="s">
        <v>28</v>
      </c>
      <c r="B37" s="37"/>
      <c r="C37" s="38">
        <v>639</v>
      </c>
      <c r="D37" s="38">
        <v>645</v>
      </c>
      <c r="E37" s="38">
        <v>807</v>
      </c>
      <c r="F37" s="39">
        <v>125.11627906976744</v>
      </c>
      <c r="G37" s="40"/>
      <c r="H37" s="124">
        <v>15.024999999999999</v>
      </c>
      <c r="I37" s="125">
        <v>14.541</v>
      </c>
      <c r="J37" s="125">
        <v>18.209</v>
      </c>
      <c r="K37" s="41">
        <v>125.22522522522522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356</v>
      </c>
      <c r="D41" s="30">
        <v>371</v>
      </c>
      <c r="E41" s="30">
        <v>330</v>
      </c>
      <c r="F41" s="31"/>
      <c r="G41" s="31"/>
      <c r="H41" s="123">
        <v>15.36</v>
      </c>
      <c r="I41" s="123">
        <v>17.14</v>
      </c>
      <c r="J41" s="123">
        <v>15.246</v>
      </c>
      <c r="K41" s="32"/>
    </row>
    <row r="42" spans="1:11" s="33" customFormat="1" ht="11.25" customHeight="1">
      <c r="A42" s="35" t="s">
        <v>31</v>
      </c>
      <c r="B42" s="29"/>
      <c r="C42" s="30">
        <v>795</v>
      </c>
      <c r="D42" s="30">
        <v>735</v>
      </c>
      <c r="E42" s="30">
        <v>768</v>
      </c>
      <c r="F42" s="31"/>
      <c r="G42" s="31"/>
      <c r="H42" s="123">
        <v>30.608</v>
      </c>
      <c r="I42" s="123">
        <v>29.4</v>
      </c>
      <c r="J42" s="123">
        <v>29.952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35</v>
      </c>
      <c r="E43" s="30">
        <v>26</v>
      </c>
      <c r="F43" s="31"/>
      <c r="G43" s="31"/>
      <c r="H43" s="123">
        <v>0.8</v>
      </c>
      <c r="I43" s="123">
        <v>1.12</v>
      </c>
      <c r="J43" s="123">
        <v>0.806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2037</v>
      </c>
      <c r="D45" s="30">
        <v>1600</v>
      </c>
      <c r="E45" s="30">
        <v>1500</v>
      </c>
      <c r="F45" s="31"/>
      <c r="G45" s="31"/>
      <c r="H45" s="123">
        <v>81.48</v>
      </c>
      <c r="I45" s="123">
        <v>76.8</v>
      </c>
      <c r="J45" s="123">
        <v>60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23">
        <v>18</v>
      </c>
      <c r="I46" s="123">
        <v>18</v>
      </c>
      <c r="J46" s="123">
        <v>20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2596</v>
      </c>
      <c r="D48" s="30">
        <v>2547</v>
      </c>
      <c r="E48" s="30">
        <v>2455</v>
      </c>
      <c r="F48" s="31"/>
      <c r="G48" s="31"/>
      <c r="H48" s="123">
        <v>103.84</v>
      </c>
      <c r="I48" s="123">
        <v>127.35</v>
      </c>
      <c r="J48" s="123">
        <v>98.2</v>
      </c>
      <c r="K48" s="32"/>
    </row>
    <row r="49" spans="1:11" s="33" customFormat="1" ht="11.25" customHeight="1">
      <c r="A49" s="35" t="s">
        <v>38</v>
      </c>
      <c r="B49" s="29"/>
      <c r="C49" s="30">
        <v>380</v>
      </c>
      <c r="D49" s="30">
        <v>384</v>
      </c>
      <c r="E49" s="30">
        <v>364</v>
      </c>
      <c r="F49" s="31"/>
      <c r="G49" s="31"/>
      <c r="H49" s="123">
        <v>15.96</v>
      </c>
      <c r="I49" s="123">
        <v>18.432</v>
      </c>
      <c r="J49" s="123">
        <v>16.38</v>
      </c>
      <c r="K49" s="32"/>
    </row>
    <row r="50" spans="1:11" s="42" customFormat="1" ht="11.25" customHeight="1">
      <c r="A50" s="43" t="s">
        <v>39</v>
      </c>
      <c r="B50" s="37"/>
      <c r="C50" s="38">
        <v>6589</v>
      </c>
      <c r="D50" s="38">
        <v>6072</v>
      </c>
      <c r="E50" s="38">
        <v>5843</v>
      </c>
      <c r="F50" s="39">
        <v>96.22859025032938</v>
      </c>
      <c r="G50" s="40"/>
      <c r="H50" s="124">
        <v>266.048</v>
      </c>
      <c r="I50" s="125">
        <v>288.24199999999996</v>
      </c>
      <c r="J50" s="125">
        <v>240.584</v>
      </c>
      <c r="K50" s="41">
        <v>83.46597650585274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186</v>
      </c>
      <c r="E52" s="38">
        <v>169</v>
      </c>
      <c r="F52" s="39">
        <v>90.86021505376344</v>
      </c>
      <c r="G52" s="40"/>
      <c r="H52" s="124">
        <v>7.515</v>
      </c>
      <c r="I52" s="125">
        <v>7.515</v>
      </c>
      <c r="J52" s="125">
        <v>6.306</v>
      </c>
      <c r="K52" s="41">
        <v>83.9121756487026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1100</v>
      </c>
      <c r="D54" s="30">
        <v>1000</v>
      </c>
      <c r="E54" s="30">
        <v>850</v>
      </c>
      <c r="F54" s="31"/>
      <c r="G54" s="31"/>
      <c r="H54" s="123">
        <v>35.75</v>
      </c>
      <c r="I54" s="123">
        <v>32</v>
      </c>
      <c r="J54" s="123">
        <v>27.03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120</v>
      </c>
      <c r="E55" s="30">
        <v>112</v>
      </c>
      <c r="F55" s="31"/>
      <c r="G55" s="31"/>
      <c r="H55" s="123">
        <v>3.45</v>
      </c>
      <c r="I55" s="123">
        <v>3.6</v>
      </c>
      <c r="J55" s="123">
        <v>3.36</v>
      </c>
      <c r="K55" s="32"/>
    </row>
    <row r="56" spans="1:11" s="33" customFormat="1" ht="11.25" customHeight="1">
      <c r="A56" s="35" t="s">
        <v>43</v>
      </c>
      <c r="B56" s="29"/>
      <c r="C56" s="30">
        <v>79</v>
      </c>
      <c r="D56" s="30">
        <v>100</v>
      </c>
      <c r="E56" s="30">
        <v>84</v>
      </c>
      <c r="F56" s="31"/>
      <c r="G56" s="31"/>
      <c r="H56" s="123">
        <v>1.083</v>
      </c>
      <c r="I56" s="123">
        <v>1.024</v>
      </c>
      <c r="J56" s="123">
        <v>1.07</v>
      </c>
      <c r="K56" s="32"/>
    </row>
    <row r="57" spans="1:11" s="33" customFormat="1" ht="11.25" customHeight="1">
      <c r="A57" s="35" t="s">
        <v>44</v>
      </c>
      <c r="B57" s="29"/>
      <c r="C57" s="30">
        <v>38</v>
      </c>
      <c r="D57" s="30">
        <v>58</v>
      </c>
      <c r="E57" s="30">
        <v>53</v>
      </c>
      <c r="F57" s="31"/>
      <c r="G57" s="31"/>
      <c r="H57" s="123">
        <v>0.831</v>
      </c>
      <c r="I57" s="123">
        <v>1.392</v>
      </c>
      <c r="J57" s="123">
        <v>1.272</v>
      </c>
      <c r="K57" s="32"/>
    </row>
    <row r="58" spans="1:11" s="33" customFormat="1" ht="11.25" customHeight="1">
      <c r="A58" s="35" t="s">
        <v>45</v>
      </c>
      <c r="B58" s="29"/>
      <c r="C58" s="30">
        <v>203</v>
      </c>
      <c r="D58" s="30">
        <v>138</v>
      </c>
      <c r="E58" s="30">
        <v>154</v>
      </c>
      <c r="F58" s="31"/>
      <c r="G58" s="31"/>
      <c r="H58" s="123">
        <v>7.917</v>
      </c>
      <c r="I58" s="123">
        <v>5.106</v>
      </c>
      <c r="J58" s="123">
        <v>5.39</v>
      </c>
      <c r="K58" s="32"/>
    </row>
    <row r="59" spans="1:11" s="42" customFormat="1" ht="11.25" customHeight="1">
      <c r="A59" s="36" t="s">
        <v>46</v>
      </c>
      <c r="B59" s="37"/>
      <c r="C59" s="38">
        <v>1535</v>
      </c>
      <c r="D59" s="38">
        <v>1416</v>
      </c>
      <c r="E59" s="38">
        <v>1253</v>
      </c>
      <c r="F59" s="39">
        <v>88.48870056497175</v>
      </c>
      <c r="G59" s="40"/>
      <c r="H59" s="124">
        <v>49.031000000000006</v>
      </c>
      <c r="I59" s="125">
        <v>43.12200000000001</v>
      </c>
      <c r="J59" s="125">
        <v>38.122</v>
      </c>
      <c r="K59" s="41">
        <v>88.40499049209218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399</v>
      </c>
      <c r="D61" s="30">
        <v>310</v>
      </c>
      <c r="E61" s="30">
        <v>350</v>
      </c>
      <c r="F61" s="31"/>
      <c r="G61" s="31"/>
      <c r="H61" s="123">
        <v>9.576</v>
      </c>
      <c r="I61" s="123">
        <v>9.3</v>
      </c>
      <c r="J61" s="123">
        <v>8.75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23">
        <v>2.306</v>
      </c>
      <c r="I62" s="123">
        <v>2.43</v>
      </c>
      <c r="J62" s="123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508</v>
      </c>
      <c r="D64" s="38">
        <v>419</v>
      </c>
      <c r="E64" s="38">
        <v>459</v>
      </c>
      <c r="F64" s="39">
        <v>109.54653937947494</v>
      </c>
      <c r="G64" s="40"/>
      <c r="H64" s="124">
        <v>11.882000000000001</v>
      </c>
      <c r="I64" s="125">
        <v>11.73</v>
      </c>
      <c r="J64" s="125">
        <v>11.18</v>
      </c>
      <c r="K64" s="41">
        <v>95.31116794543904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1055</v>
      </c>
      <c r="D66" s="38">
        <v>940</v>
      </c>
      <c r="E66" s="38">
        <v>500</v>
      </c>
      <c r="F66" s="39">
        <v>53.191489361702125</v>
      </c>
      <c r="G66" s="40"/>
      <c r="H66" s="124">
        <v>31.756</v>
      </c>
      <c r="I66" s="125">
        <v>28.2</v>
      </c>
      <c r="J66" s="125">
        <v>15</v>
      </c>
      <c r="K66" s="41">
        <v>53.19148936170213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23">
        <v>16.259</v>
      </c>
      <c r="I68" s="123">
        <v>20</v>
      </c>
      <c r="J68" s="123">
        <v>23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170</v>
      </c>
      <c r="E69" s="30">
        <v>200</v>
      </c>
      <c r="F69" s="31"/>
      <c r="G69" s="31"/>
      <c r="H69" s="123">
        <v>5.945</v>
      </c>
      <c r="I69" s="123">
        <v>6.1</v>
      </c>
      <c r="J69" s="123">
        <v>7.5</v>
      </c>
      <c r="K69" s="32"/>
    </row>
    <row r="70" spans="1:11" s="42" customFormat="1" ht="11.25" customHeight="1">
      <c r="A70" s="36" t="s">
        <v>54</v>
      </c>
      <c r="B70" s="37"/>
      <c r="C70" s="38">
        <v>549</v>
      </c>
      <c r="D70" s="38">
        <v>695</v>
      </c>
      <c r="E70" s="38">
        <v>800</v>
      </c>
      <c r="F70" s="39">
        <v>115.10791366906474</v>
      </c>
      <c r="G70" s="40"/>
      <c r="H70" s="124">
        <v>22.204</v>
      </c>
      <c r="I70" s="125">
        <v>26.1</v>
      </c>
      <c r="J70" s="125">
        <v>30.5</v>
      </c>
      <c r="K70" s="41">
        <v>116.85823754789271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167</v>
      </c>
      <c r="D72" s="30">
        <v>145</v>
      </c>
      <c r="E72" s="30">
        <v>145</v>
      </c>
      <c r="F72" s="31"/>
      <c r="G72" s="31"/>
      <c r="H72" s="123">
        <v>3.828</v>
      </c>
      <c r="I72" s="123">
        <v>3.3</v>
      </c>
      <c r="J72" s="123">
        <v>3.193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101</v>
      </c>
      <c r="F73" s="31"/>
      <c r="G73" s="31"/>
      <c r="H73" s="123">
        <v>4.763</v>
      </c>
      <c r="I73" s="123">
        <v>4.763</v>
      </c>
      <c r="J73" s="123">
        <v>4.01</v>
      </c>
      <c r="K73" s="32"/>
    </row>
    <row r="74" spans="1:11" s="33" customFormat="1" ht="11.25" customHeight="1">
      <c r="A74" s="35" t="s">
        <v>57</v>
      </c>
      <c r="B74" s="29"/>
      <c r="C74" s="30">
        <v>353</v>
      </c>
      <c r="D74" s="30">
        <v>405</v>
      </c>
      <c r="E74" s="30">
        <v>532</v>
      </c>
      <c r="F74" s="31"/>
      <c r="G74" s="31"/>
      <c r="H74" s="123">
        <v>14.12</v>
      </c>
      <c r="I74" s="123">
        <v>13.967</v>
      </c>
      <c r="J74" s="123">
        <v>18.62</v>
      </c>
      <c r="K74" s="32"/>
    </row>
    <row r="75" spans="1:11" s="33" customFormat="1" ht="11.25" customHeight="1">
      <c r="A75" s="35" t="s">
        <v>58</v>
      </c>
      <c r="B75" s="29"/>
      <c r="C75" s="30">
        <v>597</v>
      </c>
      <c r="D75" s="30">
        <v>484</v>
      </c>
      <c r="E75" s="30">
        <v>450</v>
      </c>
      <c r="F75" s="31"/>
      <c r="G75" s="31"/>
      <c r="H75" s="123">
        <v>16.531</v>
      </c>
      <c r="I75" s="123">
        <v>12.297</v>
      </c>
      <c r="J75" s="123">
        <v>17.809</v>
      </c>
      <c r="K75" s="32"/>
    </row>
    <row r="76" spans="1:11" s="33" customFormat="1" ht="11.25" customHeight="1">
      <c r="A76" s="35" t="s">
        <v>59</v>
      </c>
      <c r="B76" s="29"/>
      <c r="C76" s="30">
        <v>121</v>
      </c>
      <c r="D76" s="30">
        <v>120</v>
      </c>
      <c r="E76" s="30">
        <v>60</v>
      </c>
      <c r="F76" s="31"/>
      <c r="G76" s="31"/>
      <c r="H76" s="123">
        <v>4.03</v>
      </c>
      <c r="I76" s="123">
        <v>3.36</v>
      </c>
      <c r="J76" s="123">
        <v>1.995</v>
      </c>
      <c r="K76" s="32"/>
    </row>
    <row r="77" spans="1:11" s="33" customFormat="1" ht="11.25" customHeight="1">
      <c r="A77" s="35" t="s">
        <v>60</v>
      </c>
      <c r="B77" s="29"/>
      <c r="C77" s="30">
        <v>66</v>
      </c>
      <c r="D77" s="30">
        <v>50</v>
      </c>
      <c r="E77" s="30">
        <v>79</v>
      </c>
      <c r="F77" s="31"/>
      <c r="G77" s="31"/>
      <c r="H77" s="123">
        <v>1.488</v>
      </c>
      <c r="I77" s="123">
        <v>1.2</v>
      </c>
      <c r="J77" s="123">
        <v>2.37</v>
      </c>
      <c r="K77" s="32"/>
    </row>
    <row r="78" spans="1:11" s="33" customFormat="1" ht="11.25" customHeight="1">
      <c r="A78" s="35" t="s">
        <v>61</v>
      </c>
      <c r="B78" s="29"/>
      <c r="C78" s="30">
        <v>470</v>
      </c>
      <c r="D78" s="30">
        <v>380</v>
      </c>
      <c r="E78" s="30">
        <v>385</v>
      </c>
      <c r="F78" s="31"/>
      <c r="G78" s="31"/>
      <c r="H78" s="123">
        <v>14.989</v>
      </c>
      <c r="I78" s="123">
        <v>12.54</v>
      </c>
      <c r="J78" s="123">
        <v>13.09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643</v>
      </c>
      <c r="E79" s="30">
        <v>500</v>
      </c>
      <c r="F79" s="31"/>
      <c r="G79" s="31"/>
      <c r="H79" s="123">
        <v>6.3</v>
      </c>
      <c r="I79" s="123">
        <v>25.72</v>
      </c>
      <c r="J79" s="123">
        <v>22.5</v>
      </c>
      <c r="K79" s="32"/>
    </row>
    <row r="80" spans="1:11" s="42" customFormat="1" ht="11.25" customHeight="1">
      <c r="A80" s="43" t="s">
        <v>63</v>
      </c>
      <c r="B80" s="37"/>
      <c r="C80" s="38">
        <v>2074</v>
      </c>
      <c r="D80" s="38">
        <v>2347</v>
      </c>
      <c r="E80" s="38">
        <v>2252</v>
      </c>
      <c r="F80" s="39">
        <v>95.95227950575202</v>
      </c>
      <c r="G80" s="40"/>
      <c r="H80" s="124">
        <v>66.04899999999999</v>
      </c>
      <c r="I80" s="125">
        <v>77.14699999999999</v>
      </c>
      <c r="J80" s="125">
        <v>83.587</v>
      </c>
      <c r="K80" s="41">
        <v>108.34769984574905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69</v>
      </c>
      <c r="E82" s="30">
        <v>58</v>
      </c>
      <c r="F82" s="31"/>
      <c r="G82" s="31"/>
      <c r="H82" s="123">
        <v>1.468</v>
      </c>
      <c r="I82" s="123">
        <v>1.468</v>
      </c>
      <c r="J82" s="123">
        <v>1.397</v>
      </c>
      <c r="K82" s="32"/>
    </row>
    <row r="83" spans="1:11" s="33" customFormat="1" ht="11.25" customHeight="1">
      <c r="A83" s="35" t="s">
        <v>65</v>
      </c>
      <c r="B83" s="29"/>
      <c r="C83" s="30">
        <v>59</v>
      </c>
      <c r="D83" s="30">
        <v>60</v>
      </c>
      <c r="E83" s="30">
        <v>60</v>
      </c>
      <c r="F83" s="31"/>
      <c r="G83" s="31"/>
      <c r="H83" s="123">
        <v>1.206</v>
      </c>
      <c r="I83" s="123">
        <v>0.94</v>
      </c>
      <c r="J83" s="123">
        <v>1.1</v>
      </c>
      <c r="K83" s="32"/>
    </row>
    <row r="84" spans="1:11" s="42" customFormat="1" ht="11.25" customHeight="1">
      <c r="A84" s="36" t="s">
        <v>66</v>
      </c>
      <c r="B84" s="37"/>
      <c r="C84" s="38">
        <v>128</v>
      </c>
      <c r="D84" s="38">
        <v>129</v>
      </c>
      <c r="E84" s="38">
        <v>118</v>
      </c>
      <c r="F84" s="39">
        <v>91.47286821705427</v>
      </c>
      <c r="G84" s="40"/>
      <c r="H84" s="124">
        <v>2.674</v>
      </c>
      <c r="I84" s="125">
        <v>2.408</v>
      </c>
      <c r="J84" s="125">
        <v>2.497</v>
      </c>
      <c r="K84" s="41">
        <v>103.69601328903654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29899</v>
      </c>
      <c r="D87" s="53">
        <v>30474</v>
      </c>
      <c r="E87" s="53">
        <v>30616</v>
      </c>
      <c r="F87" s="54">
        <f>IF(D87&gt;0,100*E87/D87,0)</f>
        <v>100.46597099166503</v>
      </c>
      <c r="G87" s="40"/>
      <c r="H87" s="128">
        <v>818.3529999999998</v>
      </c>
      <c r="I87" s="129">
        <v>901.4710000000001</v>
      </c>
      <c r="J87" s="129">
        <v>861.1489999999999</v>
      </c>
      <c r="K87" s="54">
        <f>IF(I87&gt;0,100*J87/I87,0)</f>
        <v>95.52708850312432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46</v>
      </c>
      <c r="F9" s="31"/>
      <c r="G9" s="31"/>
      <c r="H9" s="123">
        <v>0.554</v>
      </c>
      <c r="I9" s="123">
        <v>0.556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526</v>
      </c>
      <c r="E10" s="30">
        <v>570</v>
      </c>
      <c r="F10" s="31"/>
      <c r="G10" s="31"/>
      <c r="H10" s="123">
        <v>6.117</v>
      </c>
      <c r="I10" s="123">
        <v>6.118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23">
        <v>9.637</v>
      </c>
      <c r="I11" s="123">
        <v>9.59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23">
        <v>0.252</v>
      </c>
      <c r="I12" s="123">
        <v>0.251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1196</v>
      </c>
      <c r="E13" s="38">
        <v>1244</v>
      </c>
      <c r="F13" s="39">
        <v>104.0133779264214</v>
      </c>
      <c r="G13" s="40"/>
      <c r="H13" s="124">
        <v>16.56</v>
      </c>
      <c r="I13" s="125">
        <v>16.515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224</v>
      </c>
      <c r="D17" s="38">
        <v>136</v>
      </c>
      <c r="E17" s="38">
        <v>128</v>
      </c>
      <c r="F17" s="39">
        <v>94.11764705882354</v>
      </c>
      <c r="G17" s="40"/>
      <c r="H17" s="124">
        <v>9.478</v>
      </c>
      <c r="I17" s="125">
        <v>5.18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853</v>
      </c>
      <c r="D19" s="30">
        <v>817</v>
      </c>
      <c r="E19" s="30">
        <v>885</v>
      </c>
      <c r="F19" s="31"/>
      <c r="G19" s="31"/>
      <c r="H19" s="123">
        <v>38.498</v>
      </c>
      <c r="I19" s="123">
        <v>28.595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3">
        <v>0.24</v>
      </c>
      <c r="I21" s="123">
        <v>0.25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863</v>
      </c>
      <c r="D22" s="38">
        <v>827</v>
      </c>
      <c r="E22" s="38">
        <v>895</v>
      </c>
      <c r="F22" s="39">
        <v>108.22249093107618</v>
      </c>
      <c r="G22" s="40"/>
      <c r="H22" s="124">
        <v>38.738</v>
      </c>
      <c r="I22" s="125">
        <v>28.845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169</v>
      </c>
      <c r="E24" s="38">
        <v>176</v>
      </c>
      <c r="F24" s="39">
        <v>104.14201183431953</v>
      </c>
      <c r="G24" s="40"/>
      <c r="H24" s="124">
        <v>3.542</v>
      </c>
      <c r="I24" s="125">
        <v>3.507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349</v>
      </c>
      <c r="D26" s="38">
        <v>325</v>
      </c>
      <c r="E26" s="38">
        <v>310</v>
      </c>
      <c r="F26" s="39">
        <v>95.38461538461539</v>
      </c>
      <c r="G26" s="40"/>
      <c r="H26" s="124">
        <v>14.463</v>
      </c>
      <c r="I26" s="125">
        <v>17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20</v>
      </c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212</v>
      </c>
      <c r="D29" s="30">
        <v>185</v>
      </c>
      <c r="E29" s="30">
        <v>189</v>
      </c>
      <c r="F29" s="31"/>
      <c r="G29" s="31"/>
      <c r="H29" s="123">
        <v>4.69</v>
      </c>
      <c r="I29" s="123">
        <v>3.824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73</v>
      </c>
      <c r="E30" s="30">
        <v>59</v>
      </c>
      <c r="F30" s="31"/>
      <c r="G30" s="31"/>
      <c r="H30" s="123">
        <v>2.205</v>
      </c>
      <c r="I30" s="123">
        <v>2.45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281</v>
      </c>
      <c r="D31" s="38">
        <v>258</v>
      </c>
      <c r="E31" s="38">
        <v>268</v>
      </c>
      <c r="F31" s="39">
        <v>103.87596899224806</v>
      </c>
      <c r="G31" s="40"/>
      <c r="H31" s="124">
        <v>6.8950000000000005</v>
      </c>
      <c r="I31" s="125">
        <v>6.274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35</v>
      </c>
      <c r="E33" s="30">
        <v>15</v>
      </c>
      <c r="F33" s="31"/>
      <c r="G33" s="31"/>
      <c r="H33" s="123">
        <v>0.97</v>
      </c>
      <c r="I33" s="123">
        <v>0.95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8</v>
      </c>
      <c r="F34" s="31"/>
      <c r="G34" s="31"/>
      <c r="H34" s="123">
        <v>0.252</v>
      </c>
      <c r="I34" s="123">
        <v>0.25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10</v>
      </c>
      <c r="E35" s="30">
        <v>10</v>
      </c>
      <c r="F35" s="31"/>
      <c r="G35" s="31"/>
      <c r="H35" s="123">
        <v>0.243</v>
      </c>
      <c r="I35" s="123">
        <v>0.19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61</v>
      </c>
      <c r="E37" s="38">
        <v>33</v>
      </c>
      <c r="F37" s="39">
        <v>54.09836065573771</v>
      </c>
      <c r="G37" s="40"/>
      <c r="H37" s="124">
        <v>1.4649999999999999</v>
      </c>
      <c r="I37" s="125">
        <v>1.39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275</v>
      </c>
      <c r="E39" s="38">
        <v>250</v>
      </c>
      <c r="F39" s="39">
        <v>90.9090909090909</v>
      </c>
      <c r="G39" s="40"/>
      <c r="H39" s="124">
        <v>8.015</v>
      </c>
      <c r="I39" s="125">
        <v>8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1117</v>
      </c>
      <c r="D41" s="30">
        <v>950</v>
      </c>
      <c r="E41" s="30">
        <v>1159</v>
      </c>
      <c r="F41" s="31"/>
      <c r="G41" s="31"/>
      <c r="H41" s="123">
        <v>57.316</v>
      </c>
      <c r="I41" s="123">
        <v>49.422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1594</v>
      </c>
      <c r="D42" s="30">
        <v>1624</v>
      </c>
      <c r="E42" s="30">
        <v>1504</v>
      </c>
      <c r="F42" s="31"/>
      <c r="G42" s="31"/>
      <c r="H42" s="123">
        <v>61.177</v>
      </c>
      <c r="I42" s="123">
        <v>72.93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1435</v>
      </c>
      <c r="D43" s="30">
        <v>1479</v>
      </c>
      <c r="E43" s="30">
        <v>1456</v>
      </c>
      <c r="F43" s="31"/>
      <c r="G43" s="31"/>
      <c r="H43" s="123">
        <v>57.4</v>
      </c>
      <c r="I43" s="123">
        <v>69.513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836</v>
      </c>
      <c r="D44" s="30">
        <v>868</v>
      </c>
      <c r="E44" s="30">
        <v>767</v>
      </c>
      <c r="F44" s="31"/>
      <c r="G44" s="31"/>
      <c r="H44" s="123">
        <v>27.328</v>
      </c>
      <c r="I44" s="123">
        <v>35.992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2501</v>
      </c>
      <c r="D45" s="30">
        <v>2843</v>
      </c>
      <c r="E45" s="30">
        <v>2709</v>
      </c>
      <c r="F45" s="31"/>
      <c r="G45" s="31"/>
      <c r="H45" s="123">
        <v>112.545</v>
      </c>
      <c r="I45" s="123">
        <v>149.258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1684</v>
      </c>
      <c r="D46" s="30">
        <v>1667</v>
      </c>
      <c r="E46" s="30">
        <v>1485</v>
      </c>
      <c r="F46" s="31"/>
      <c r="G46" s="31"/>
      <c r="H46" s="123">
        <v>67.36</v>
      </c>
      <c r="I46" s="123">
        <v>83.35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477</v>
      </c>
      <c r="D47" s="30">
        <v>437</v>
      </c>
      <c r="E47" s="30">
        <v>397</v>
      </c>
      <c r="F47" s="31"/>
      <c r="G47" s="31"/>
      <c r="H47" s="123">
        <v>19.08</v>
      </c>
      <c r="I47" s="123">
        <v>20.976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2540</v>
      </c>
      <c r="D48" s="30">
        <v>2644</v>
      </c>
      <c r="E48" s="30">
        <v>2500</v>
      </c>
      <c r="F48" s="31"/>
      <c r="G48" s="31"/>
      <c r="H48" s="123">
        <v>114.3</v>
      </c>
      <c r="I48" s="123">
        <v>132.2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572</v>
      </c>
      <c r="D49" s="30">
        <v>575</v>
      </c>
      <c r="E49" s="30">
        <v>545</v>
      </c>
      <c r="F49" s="31"/>
      <c r="G49" s="31"/>
      <c r="H49" s="123">
        <v>27.456</v>
      </c>
      <c r="I49" s="123">
        <v>31.05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12756</v>
      </c>
      <c r="D50" s="38">
        <v>13087</v>
      </c>
      <c r="E50" s="38">
        <v>12522</v>
      </c>
      <c r="F50" s="39">
        <v>95.68273859555283</v>
      </c>
      <c r="G50" s="40"/>
      <c r="H50" s="124">
        <v>543.962</v>
      </c>
      <c r="I50" s="125">
        <v>644.691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79</v>
      </c>
      <c r="E52" s="38">
        <v>73</v>
      </c>
      <c r="F52" s="39">
        <v>92.40506329113924</v>
      </c>
      <c r="G52" s="40"/>
      <c r="H52" s="124">
        <v>2.945</v>
      </c>
      <c r="I52" s="125">
        <v>2.945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358</v>
      </c>
      <c r="D54" s="30">
        <v>410</v>
      </c>
      <c r="E54" s="30">
        <v>350</v>
      </c>
      <c r="F54" s="31"/>
      <c r="G54" s="31"/>
      <c r="H54" s="123">
        <v>11.098</v>
      </c>
      <c r="I54" s="123">
        <v>12.3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225</v>
      </c>
      <c r="D55" s="30">
        <v>172</v>
      </c>
      <c r="E55" s="30">
        <v>164</v>
      </c>
      <c r="F55" s="31"/>
      <c r="G55" s="31"/>
      <c r="H55" s="123">
        <v>6.75</v>
      </c>
      <c r="I55" s="123">
        <v>5.16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78</v>
      </c>
      <c r="E58" s="30">
        <v>90</v>
      </c>
      <c r="F58" s="31"/>
      <c r="G58" s="31"/>
      <c r="H58" s="123">
        <v>3.876</v>
      </c>
      <c r="I58" s="123">
        <v>2.73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685</v>
      </c>
      <c r="D59" s="38">
        <v>660</v>
      </c>
      <c r="E59" s="38">
        <v>604</v>
      </c>
      <c r="F59" s="39">
        <v>91.51515151515152</v>
      </c>
      <c r="G59" s="40"/>
      <c r="H59" s="124">
        <v>21.724</v>
      </c>
      <c r="I59" s="125">
        <v>20.19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201</v>
      </c>
      <c r="D61" s="30">
        <v>170</v>
      </c>
      <c r="E61" s="30">
        <v>200</v>
      </c>
      <c r="F61" s="31"/>
      <c r="G61" s="31"/>
      <c r="H61" s="123">
        <v>5.025</v>
      </c>
      <c r="I61" s="123">
        <v>4.25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23">
        <v>1.31</v>
      </c>
      <c r="I62" s="123">
        <v>1.524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78</v>
      </c>
      <c r="E63" s="30">
        <v>111</v>
      </c>
      <c r="F63" s="31"/>
      <c r="G63" s="31"/>
      <c r="H63" s="123">
        <v>1.482</v>
      </c>
      <c r="I63" s="123">
        <v>1.482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386</v>
      </c>
      <c r="D64" s="38">
        <v>355</v>
      </c>
      <c r="E64" s="38">
        <v>418</v>
      </c>
      <c r="F64" s="39">
        <v>117.74647887323944</v>
      </c>
      <c r="G64" s="40"/>
      <c r="H64" s="124">
        <v>7.817000000000001</v>
      </c>
      <c r="I64" s="125">
        <v>7.256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305</v>
      </c>
      <c r="D66" s="38">
        <v>325</v>
      </c>
      <c r="E66" s="38">
        <v>290</v>
      </c>
      <c r="F66" s="39">
        <v>89.23076923076923</v>
      </c>
      <c r="G66" s="40"/>
      <c r="H66" s="124">
        <v>11.255</v>
      </c>
      <c r="I66" s="125">
        <v>16.245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109</v>
      </c>
      <c r="E72" s="30">
        <v>108</v>
      </c>
      <c r="F72" s="31"/>
      <c r="G72" s="31"/>
      <c r="H72" s="123">
        <v>2.556</v>
      </c>
      <c r="I72" s="123">
        <v>2.536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305</v>
      </c>
      <c r="F73" s="31"/>
      <c r="G73" s="31"/>
      <c r="H73" s="123">
        <v>5.856</v>
      </c>
      <c r="I73" s="123">
        <v>5.856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74</v>
      </c>
      <c r="D74" s="30">
        <v>60</v>
      </c>
      <c r="E74" s="30">
        <v>108</v>
      </c>
      <c r="F74" s="31"/>
      <c r="G74" s="31"/>
      <c r="H74" s="123">
        <v>2.59</v>
      </c>
      <c r="I74" s="123">
        <v>1.866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25</v>
      </c>
      <c r="F75" s="31"/>
      <c r="G75" s="31"/>
      <c r="H75" s="123">
        <v>0.72</v>
      </c>
      <c r="I75" s="123">
        <v>0.72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71</v>
      </c>
      <c r="D76" s="30">
        <v>70</v>
      </c>
      <c r="E76" s="30">
        <v>20</v>
      </c>
      <c r="F76" s="31"/>
      <c r="G76" s="31"/>
      <c r="H76" s="123">
        <v>1.061</v>
      </c>
      <c r="I76" s="123">
        <v>2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17</v>
      </c>
      <c r="D77" s="30">
        <v>12</v>
      </c>
      <c r="E77" s="30">
        <v>20</v>
      </c>
      <c r="F77" s="31"/>
      <c r="G77" s="31"/>
      <c r="H77" s="123">
        <v>0.366</v>
      </c>
      <c r="I77" s="123">
        <v>0.264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255</v>
      </c>
      <c r="D78" s="30">
        <v>200</v>
      </c>
      <c r="E78" s="30">
        <v>200</v>
      </c>
      <c r="F78" s="31"/>
      <c r="G78" s="31"/>
      <c r="H78" s="123">
        <v>5.115</v>
      </c>
      <c r="I78" s="123">
        <v>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360</v>
      </c>
      <c r="D79" s="30">
        <v>300</v>
      </c>
      <c r="E79" s="30">
        <v>350</v>
      </c>
      <c r="F79" s="31"/>
      <c r="G79" s="31"/>
      <c r="H79" s="123">
        <v>5.4</v>
      </c>
      <c r="I79" s="123">
        <v>9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1212</v>
      </c>
      <c r="D80" s="38">
        <v>1078</v>
      </c>
      <c r="E80" s="38">
        <v>1136</v>
      </c>
      <c r="F80" s="39">
        <v>105.38033395176252</v>
      </c>
      <c r="G80" s="40"/>
      <c r="H80" s="124">
        <v>23.664</v>
      </c>
      <c r="I80" s="125">
        <v>27.241999999999997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243</v>
      </c>
      <c r="E82" s="30">
        <v>176</v>
      </c>
      <c r="F82" s="31"/>
      <c r="G82" s="31"/>
      <c r="H82" s="123">
        <v>4.82</v>
      </c>
      <c r="I82" s="123">
        <v>4.82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470</v>
      </c>
      <c r="E83" s="30">
        <v>375</v>
      </c>
      <c r="F83" s="31"/>
      <c r="G83" s="31"/>
      <c r="H83" s="123">
        <v>8.528</v>
      </c>
      <c r="I83" s="123">
        <v>7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713</v>
      </c>
      <c r="E84" s="38">
        <v>551</v>
      </c>
      <c r="F84" s="39">
        <v>77.27910238429172</v>
      </c>
      <c r="G84" s="40"/>
      <c r="H84" s="124">
        <v>13.348</v>
      </c>
      <c r="I84" s="125">
        <v>11.82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19556</v>
      </c>
      <c r="D87" s="53">
        <v>19544</v>
      </c>
      <c r="E87" s="53">
        <v>18898</v>
      </c>
      <c r="F87" s="54">
        <f>IF(D87&gt;0,100*E87/D87,0)</f>
        <v>96.69463774048302</v>
      </c>
      <c r="G87" s="40"/>
      <c r="H87" s="128">
        <v>723.871</v>
      </c>
      <c r="I87" s="129">
        <v>817.1000000000001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4644</v>
      </c>
      <c r="D9" s="30">
        <v>4725</v>
      </c>
      <c r="E9" s="30">
        <v>5174</v>
      </c>
      <c r="F9" s="31"/>
      <c r="G9" s="31"/>
      <c r="H9" s="123">
        <v>71.643</v>
      </c>
      <c r="I9" s="123">
        <v>104.033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3586</v>
      </c>
      <c r="D10" s="30">
        <v>4123</v>
      </c>
      <c r="E10" s="30">
        <v>4522</v>
      </c>
      <c r="F10" s="31"/>
      <c r="G10" s="31"/>
      <c r="H10" s="123">
        <v>52.069</v>
      </c>
      <c r="I10" s="123">
        <v>60.39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6167</v>
      </c>
      <c r="D11" s="30">
        <v>6598</v>
      </c>
      <c r="E11" s="30">
        <v>6598</v>
      </c>
      <c r="F11" s="31"/>
      <c r="G11" s="31"/>
      <c r="H11" s="123">
        <v>145.084</v>
      </c>
      <c r="I11" s="123">
        <v>158.395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2681</v>
      </c>
      <c r="D12" s="30">
        <v>2736</v>
      </c>
      <c r="E12" s="30">
        <v>2927</v>
      </c>
      <c r="F12" s="31"/>
      <c r="G12" s="31"/>
      <c r="H12" s="123">
        <v>48.538</v>
      </c>
      <c r="I12" s="123">
        <v>49.716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17078</v>
      </c>
      <c r="D13" s="38">
        <v>18182</v>
      </c>
      <c r="E13" s="38">
        <v>19221</v>
      </c>
      <c r="F13" s="39">
        <v>105.71444285557145</v>
      </c>
      <c r="G13" s="40"/>
      <c r="H13" s="124">
        <v>317.334</v>
      </c>
      <c r="I13" s="125">
        <v>372.534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402</v>
      </c>
      <c r="E15" s="38">
        <v>420</v>
      </c>
      <c r="F15" s="39">
        <v>104.4776119402985</v>
      </c>
      <c r="G15" s="40"/>
      <c r="H15" s="124">
        <v>6.894</v>
      </c>
      <c r="I15" s="125">
        <v>7.035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224</v>
      </c>
      <c r="D17" s="38">
        <v>136</v>
      </c>
      <c r="E17" s="38">
        <v>128</v>
      </c>
      <c r="F17" s="39">
        <v>94.11764705882354</v>
      </c>
      <c r="G17" s="40"/>
      <c r="H17" s="124">
        <v>9.478</v>
      </c>
      <c r="I17" s="125">
        <v>5.18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1210</v>
      </c>
      <c r="D19" s="30">
        <v>1138</v>
      </c>
      <c r="E19" s="30">
        <v>1232</v>
      </c>
      <c r="F19" s="31"/>
      <c r="G19" s="31"/>
      <c r="H19" s="123">
        <v>55.216</v>
      </c>
      <c r="I19" s="123">
        <v>41.114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160</v>
      </c>
      <c r="F20" s="31"/>
      <c r="G20" s="31"/>
      <c r="H20" s="123">
        <v>3.644</v>
      </c>
      <c r="I20" s="123">
        <v>3.79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205</v>
      </c>
      <c r="F21" s="31"/>
      <c r="G21" s="31"/>
      <c r="H21" s="123">
        <v>4.98</v>
      </c>
      <c r="I21" s="123">
        <v>5.33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1585</v>
      </c>
      <c r="D22" s="38">
        <v>1513</v>
      </c>
      <c r="E22" s="38">
        <v>1597</v>
      </c>
      <c r="F22" s="39">
        <v>105.55188367481824</v>
      </c>
      <c r="G22" s="40"/>
      <c r="H22" s="124">
        <v>63.84</v>
      </c>
      <c r="I22" s="125">
        <v>50.233999999999995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353</v>
      </c>
      <c r="D24" s="38">
        <v>371</v>
      </c>
      <c r="E24" s="38">
        <v>343</v>
      </c>
      <c r="F24" s="39">
        <v>92.45283018867924</v>
      </c>
      <c r="G24" s="40"/>
      <c r="H24" s="124">
        <v>10.202</v>
      </c>
      <c r="I24" s="125">
        <v>10.717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1040</v>
      </c>
      <c r="D26" s="38">
        <v>975</v>
      </c>
      <c r="E26" s="38">
        <v>820</v>
      </c>
      <c r="F26" s="39">
        <v>84.1025641025641</v>
      </c>
      <c r="G26" s="40"/>
      <c r="H26" s="124">
        <v>38.565</v>
      </c>
      <c r="I26" s="125">
        <v>46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39</v>
      </c>
      <c r="D28" s="30">
        <v>59</v>
      </c>
      <c r="E28" s="30">
        <v>50</v>
      </c>
      <c r="F28" s="31"/>
      <c r="G28" s="31"/>
      <c r="H28" s="123">
        <v>1.092</v>
      </c>
      <c r="I28" s="123">
        <v>1.812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215</v>
      </c>
      <c r="D29" s="30">
        <v>185</v>
      </c>
      <c r="E29" s="30">
        <v>191</v>
      </c>
      <c r="F29" s="31"/>
      <c r="G29" s="31"/>
      <c r="H29" s="123">
        <v>4.774</v>
      </c>
      <c r="I29" s="123">
        <v>3.824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250</v>
      </c>
      <c r="D30" s="30">
        <v>268</v>
      </c>
      <c r="E30" s="30">
        <v>256</v>
      </c>
      <c r="F30" s="31"/>
      <c r="G30" s="31"/>
      <c r="H30" s="123">
        <v>8.515</v>
      </c>
      <c r="I30" s="123">
        <v>9.275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504</v>
      </c>
      <c r="D31" s="38">
        <v>512</v>
      </c>
      <c r="E31" s="38">
        <v>497</v>
      </c>
      <c r="F31" s="39">
        <f>IF(D31&gt;0,100*E31/D31,0)</f>
        <v>97.0703125</v>
      </c>
      <c r="G31" s="40"/>
      <c r="H31" s="124">
        <v>14.381</v>
      </c>
      <c r="I31" s="125">
        <v>14.911000000000001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289</v>
      </c>
      <c r="D33" s="30">
        <v>285</v>
      </c>
      <c r="E33" s="30">
        <v>270</v>
      </c>
      <c r="F33" s="31"/>
      <c r="G33" s="31"/>
      <c r="H33" s="123">
        <v>6.888</v>
      </c>
      <c r="I33" s="123">
        <v>6.75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206</v>
      </c>
      <c r="D34" s="30">
        <v>206</v>
      </c>
      <c r="E34" s="30">
        <v>236</v>
      </c>
      <c r="F34" s="31"/>
      <c r="G34" s="31"/>
      <c r="H34" s="123">
        <v>5.05</v>
      </c>
      <c r="I34" s="123">
        <v>5.044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241</v>
      </c>
      <c r="D35" s="30">
        <v>255</v>
      </c>
      <c r="E35" s="30">
        <v>245</v>
      </c>
      <c r="F35" s="31"/>
      <c r="G35" s="31"/>
      <c r="H35" s="123">
        <v>5.101</v>
      </c>
      <c r="I35" s="123">
        <v>4.78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103</v>
      </c>
      <c r="D36" s="30">
        <v>103</v>
      </c>
      <c r="E36" s="30">
        <v>182</v>
      </c>
      <c r="F36" s="31"/>
      <c r="G36" s="31"/>
      <c r="H36" s="123">
        <v>2.741</v>
      </c>
      <c r="I36" s="123">
        <v>2.741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839</v>
      </c>
      <c r="D37" s="38">
        <v>849</v>
      </c>
      <c r="E37" s="38">
        <v>933</v>
      </c>
      <c r="F37" s="39">
        <v>109.89399293286219</v>
      </c>
      <c r="G37" s="40"/>
      <c r="H37" s="124">
        <v>19.779999999999998</v>
      </c>
      <c r="I37" s="125">
        <v>19.315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1673</v>
      </c>
      <c r="D39" s="38">
        <v>1675</v>
      </c>
      <c r="E39" s="38">
        <v>1440</v>
      </c>
      <c r="F39" s="39">
        <v>85.97014925373135</v>
      </c>
      <c r="G39" s="40"/>
      <c r="H39" s="124">
        <v>50.06</v>
      </c>
      <c r="I39" s="125">
        <v>50.4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1479</v>
      </c>
      <c r="D41" s="30">
        <v>1326</v>
      </c>
      <c r="E41" s="30">
        <v>1489</v>
      </c>
      <c r="F41" s="31"/>
      <c r="G41" s="31"/>
      <c r="H41" s="123">
        <v>72.861</v>
      </c>
      <c r="I41" s="123">
        <v>66.713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2389</v>
      </c>
      <c r="D42" s="30">
        <v>2359</v>
      </c>
      <c r="E42" s="30">
        <v>2272</v>
      </c>
      <c r="F42" s="31"/>
      <c r="G42" s="31"/>
      <c r="H42" s="123">
        <v>91.785</v>
      </c>
      <c r="I42" s="123">
        <v>102.33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1460</v>
      </c>
      <c r="D43" s="30">
        <v>1514</v>
      </c>
      <c r="E43" s="30">
        <v>1482</v>
      </c>
      <c r="F43" s="31"/>
      <c r="G43" s="31"/>
      <c r="H43" s="123">
        <v>58.2</v>
      </c>
      <c r="I43" s="123">
        <v>70.633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836</v>
      </c>
      <c r="D44" s="30">
        <v>868</v>
      </c>
      <c r="E44" s="30">
        <v>767</v>
      </c>
      <c r="F44" s="31"/>
      <c r="G44" s="31"/>
      <c r="H44" s="123">
        <v>27.328</v>
      </c>
      <c r="I44" s="123">
        <v>35.992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4538</v>
      </c>
      <c r="D45" s="30">
        <v>4443</v>
      </c>
      <c r="E45" s="30">
        <v>4209</v>
      </c>
      <c r="F45" s="31"/>
      <c r="G45" s="31"/>
      <c r="H45" s="123">
        <v>194.025</v>
      </c>
      <c r="I45" s="123">
        <v>226.058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2084</v>
      </c>
      <c r="D46" s="30">
        <v>2067</v>
      </c>
      <c r="E46" s="30">
        <v>1885</v>
      </c>
      <c r="F46" s="31"/>
      <c r="G46" s="31"/>
      <c r="H46" s="123">
        <v>85.36</v>
      </c>
      <c r="I46" s="123">
        <v>101.35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477</v>
      </c>
      <c r="D47" s="30">
        <v>437</v>
      </c>
      <c r="E47" s="30">
        <v>397</v>
      </c>
      <c r="F47" s="31"/>
      <c r="G47" s="31"/>
      <c r="H47" s="123">
        <v>19.08</v>
      </c>
      <c r="I47" s="123">
        <v>20.976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5136</v>
      </c>
      <c r="D48" s="30">
        <v>5191</v>
      </c>
      <c r="E48" s="30">
        <v>4955</v>
      </c>
      <c r="F48" s="31"/>
      <c r="G48" s="31"/>
      <c r="H48" s="123">
        <v>218.14</v>
      </c>
      <c r="I48" s="123">
        <v>259.55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952</v>
      </c>
      <c r="D49" s="30">
        <v>959</v>
      </c>
      <c r="E49" s="30">
        <v>909</v>
      </c>
      <c r="F49" s="31"/>
      <c r="G49" s="31"/>
      <c r="H49" s="123">
        <v>43.416</v>
      </c>
      <c r="I49" s="123">
        <v>49.482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19351</v>
      </c>
      <c r="D50" s="38">
        <v>19164</v>
      </c>
      <c r="E50" s="38">
        <v>18365</v>
      </c>
      <c r="F50" s="39">
        <v>95.8307242746817</v>
      </c>
      <c r="G50" s="40"/>
      <c r="H50" s="124">
        <v>810.1949999999999</v>
      </c>
      <c r="I50" s="125">
        <v>933.0840000000001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265</v>
      </c>
      <c r="D52" s="38">
        <v>265</v>
      </c>
      <c r="E52" s="38">
        <v>242</v>
      </c>
      <c r="F52" s="39">
        <v>91.32075471698113</v>
      </c>
      <c r="G52" s="40"/>
      <c r="H52" s="124">
        <v>10.46</v>
      </c>
      <c r="I52" s="125">
        <v>10.46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1458</v>
      </c>
      <c r="D54" s="30">
        <v>1410</v>
      </c>
      <c r="E54" s="30">
        <v>1200</v>
      </c>
      <c r="F54" s="31"/>
      <c r="G54" s="31"/>
      <c r="H54" s="123">
        <v>46.848</v>
      </c>
      <c r="I54" s="123">
        <v>44.3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348</v>
      </c>
      <c r="D55" s="30">
        <v>302</v>
      </c>
      <c r="E55" s="30">
        <v>285</v>
      </c>
      <c r="F55" s="31"/>
      <c r="G55" s="31"/>
      <c r="H55" s="123">
        <v>10.44</v>
      </c>
      <c r="I55" s="123">
        <v>9.06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79</v>
      </c>
      <c r="D56" s="30">
        <v>100</v>
      </c>
      <c r="E56" s="30">
        <v>84</v>
      </c>
      <c r="F56" s="31"/>
      <c r="G56" s="31"/>
      <c r="H56" s="123">
        <v>1.083</v>
      </c>
      <c r="I56" s="123">
        <v>1.024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38</v>
      </c>
      <c r="D57" s="30">
        <v>58</v>
      </c>
      <c r="E57" s="30">
        <v>53</v>
      </c>
      <c r="F57" s="31"/>
      <c r="G57" s="31"/>
      <c r="H57" s="123">
        <v>0.831</v>
      </c>
      <c r="I57" s="123">
        <v>1.392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305</v>
      </c>
      <c r="D58" s="30">
        <v>307</v>
      </c>
      <c r="E58" s="30">
        <v>336</v>
      </c>
      <c r="F58" s="31"/>
      <c r="G58" s="31"/>
      <c r="H58" s="123">
        <v>11.793</v>
      </c>
      <c r="I58" s="123">
        <v>11.294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2228</v>
      </c>
      <c r="D59" s="38">
        <v>2177</v>
      </c>
      <c r="E59" s="38">
        <v>1958</v>
      </c>
      <c r="F59" s="39">
        <v>89.94028479559026</v>
      </c>
      <c r="G59" s="40"/>
      <c r="H59" s="124">
        <v>70.995</v>
      </c>
      <c r="I59" s="125">
        <v>67.07000000000001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798</v>
      </c>
      <c r="D61" s="30">
        <v>730</v>
      </c>
      <c r="E61" s="30">
        <v>800</v>
      </c>
      <c r="F61" s="31"/>
      <c r="G61" s="31"/>
      <c r="H61" s="123">
        <v>19.155</v>
      </c>
      <c r="I61" s="123">
        <v>21.05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437</v>
      </c>
      <c r="D62" s="30">
        <v>444</v>
      </c>
      <c r="E62" s="30">
        <v>444</v>
      </c>
      <c r="F62" s="31"/>
      <c r="G62" s="31"/>
      <c r="H62" s="123">
        <v>10.688</v>
      </c>
      <c r="I62" s="123">
        <v>11.98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996</v>
      </c>
      <c r="D63" s="30">
        <v>996</v>
      </c>
      <c r="E63" s="30">
        <v>1010</v>
      </c>
      <c r="F63" s="31"/>
      <c r="G63" s="31"/>
      <c r="H63" s="123">
        <v>35.448</v>
      </c>
      <c r="I63" s="123">
        <v>40.633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2170</v>
      </c>
      <c r="E64" s="38">
        <v>2254</v>
      </c>
      <c r="F64" s="39">
        <v>103.87096774193549</v>
      </c>
      <c r="G64" s="40"/>
      <c r="H64" s="124">
        <v>65.291</v>
      </c>
      <c r="I64" s="125">
        <v>73.66300000000001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4627</v>
      </c>
      <c r="D66" s="38">
        <v>5335</v>
      </c>
      <c r="E66" s="38">
        <v>4345</v>
      </c>
      <c r="F66" s="39">
        <v>81.44329896907216</v>
      </c>
      <c r="G66" s="40"/>
      <c r="H66" s="124">
        <v>145.782</v>
      </c>
      <c r="I66" s="125">
        <v>192.06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23">
        <v>16.259</v>
      </c>
      <c r="I68" s="123">
        <v>20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170</v>
      </c>
      <c r="E69" s="30">
        <v>200</v>
      </c>
      <c r="F69" s="31"/>
      <c r="G69" s="31"/>
      <c r="H69" s="123">
        <v>5.945</v>
      </c>
      <c r="I69" s="123">
        <v>6.1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549</v>
      </c>
      <c r="D70" s="38">
        <v>695</v>
      </c>
      <c r="E70" s="38">
        <v>800</v>
      </c>
      <c r="F70" s="39">
        <v>115.10791366906474</v>
      </c>
      <c r="G70" s="40"/>
      <c r="H70" s="124">
        <v>22.204</v>
      </c>
      <c r="I70" s="125">
        <v>26.1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605</v>
      </c>
      <c r="D72" s="30">
        <v>529</v>
      </c>
      <c r="E72" s="30">
        <v>481</v>
      </c>
      <c r="F72" s="31"/>
      <c r="G72" s="31"/>
      <c r="H72" s="123">
        <v>14.849</v>
      </c>
      <c r="I72" s="123">
        <v>14.017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2060</v>
      </c>
      <c r="D73" s="30">
        <v>2060</v>
      </c>
      <c r="E73" s="30">
        <v>1953</v>
      </c>
      <c r="F73" s="31"/>
      <c r="G73" s="31"/>
      <c r="H73" s="123">
        <v>42.08</v>
      </c>
      <c r="I73" s="123">
        <v>62.079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516</v>
      </c>
      <c r="D74" s="30">
        <v>584</v>
      </c>
      <c r="E74" s="30">
        <v>770</v>
      </c>
      <c r="F74" s="31"/>
      <c r="G74" s="31"/>
      <c r="H74" s="123">
        <v>19.825</v>
      </c>
      <c r="I74" s="123">
        <v>19.365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691</v>
      </c>
      <c r="D75" s="30">
        <v>628</v>
      </c>
      <c r="E75" s="30">
        <v>585</v>
      </c>
      <c r="F75" s="31"/>
      <c r="G75" s="31"/>
      <c r="H75" s="123">
        <v>18.768</v>
      </c>
      <c r="I75" s="123">
        <v>16.784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459</v>
      </c>
      <c r="D76" s="30">
        <v>450</v>
      </c>
      <c r="E76" s="30">
        <v>205</v>
      </c>
      <c r="F76" s="31"/>
      <c r="G76" s="31"/>
      <c r="H76" s="123">
        <v>12.4</v>
      </c>
      <c r="I76" s="123">
        <v>12.61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84</v>
      </c>
      <c r="D77" s="30">
        <v>63</v>
      </c>
      <c r="E77" s="30">
        <v>100</v>
      </c>
      <c r="F77" s="31"/>
      <c r="G77" s="31"/>
      <c r="H77" s="123">
        <v>1.874</v>
      </c>
      <c r="I77" s="123">
        <v>1.484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1050</v>
      </c>
      <c r="D78" s="30">
        <v>860</v>
      </c>
      <c r="E78" s="30">
        <v>865</v>
      </c>
      <c r="F78" s="31"/>
      <c r="G78" s="31"/>
      <c r="H78" s="123">
        <v>28.816</v>
      </c>
      <c r="I78" s="123">
        <v>25.175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4394</v>
      </c>
      <c r="D79" s="30">
        <v>4274</v>
      </c>
      <c r="E79" s="30">
        <v>4850</v>
      </c>
      <c r="F79" s="31"/>
      <c r="G79" s="31"/>
      <c r="H79" s="123">
        <v>125.928</v>
      </c>
      <c r="I79" s="123">
        <v>149.333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9859</v>
      </c>
      <c r="D80" s="38">
        <v>9448</v>
      </c>
      <c r="E80" s="38">
        <v>9809</v>
      </c>
      <c r="F80" s="39">
        <v>103.82091447925487</v>
      </c>
      <c r="G80" s="40"/>
      <c r="H80" s="124">
        <v>264.53999999999996</v>
      </c>
      <c r="I80" s="125">
        <v>300.847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1643</v>
      </c>
      <c r="D82" s="30">
        <v>1643</v>
      </c>
      <c r="E82" s="30">
        <v>1296</v>
      </c>
      <c r="F82" s="31"/>
      <c r="G82" s="31"/>
      <c r="H82" s="123">
        <v>35.67</v>
      </c>
      <c r="I82" s="123">
        <v>35.67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3037</v>
      </c>
      <c r="D83" s="30">
        <v>3030</v>
      </c>
      <c r="E83" s="30">
        <v>2785</v>
      </c>
      <c r="F83" s="31"/>
      <c r="G83" s="31"/>
      <c r="H83" s="123">
        <v>55.262</v>
      </c>
      <c r="I83" s="123">
        <v>53.84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4680</v>
      </c>
      <c r="D84" s="38">
        <v>4673</v>
      </c>
      <c r="E84" s="38">
        <v>4081</v>
      </c>
      <c r="F84" s="39">
        <v>87.33147870746843</v>
      </c>
      <c r="G84" s="40"/>
      <c r="H84" s="124">
        <v>90.932</v>
      </c>
      <c r="I84" s="125">
        <v>89.51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67488</v>
      </c>
      <c r="D87" s="53">
        <v>68542</v>
      </c>
      <c r="E87" s="53">
        <v>67253</v>
      </c>
      <c r="F87" s="54">
        <f>IF(D87&gt;0,100*E87/D87,0)</f>
        <v>98.11940124303347</v>
      </c>
      <c r="G87" s="40"/>
      <c r="H87" s="128">
        <v>2010.933</v>
      </c>
      <c r="I87" s="129">
        <v>2269.12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24"/>
      <c r="I66" s="125">
        <v>0.02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2335</v>
      </c>
      <c r="F73" s="31"/>
      <c r="G73" s="31"/>
      <c r="H73" s="123">
        <v>186.801</v>
      </c>
      <c r="I73" s="123">
        <v>211.711</v>
      </c>
      <c r="J73" s="123">
        <v>201.691</v>
      </c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22</v>
      </c>
      <c r="F74" s="31"/>
      <c r="G74" s="31"/>
      <c r="H74" s="123">
        <v>0.18</v>
      </c>
      <c r="I74" s="123">
        <v>1.2</v>
      </c>
      <c r="J74" s="123">
        <v>1.32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>
        <v>0.16</v>
      </c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>
        <v>2</v>
      </c>
      <c r="F76" s="31"/>
      <c r="G76" s="31"/>
      <c r="H76" s="123">
        <v>0.09</v>
      </c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4400</v>
      </c>
      <c r="F79" s="31"/>
      <c r="G79" s="31"/>
      <c r="H79" s="123">
        <v>512.27</v>
      </c>
      <c r="I79" s="123">
        <v>332.51</v>
      </c>
      <c r="J79" s="123">
        <v>396</v>
      </c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6759</v>
      </c>
      <c r="F80" s="39">
        <v>103.5703340484217</v>
      </c>
      <c r="G80" s="40"/>
      <c r="H80" s="124">
        <v>699.341</v>
      </c>
      <c r="I80" s="125">
        <v>545.421</v>
      </c>
      <c r="J80" s="125">
        <v>599.171</v>
      </c>
      <c r="K80" s="41">
        <v>109.85477273518988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6759</v>
      </c>
      <c r="F87" s="54">
        <f>IF(D87&gt;0,100*E87/D87,0)</f>
        <v>103.55446606404168</v>
      </c>
      <c r="G87" s="40"/>
      <c r="H87" s="128">
        <v>699.341</v>
      </c>
      <c r="I87" s="129">
        <v>545.441</v>
      </c>
      <c r="J87" s="129">
        <v>599.171</v>
      </c>
      <c r="K87" s="54">
        <f>IF(I87&gt;0,100*J87/I87,0)</f>
        <v>109.8507446268249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94" zoomScaleSheetLayoutView="94" zoomScalePageLayoutView="0" workbookViewId="0" topLeftCell="A1">
      <selection activeCell="A6" sqref="A6"/>
    </sheetView>
  </sheetViews>
  <sheetFormatPr defaultColWidth="8.8515625" defaultRowHeight="15"/>
  <cols>
    <col min="1" max="1" width="12.57421875" style="104" customWidth="1"/>
    <col min="2" max="4" width="8.8515625" style="104" customWidth="1"/>
    <col min="5" max="5" width="1.8515625" style="104" customWidth="1"/>
    <col min="6" max="6" width="12.57421875" style="104" customWidth="1"/>
    <col min="7" max="16384" width="8.851562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1" t="s">
        <v>214</v>
      </c>
      <c r="B3" s="181"/>
      <c r="C3" s="181"/>
      <c r="D3" s="181"/>
      <c r="E3" s="181"/>
      <c r="F3" s="181"/>
      <c r="G3" s="181"/>
      <c r="H3" s="181"/>
      <c r="I3" s="181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320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215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216</v>
      </c>
      <c r="E11" s="112"/>
      <c r="F11" s="109"/>
      <c r="G11" s="110"/>
      <c r="H11" s="110"/>
      <c r="I11" s="111" t="s">
        <v>216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217</v>
      </c>
      <c r="B14" s="114"/>
      <c r="C14" s="114"/>
      <c r="D14" s="115">
        <v>9</v>
      </c>
      <c r="E14" s="112"/>
      <c r="F14" s="113" t="s">
        <v>249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218</v>
      </c>
      <c r="B16" s="114"/>
      <c r="C16" s="114"/>
      <c r="D16" s="115">
        <v>10</v>
      </c>
      <c r="E16" s="112"/>
      <c r="F16" s="113" t="s">
        <v>250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219</v>
      </c>
      <c r="B18" s="114"/>
      <c r="C18" s="114"/>
      <c r="D18" s="115">
        <v>11</v>
      </c>
      <c r="E18" s="112"/>
      <c r="F18" s="113" t="s">
        <v>251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220</v>
      </c>
      <c r="B20" s="114"/>
      <c r="C20" s="114"/>
      <c r="D20" s="115">
        <v>12</v>
      </c>
      <c r="E20" s="112"/>
      <c r="F20" s="113" t="s">
        <v>252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221</v>
      </c>
      <c r="B22" s="114"/>
      <c r="C22" s="114"/>
      <c r="D22" s="115">
        <v>13</v>
      </c>
      <c r="E22" s="112"/>
      <c r="F22" s="113" t="s">
        <v>253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222</v>
      </c>
      <c r="B24" s="114"/>
      <c r="C24" s="114"/>
      <c r="D24" s="115">
        <v>14</v>
      </c>
      <c r="E24" s="112"/>
      <c r="F24" s="113" t="s">
        <v>254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223</v>
      </c>
      <c r="B26" s="114"/>
      <c r="C26" s="114"/>
      <c r="D26" s="115">
        <v>15</v>
      </c>
      <c r="E26" s="112"/>
      <c r="F26" s="113" t="s">
        <v>255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224</v>
      </c>
      <c r="B28" s="114"/>
      <c r="C28" s="114"/>
      <c r="D28" s="115">
        <v>16</v>
      </c>
      <c r="E28" s="112"/>
      <c r="F28" s="113" t="s">
        <v>256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225</v>
      </c>
      <c r="B30" s="114"/>
      <c r="C30" s="114"/>
      <c r="D30" s="115">
        <v>17</v>
      </c>
      <c r="E30" s="112"/>
      <c r="F30" s="113" t="s">
        <v>257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226</v>
      </c>
      <c r="B32" s="114"/>
      <c r="C32" s="114"/>
      <c r="D32" s="115">
        <v>18</v>
      </c>
      <c r="E32" s="112"/>
      <c r="F32" s="113" t="s">
        <v>258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227</v>
      </c>
      <c r="B34" s="114"/>
      <c r="C34" s="114"/>
      <c r="D34" s="115">
        <v>19</v>
      </c>
      <c r="E34" s="112"/>
      <c r="F34" s="113" t="s">
        <v>259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228</v>
      </c>
      <c r="B36" s="114"/>
      <c r="C36" s="114"/>
      <c r="D36" s="115">
        <v>20</v>
      </c>
      <c r="E36" s="112"/>
      <c r="F36" s="113" t="s">
        <v>260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229</v>
      </c>
      <c r="B38" s="114"/>
      <c r="C38" s="114"/>
      <c r="D38" s="115">
        <v>21</v>
      </c>
      <c r="E38" s="112"/>
      <c r="F38" s="113" t="s">
        <v>261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230</v>
      </c>
      <c r="B40" s="114"/>
      <c r="C40" s="114"/>
      <c r="D40" s="115">
        <v>22</v>
      </c>
      <c r="E40" s="112"/>
      <c r="F40" s="113" t="s">
        <v>262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231</v>
      </c>
      <c r="B42" s="114"/>
      <c r="C42" s="114"/>
      <c r="D42" s="115">
        <v>23</v>
      </c>
      <c r="E42" s="112"/>
      <c r="F42" s="113"/>
      <c r="G42" s="114"/>
      <c r="H42" s="114"/>
      <c r="I42" s="115"/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232</v>
      </c>
      <c r="B44" s="114"/>
      <c r="C44" s="114"/>
      <c r="D44" s="115">
        <v>24</v>
      </c>
      <c r="E44" s="112"/>
      <c r="F44" s="113"/>
      <c r="G44" s="114"/>
      <c r="H44" s="114"/>
      <c r="I44" s="115"/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233</v>
      </c>
      <c r="B46" s="114"/>
      <c r="C46" s="114"/>
      <c r="D46" s="115">
        <v>25</v>
      </c>
      <c r="E46" s="112"/>
      <c r="F46" s="113"/>
      <c r="G46" s="114"/>
      <c r="H46" s="114"/>
      <c r="I46" s="115"/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234</v>
      </c>
      <c r="B48" s="114"/>
      <c r="C48" s="114"/>
      <c r="D48" s="115">
        <v>26</v>
      </c>
      <c r="E48" s="112"/>
      <c r="F48" s="113"/>
      <c r="G48" s="114"/>
      <c r="H48" s="114"/>
      <c r="I48" s="115"/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235</v>
      </c>
      <c r="B50" s="114"/>
      <c r="C50" s="114"/>
      <c r="D50" s="115">
        <v>27</v>
      </c>
      <c r="E50" s="112"/>
      <c r="F50" s="113"/>
      <c r="G50" s="114"/>
      <c r="H50" s="114"/>
      <c r="I50" s="115"/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236</v>
      </c>
      <c r="B52" s="114"/>
      <c r="C52" s="114"/>
      <c r="D52" s="115">
        <v>28</v>
      </c>
      <c r="E52" s="112"/>
      <c r="F52" s="113"/>
      <c r="G52" s="114"/>
      <c r="H52" s="114"/>
      <c r="I52" s="115"/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237</v>
      </c>
      <c r="B54" s="114"/>
      <c r="C54" s="114"/>
      <c r="D54" s="115">
        <v>29</v>
      </c>
      <c r="E54" s="112"/>
      <c r="F54" s="113"/>
      <c r="G54" s="114"/>
      <c r="H54" s="114"/>
      <c r="I54" s="115"/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238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239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240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241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242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243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244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245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246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247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248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40</v>
      </c>
      <c r="E66" s="38">
        <v>40</v>
      </c>
      <c r="F66" s="39">
        <v>100</v>
      </c>
      <c r="G66" s="40"/>
      <c r="H66" s="124">
        <v>0.105</v>
      </c>
      <c r="I66" s="125">
        <v>0.088</v>
      </c>
      <c r="J66" s="125">
        <v>0.092</v>
      </c>
      <c r="K66" s="41">
        <v>104.54545454545455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13775</v>
      </c>
      <c r="D73" s="30">
        <v>14264</v>
      </c>
      <c r="E73" s="30">
        <v>13350</v>
      </c>
      <c r="F73" s="31"/>
      <c r="G73" s="31"/>
      <c r="H73" s="123">
        <v>35.664</v>
      </c>
      <c r="I73" s="123">
        <v>42.246</v>
      </c>
      <c r="J73" s="123">
        <v>39.545</v>
      </c>
      <c r="K73" s="32"/>
    </row>
    <row r="74" spans="1:11" s="33" customFormat="1" ht="11.25" customHeight="1">
      <c r="A74" s="35" t="s">
        <v>57</v>
      </c>
      <c r="B74" s="29"/>
      <c r="C74" s="30">
        <v>4652</v>
      </c>
      <c r="D74" s="30">
        <v>4577</v>
      </c>
      <c r="E74" s="30">
        <v>4250</v>
      </c>
      <c r="F74" s="31"/>
      <c r="G74" s="31"/>
      <c r="H74" s="123">
        <v>15.352</v>
      </c>
      <c r="I74" s="123">
        <v>14.323</v>
      </c>
      <c r="J74" s="123">
        <v>13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393</v>
      </c>
      <c r="D76" s="30">
        <v>439</v>
      </c>
      <c r="E76" s="30">
        <v>401</v>
      </c>
      <c r="F76" s="31"/>
      <c r="G76" s="31"/>
      <c r="H76" s="123">
        <v>0.792</v>
      </c>
      <c r="I76" s="123">
        <v>0.904</v>
      </c>
      <c r="J76" s="123">
        <v>0.974</v>
      </c>
      <c r="K76" s="32"/>
    </row>
    <row r="77" spans="1:11" s="33" customFormat="1" ht="11.25" customHeight="1">
      <c r="A77" s="35" t="s">
        <v>60</v>
      </c>
      <c r="B77" s="29"/>
      <c r="C77" s="30">
        <v>4592</v>
      </c>
      <c r="D77" s="30">
        <v>4704</v>
      </c>
      <c r="E77" s="30">
        <v>4324</v>
      </c>
      <c r="F77" s="31"/>
      <c r="G77" s="31"/>
      <c r="H77" s="123">
        <v>13.689</v>
      </c>
      <c r="I77" s="123">
        <v>14.536</v>
      </c>
      <c r="J77" s="123">
        <v>13.387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41659</v>
      </c>
      <c r="D79" s="30">
        <v>41930</v>
      </c>
      <c r="E79" s="30">
        <v>39950</v>
      </c>
      <c r="F79" s="31"/>
      <c r="G79" s="31"/>
      <c r="H79" s="123">
        <v>128.86</v>
      </c>
      <c r="I79" s="123">
        <v>137.325</v>
      </c>
      <c r="J79" s="123">
        <v>137.828</v>
      </c>
      <c r="K79" s="32"/>
    </row>
    <row r="80" spans="1:11" s="42" customFormat="1" ht="11.25" customHeight="1">
      <c r="A80" s="43" t="s">
        <v>63</v>
      </c>
      <c r="B80" s="37"/>
      <c r="C80" s="38">
        <v>65071</v>
      </c>
      <c r="D80" s="38">
        <v>65914</v>
      </c>
      <c r="E80" s="38">
        <v>62275</v>
      </c>
      <c r="F80" s="39">
        <v>94.47916982735079</v>
      </c>
      <c r="G80" s="40"/>
      <c r="H80" s="124">
        <v>194.35700000000003</v>
      </c>
      <c r="I80" s="125">
        <v>209.334</v>
      </c>
      <c r="J80" s="125">
        <v>204.734</v>
      </c>
      <c r="K80" s="41">
        <v>97.80255476893386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65121</v>
      </c>
      <c r="D87" s="53">
        <v>65954</v>
      </c>
      <c r="E87" s="53">
        <v>62315</v>
      </c>
      <c r="F87" s="54">
        <f>IF(D87&gt;0,100*E87/D87,0)</f>
        <v>94.48251811868879</v>
      </c>
      <c r="G87" s="40"/>
      <c r="H87" s="128">
        <v>194.46200000000002</v>
      </c>
      <c r="I87" s="129">
        <v>209.422</v>
      </c>
      <c r="J87" s="129">
        <v>204.82600000000002</v>
      </c>
      <c r="K87" s="54">
        <f>IF(I87&gt;0,100*J87/I87,0)</f>
        <v>97.80538816361224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24">
        <v>0.039</v>
      </c>
      <c r="I17" s="125">
        <v>0.031</v>
      </c>
      <c r="J17" s="125">
        <v>0.04</v>
      </c>
      <c r="K17" s="41">
        <v>129.03225806451613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2660</v>
      </c>
      <c r="D19" s="30">
        <v>2110</v>
      </c>
      <c r="E19" s="30">
        <v>2390</v>
      </c>
      <c r="F19" s="31"/>
      <c r="G19" s="31"/>
      <c r="H19" s="123">
        <v>7.204</v>
      </c>
      <c r="I19" s="123">
        <v>4.22</v>
      </c>
      <c r="J19" s="123">
        <v>4.541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2660</v>
      </c>
      <c r="D22" s="38">
        <v>2110</v>
      </c>
      <c r="E22" s="38">
        <v>2390</v>
      </c>
      <c r="F22" s="39">
        <v>113.27014218009478</v>
      </c>
      <c r="G22" s="40"/>
      <c r="H22" s="124">
        <v>7.204</v>
      </c>
      <c r="I22" s="125">
        <v>4.22</v>
      </c>
      <c r="J22" s="125">
        <v>4.541</v>
      </c>
      <c r="K22" s="41">
        <v>107.60663507109005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4077</v>
      </c>
      <c r="D24" s="38">
        <v>4314</v>
      </c>
      <c r="E24" s="38">
        <v>4261</v>
      </c>
      <c r="F24" s="39">
        <v>98.7714418173389</v>
      </c>
      <c r="G24" s="40"/>
      <c r="H24" s="124">
        <v>7.574</v>
      </c>
      <c r="I24" s="125">
        <v>8.217</v>
      </c>
      <c r="J24" s="125">
        <v>7.241</v>
      </c>
      <c r="K24" s="41">
        <v>88.12218571254714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711</v>
      </c>
      <c r="D26" s="38">
        <v>960</v>
      </c>
      <c r="E26" s="38">
        <v>1100</v>
      </c>
      <c r="F26" s="39">
        <v>114.58333333333333</v>
      </c>
      <c r="G26" s="40"/>
      <c r="H26" s="124">
        <v>1.225</v>
      </c>
      <c r="I26" s="125">
        <v>2.25</v>
      </c>
      <c r="J26" s="125">
        <v>2.75</v>
      </c>
      <c r="K26" s="41">
        <v>122.22222222222223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4903</v>
      </c>
      <c r="D28" s="30">
        <v>2583</v>
      </c>
      <c r="E28" s="30">
        <v>2952</v>
      </c>
      <c r="F28" s="31"/>
      <c r="G28" s="31"/>
      <c r="H28" s="123">
        <v>10.576</v>
      </c>
      <c r="I28" s="123">
        <v>5.953</v>
      </c>
      <c r="J28" s="123">
        <v>7.695</v>
      </c>
      <c r="K28" s="32"/>
    </row>
    <row r="29" spans="1:11" s="33" customFormat="1" ht="11.25" customHeight="1">
      <c r="A29" s="35" t="s">
        <v>21</v>
      </c>
      <c r="B29" s="29"/>
      <c r="C29" s="30">
        <v>5184</v>
      </c>
      <c r="D29" s="30">
        <v>4238</v>
      </c>
      <c r="E29" s="30">
        <v>4342</v>
      </c>
      <c r="F29" s="31"/>
      <c r="G29" s="31"/>
      <c r="H29" s="123">
        <v>5.213</v>
      </c>
      <c r="I29" s="123">
        <v>3.798</v>
      </c>
      <c r="J29" s="123">
        <v>3.537</v>
      </c>
      <c r="K29" s="32"/>
    </row>
    <row r="30" spans="1:11" s="33" customFormat="1" ht="11.25" customHeight="1">
      <c r="A30" s="35" t="s">
        <v>22</v>
      </c>
      <c r="B30" s="29"/>
      <c r="C30" s="30">
        <v>8384</v>
      </c>
      <c r="D30" s="30">
        <v>7779</v>
      </c>
      <c r="E30" s="30">
        <v>6955</v>
      </c>
      <c r="F30" s="31"/>
      <c r="G30" s="31"/>
      <c r="H30" s="123">
        <v>12.44</v>
      </c>
      <c r="I30" s="123">
        <v>11.339</v>
      </c>
      <c r="J30" s="123">
        <v>9.158</v>
      </c>
      <c r="K30" s="32"/>
    </row>
    <row r="31" spans="1:11" s="42" customFormat="1" ht="11.25" customHeight="1">
      <c r="A31" s="43" t="s">
        <v>23</v>
      </c>
      <c r="B31" s="37"/>
      <c r="C31" s="38">
        <v>18471</v>
      </c>
      <c r="D31" s="38">
        <v>14600</v>
      </c>
      <c r="E31" s="38">
        <v>14249</v>
      </c>
      <c r="F31" s="39">
        <v>97.5958904109589</v>
      </c>
      <c r="G31" s="40"/>
      <c r="H31" s="124">
        <v>28.229</v>
      </c>
      <c r="I31" s="125">
        <v>21.090000000000003</v>
      </c>
      <c r="J31" s="125">
        <v>20.39</v>
      </c>
      <c r="K31" s="41">
        <v>96.6808914177335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76</v>
      </c>
      <c r="D33" s="30">
        <v>127</v>
      </c>
      <c r="E33" s="30">
        <v>30</v>
      </c>
      <c r="F33" s="31"/>
      <c r="G33" s="31"/>
      <c r="H33" s="123">
        <v>0.179</v>
      </c>
      <c r="I33" s="123">
        <v>0.25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1467</v>
      </c>
      <c r="D34" s="30">
        <v>2500</v>
      </c>
      <c r="E34" s="30">
        <v>2250</v>
      </c>
      <c r="F34" s="31"/>
      <c r="G34" s="31"/>
      <c r="H34" s="123">
        <v>2.45</v>
      </c>
      <c r="I34" s="123">
        <v>4.15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515</v>
      </c>
      <c r="D35" s="30">
        <v>625</v>
      </c>
      <c r="E35" s="30">
        <v>500</v>
      </c>
      <c r="F35" s="31"/>
      <c r="G35" s="31"/>
      <c r="H35" s="123">
        <v>1.052</v>
      </c>
      <c r="I35" s="123">
        <v>1.3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10</v>
      </c>
      <c r="E36" s="30">
        <v>5</v>
      </c>
      <c r="F36" s="31"/>
      <c r="G36" s="31"/>
      <c r="H36" s="123">
        <v>0.021</v>
      </c>
      <c r="I36" s="123">
        <v>0.021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2069</v>
      </c>
      <c r="D37" s="38">
        <v>3262</v>
      </c>
      <c r="E37" s="38">
        <v>2785</v>
      </c>
      <c r="F37" s="39">
        <v>85.37706928264868</v>
      </c>
      <c r="G37" s="40"/>
      <c r="H37" s="124">
        <v>3.702</v>
      </c>
      <c r="I37" s="125">
        <v>5.721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2</v>
      </c>
      <c r="F39" s="39">
        <v>33.333333333333336</v>
      </c>
      <c r="G39" s="40"/>
      <c r="H39" s="124">
        <v>0.009</v>
      </c>
      <c r="I39" s="125">
        <v>0.009</v>
      </c>
      <c r="J39" s="125">
        <v>0.003</v>
      </c>
      <c r="K39" s="41">
        <v>33.333333333333336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5676</v>
      </c>
      <c r="D41" s="30">
        <v>5326</v>
      </c>
      <c r="E41" s="30">
        <v>3733</v>
      </c>
      <c r="F41" s="31"/>
      <c r="G41" s="31"/>
      <c r="H41" s="123">
        <v>6.145</v>
      </c>
      <c r="I41" s="123">
        <v>3.001</v>
      </c>
      <c r="J41" s="123">
        <v>3.308</v>
      </c>
      <c r="K41" s="32"/>
    </row>
    <row r="42" spans="1:11" s="33" customFormat="1" ht="11.25" customHeight="1">
      <c r="A42" s="35" t="s">
        <v>31</v>
      </c>
      <c r="B42" s="29"/>
      <c r="C42" s="30">
        <v>65062</v>
      </c>
      <c r="D42" s="30">
        <v>68628</v>
      </c>
      <c r="E42" s="30">
        <v>66516</v>
      </c>
      <c r="F42" s="31"/>
      <c r="G42" s="31"/>
      <c r="H42" s="123">
        <v>109.3</v>
      </c>
      <c r="I42" s="123">
        <v>92.839</v>
      </c>
      <c r="J42" s="123">
        <v>101.798</v>
      </c>
      <c r="K42" s="32"/>
    </row>
    <row r="43" spans="1:11" s="33" customFormat="1" ht="11.25" customHeight="1">
      <c r="A43" s="35" t="s">
        <v>32</v>
      </c>
      <c r="B43" s="29"/>
      <c r="C43" s="30">
        <v>9353</v>
      </c>
      <c r="D43" s="30">
        <v>12530</v>
      </c>
      <c r="E43" s="30">
        <v>12427</v>
      </c>
      <c r="F43" s="31"/>
      <c r="G43" s="31"/>
      <c r="H43" s="123">
        <v>21.583</v>
      </c>
      <c r="I43" s="123">
        <v>17.576</v>
      </c>
      <c r="J43" s="123">
        <v>23.486</v>
      </c>
      <c r="K43" s="32"/>
    </row>
    <row r="44" spans="1:11" s="33" customFormat="1" ht="11.25" customHeight="1">
      <c r="A44" s="35" t="s">
        <v>33</v>
      </c>
      <c r="B44" s="29"/>
      <c r="C44" s="30">
        <v>38285</v>
      </c>
      <c r="D44" s="30">
        <v>48701</v>
      </c>
      <c r="E44" s="30">
        <v>40106</v>
      </c>
      <c r="F44" s="31"/>
      <c r="G44" s="31"/>
      <c r="H44" s="123">
        <v>62.954</v>
      </c>
      <c r="I44" s="123">
        <v>48.312</v>
      </c>
      <c r="J44" s="123">
        <v>62.615</v>
      </c>
      <c r="K44" s="32"/>
    </row>
    <row r="45" spans="1:11" s="33" customFormat="1" ht="11.25" customHeight="1">
      <c r="A45" s="35" t="s">
        <v>34</v>
      </c>
      <c r="B45" s="29"/>
      <c r="C45" s="30">
        <v>16090</v>
      </c>
      <c r="D45" s="30">
        <v>16499</v>
      </c>
      <c r="E45" s="30">
        <v>15534</v>
      </c>
      <c r="F45" s="31"/>
      <c r="G45" s="31"/>
      <c r="H45" s="123">
        <v>18.583</v>
      </c>
      <c r="I45" s="123">
        <v>13.802</v>
      </c>
      <c r="J45" s="123">
        <v>18.178</v>
      </c>
      <c r="K45" s="32"/>
    </row>
    <row r="46" spans="1:11" s="33" customFormat="1" ht="11.25" customHeight="1">
      <c r="A46" s="35" t="s">
        <v>35</v>
      </c>
      <c r="B46" s="29"/>
      <c r="C46" s="30">
        <v>28933</v>
      </c>
      <c r="D46" s="30">
        <v>28781</v>
      </c>
      <c r="E46" s="30">
        <v>27007</v>
      </c>
      <c r="F46" s="31"/>
      <c r="G46" s="31"/>
      <c r="H46" s="123">
        <v>25.335</v>
      </c>
      <c r="I46" s="123">
        <v>21.419</v>
      </c>
      <c r="J46" s="123">
        <v>30.103</v>
      </c>
      <c r="K46" s="32"/>
    </row>
    <row r="47" spans="1:11" s="33" customFormat="1" ht="11.25" customHeight="1">
      <c r="A47" s="35" t="s">
        <v>36</v>
      </c>
      <c r="B47" s="29"/>
      <c r="C47" s="30">
        <v>44322</v>
      </c>
      <c r="D47" s="30">
        <v>41398</v>
      </c>
      <c r="E47" s="30">
        <v>37254</v>
      </c>
      <c r="F47" s="31"/>
      <c r="G47" s="31"/>
      <c r="H47" s="123">
        <v>56.314</v>
      </c>
      <c r="I47" s="123">
        <v>49.996</v>
      </c>
      <c r="J47" s="123">
        <v>40.831</v>
      </c>
      <c r="K47" s="32"/>
    </row>
    <row r="48" spans="1:11" s="33" customFormat="1" ht="11.25" customHeight="1">
      <c r="A48" s="35" t="s">
        <v>37</v>
      </c>
      <c r="B48" s="29"/>
      <c r="C48" s="30">
        <v>45169</v>
      </c>
      <c r="D48" s="30">
        <v>47886</v>
      </c>
      <c r="E48" s="30">
        <v>42185</v>
      </c>
      <c r="F48" s="31"/>
      <c r="G48" s="31"/>
      <c r="H48" s="123">
        <v>71.687</v>
      </c>
      <c r="I48" s="123">
        <v>41.041</v>
      </c>
      <c r="J48" s="123">
        <v>61.011</v>
      </c>
      <c r="K48" s="32"/>
    </row>
    <row r="49" spans="1:11" s="33" customFormat="1" ht="11.25" customHeight="1">
      <c r="A49" s="35" t="s">
        <v>38</v>
      </c>
      <c r="B49" s="29"/>
      <c r="C49" s="30">
        <v>26263</v>
      </c>
      <c r="D49" s="30">
        <v>26070</v>
      </c>
      <c r="E49" s="30">
        <v>24740</v>
      </c>
      <c r="F49" s="31"/>
      <c r="G49" s="31"/>
      <c r="H49" s="123">
        <v>39.556</v>
      </c>
      <c r="I49" s="123">
        <v>24.451</v>
      </c>
      <c r="J49" s="123">
        <v>34.865</v>
      </c>
      <c r="K49" s="32"/>
    </row>
    <row r="50" spans="1:11" s="42" customFormat="1" ht="11.25" customHeight="1">
      <c r="A50" s="43" t="s">
        <v>39</v>
      </c>
      <c r="B50" s="37"/>
      <c r="C50" s="38">
        <v>279153</v>
      </c>
      <c r="D50" s="38">
        <v>295819</v>
      </c>
      <c r="E50" s="38">
        <v>269502</v>
      </c>
      <c r="F50" s="39">
        <v>91.10368164316694</v>
      </c>
      <c r="G50" s="40"/>
      <c r="H50" s="124">
        <v>411.457</v>
      </c>
      <c r="I50" s="125">
        <v>312.437</v>
      </c>
      <c r="J50" s="125">
        <v>376.19500000000005</v>
      </c>
      <c r="K50" s="41">
        <v>120.40667398547549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1058</v>
      </c>
      <c r="E52" s="38">
        <v>1281</v>
      </c>
      <c r="F52" s="39">
        <v>121.07750472589792</v>
      </c>
      <c r="G52" s="40"/>
      <c r="H52" s="124">
        <v>1.108</v>
      </c>
      <c r="I52" s="125">
        <v>1.108</v>
      </c>
      <c r="J52" s="125">
        <v>1.018</v>
      </c>
      <c r="K52" s="41">
        <v>91.87725631768951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3519</v>
      </c>
      <c r="D54" s="30">
        <v>3038</v>
      </c>
      <c r="E54" s="30">
        <v>2889</v>
      </c>
      <c r="F54" s="31"/>
      <c r="G54" s="31"/>
      <c r="H54" s="123">
        <v>5.169</v>
      </c>
      <c r="I54" s="123">
        <v>4.466</v>
      </c>
      <c r="J54" s="123">
        <v>4.584</v>
      </c>
      <c r="K54" s="32"/>
    </row>
    <row r="55" spans="1:11" s="33" customFormat="1" ht="11.25" customHeight="1">
      <c r="A55" s="35" t="s">
        <v>42</v>
      </c>
      <c r="B55" s="29"/>
      <c r="C55" s="30">
        <v>906</v>
      </c>
      <c r="D55" s="30">
        <v>820</v>
      </c>
      <c r="E55" s="30">
        <v>797</v>
      </c>
      <c r="F55" s="31"/>
      <c r="G55" s="31"/>
      <c r="H55" s="123">
        <v>0.823</v>
      </c>
      <c r="I55" s="123">
        <v>0.738</v>
      </c>
      <c r="J55" s="123">
        <v>0.8</v>
      </c>
      <c r="K55" s="32"/>
    </row>
    <row r="56" spans="1:11" s="33" customFormat="1" ht="11.25" customHeight="1">
      <c r="A56" s="35" t="s">
        <v>43</v>
      </c>
      <c r="B56" s="29"/>
      <c r="C56" s="30">
        <v>133396</v>
      </c>
      <c r="D56" s="30">
        <v>128963</v>
      </c>
      <c r="E56" s="30">
        <v>120740</v>
      </c>
      <c r="F56" s="31"/>
      <c r="G56" s="31"/>
      <c r="H56" s="123">
        <v>109.798</v>
      </c>
      <c r="I56" s="123">
        <v>94.23</v>
      </c>
      <c r="J56" s="123">
        <v>111.4</v>
      </c>
      <c r="K56" s="32"/>
    </row>
    <row r="57" spans="1:11" s="33" customFormat="1" ht="11.25" customHeight="1">
      <c r="A57" s="35" t="s">
        <v>44</v>
      </c>
      <c r="B57" s="29"/>
      <c r="C57" s="30">
        <v>29703</v>
      </c>
      <c r="D57" s="30">
        <v>25856</v>
      </c>
      <c r="E57" s="30">
        <v>23807</v>
      </c>
      <c r="F57" s="31"/>
      <c r="G57" s="31"/>
      <c r="H57" s="123">
        <v>34.4</v>
      </c>
      <c r="I57" s="123">
        <v>16.342</v>
      </c>
      <c r="J57" s="123">
        <v>15.334</v>
      </c>
      <c r="K57" s="32"/>
    </row>
    <row r="58" spans="1:11" s="33" customFormat="1" ht="11.25" customHeight="1">
      <c r="A58" s="35" t="s">
        <v>45</v>
      </c>
      <c r="B58" s="29"/>
      <c r="C58" s="30">
        <v>1464</v>
      </c>
      <c r="D58" s="30">
        <v>1159</v>
      </c>
      <c r="E58" s="30">
        <v>964</v>
      </c>
      <c r="F58" s="31"/>
      <c r="G58" s="31"/>
      <c r="H58" s="123">
        <v>1.248</v>
      </c>
      <c r="I58" s="123">
        <v>0.509</v>
      </c>
      <c r="J58" s="123">
        <v>1.033</v>
      </c>
      <c r="K58" s="32"/>
    </row>
    <row r="59" spans="1:11" s="42" customFormat="1" ht="11.25" customHeight="1">
      <c r="A59" s="36" t="s">
        <v>46</v>
      </c>
      <c r="B59" s="37"/>
      <c r="C59" s="38">
        <v>168988</v>
      </c>
      <c r="D59" s="38">
        <v>159836</v>
      </c>
      <c r="E59" s="38">
        <v>149197</v>
      </c>
      <c r="F59" s="39">
        <v>93.3438023974574</v>
      </c>
      <c r="G59" s="40"/>
      <c r="H59" s="124">
        <v>151.438</v>
      </c>
      <c r="I59" s="125">
        <v>116.285</v>
      </c>
      <c r="J59" s="125">
        <v>133.15099999999998</v>
      </c>
      <c r="K59" s="41">
        <v>114.50402029496495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469</v>
      </c>
      <c r="D61" s="30">
        <v>431</v>
      </c>
      <c r="E61" s="30">
        <v>380</v>
      </c>
      <c r="F61" s="31"/>
      <c r="G61" s="31"/>
      <c r="H61" s="123">
        <v>0.257</v>
      </c>
      <c r="I61" s="123">
        <v>0.295</v>
      </c>
      <c r="J61" s="123">
        <v>0.32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576</v>
      </c>
      <c r="D63" s="30">
        <v>364</v>
      </c>
      <c r="E63" s="30">
        <v>348</v>
      </c>
      <c r="F63" s="31"/>
      <c r="G63" s="31"/>
      <c r="H63" s="123">
        <v>0.537</v>
      </c>
      <c r="I63" s="123">
        <v>0.258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1045</v>
      </c>
      <c r="D64" s="38">
        <v>795</v>
      </c>
      <c r="E64" s="38">
        <v>728</v>
      </c>
      <c r="F64" s="39">
        <v>91.57232704402516</v>
      </c>
      <c r="G64" s="40"/>
      <c r="H64" s="124">
        <v>0.794</v>
      </c>
      <c r="I64" s="125">
        <v>0.5529999999999999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</v>
      </c>
      <c r="D66" s="38">
        <v>4</v>
      </c>
      <c r="E66" s="38">
        <v>18</v>
      </c>
      <c r="F66" s="39">
        <v>450</v>
      </c>
      <c r="G66" s="40"/>
      <c r="H66" s="124">
        <v>0.01</v>
      </c>
      <c r="I66" s="125">
        <v>0.005</v>
      </c>
      <c r="J66" s="125">
        <v>0.022</v>
      </c>
      <c r="K66" s="41">
        <v>439.99999999999994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11216</v>
      </c>
      <c r="D68" s="30">
        <v>10900</v>
      </c>
      <c r="E68" s="30">
        <v>7500</v>
      </c>
      <c r="F68" s="31"/>
      <c r="G68" s="31"/>
      <c r="H68" s="123">
        <v>15.842</v>
      </c>
      <c r="I68" s="123">
        <v>15.4</v>
      </c>
      <c r="J68" s="123">
        <v>8.05</v>
      </c>
      <c r="K68" s="32"/>
    </row>
    <row r="69" spans="1:11" s="33" customFormat="1" ht="11.25" customHeight="1">
      <c r="A69" s="35" t="s">
        <v>53</v>
      </c>
      <c r="B69" s="29"/>
      <c r="C69" s="30">
        <v>740</v>
      </c>
      <c r="D69" s="30">
        <v>480</v>
      </c>
      <c r="E69" s="30">
        <v>380</v>
      </c>
      <c r="F69" s="31"/>
      <c r="G69" s="31"/>
      <c r="H69" s="123">
        <v>1.839</v>
      </c>
      <c r="I69" s="123">
        <v>1</v>
      </c>
      <c r="J69" s="123">
        <v>0.95</v>
      </c>
      <c r="K69" s="32"/>
    </row>
    <row r="70" spans="1:11" s="42" customFormat="1" ht="11.25" customHeight="1">
      <c r="A70" s="36" t="s">
        <v>54</v>
      </c>
      <c r="B70" s="37"/>
      <c r="C70" s="38">
        <v>11956</v>
      </c>
      <c r="D70" s="38">
        <v>11380</v>
      </c>
      <c r="E70" s="38">
        <v>7880</v>
      </c>
      <c r="F70" s="39">
        <v>69.24428822495607</v>
      </c>
      <c r="G70" s="40"/>
      <c r="H70" s="124">
        <v>17.681</v>
      </c>
      <c r="I70" s="125">
        <v>16.4</v>
      </c>
      <c r="J70" s="125">
        <v>9</v>
      </c>
      <c r="K70" s="41">
        <v>54.87804878048781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28</v>
      </c>
      <c r="D72" s="30"/>
      <c r="E72" s="30">
        <v>2</v>
      </c>
      <c r="F72" s="31"/>
      <c r="G72" s="31"/>
      <c r="H72" s="123">
        <v>0.021</v>
      </c>
      <c r="I72" s="123"/>
      <c r="J72" s="123">
        <v>0.001</v>
      </c>
      <c r="K72" s="32"/>
    </row>
    <row r="73" spans="1:11" s="33" customFormat="1" ht="11.25" customHeight="1">
      <c r="A73" s="35" t="s">
        <v>56</v>
      </c>
      <c r="B73" s="29"/>
      <c r="C73" s="30">
        <v>56389</v>
      </c>
      <c r="D73" s="30">
        <v>57678</v>
      </c>
      <c r="E73" s="30">
        <v>54500</v>
      </c>
      <c r="F73" s="31"/>
      <c r="G73" s="31"/>
      <c r="H73" s="123">
        <v>88.255</v>
      </c>
      <c r="I73" s="123">
        <v>90.266</v>
      </c>
      <c r="J73" s="123">
        <v>85.29</v>
      </c>
      <c r="K73" s="32"/>
    </row>
    <row r="74" spans="1:11" s="33" customFormat="1" ht="11.25" customHeight="1">
      <c r="A74" s="35" t="s">
        <v>57</v>
      </c>
      <c r="B74" s="29"/>
      <c r="C74" s="30">
        <v>28327</v>
      </c>
      <c r="D74" s="30">
        <v>27491</v>
      </c>
      <c r="E74" s="30">
        <v>25600</v>
      </c>
      <c r="F74" s="31"/>
      <c r="G74" s="31"/>
      <c r="H74" s="123">
        <v>47.055</v>
      </c>
      <c r="I74" s="123">
        <v>29.564</v>
      </c>
      <c r="J74" s="123">
        <v>41.825</v>
      </c>
      <c r="K74" s="32"/>
    </row>
    <row r="75" spans="1:11" s="33" customFormat="1" ht="11.25" customHeight="1">
      <c r="A75" s="35" t="s">
        <v>58</v>
      </c>
      <c r="B75" s="29"/>
      <c r="C75" s="30">
        <v>1376</v>
      </c>
      <c r="D75" s="30">
        <v>763</v>
      </c>
      <c r="E75" s="30">
        <v>631</v>
      </c>
      <c r="F75" s="31"/>
      <c r="G75" s="31"/>
      <c r="H75" s="123">
        <v>0.994</v>
      </c>
      <c r="I75" s="123">
        <v>0.592</v>
      </c>
      <c r="J75" s="123">
        <v>0.603</v>
      </c>
      <c r="K75" s="32"/>
    </row>
    <row r="76" spans="1:11" s="33" customFormat="1" ht="11.25" customHeight="1">
      <c r="A76" s="35" t="s">
        <v>59</v>
      </c>
      <c r="B76" s="29"/>
      <c r="C76" s="30">
        <v>15287</v>
      </c>
      <c r="D76" s="30">
        <v>15005</v>
      </c>
      <c r="E76" s="30">
        <v>14617</v>
      </c>
      <c r="F76" s="31"/>
      <c r="G76" s="31"/>
      <c r="H76" s="123">
        <v>23.115</v>
      </c>
      <c r="I76" s="123">
        <v>21.84</v>
      </c>
      <c r="J76" s="123">
        <v>20.098</v>
      </c>
      <c r="K76" s="32"/>
    </row>
    <row r="77" spans="1:11" s="33" customFormat="1" ht="11.25" customHeight="1">
      <c r="A77" s="35" t="s">
        <v>60</v>
      </c>
      <c r="B77" s="29"/>
      <c r="C77" s="30">
        <v>624</v>
      </c>
      <c r="D77" s="30">
        <v>584</v>
      </c>
      <c r="E77" s="30">
        <v>544</v>
      </c>
      <c r="F77" s="31"/>
      <c r="G77" s="31"/>
      <c r="H77" s="123">
        <v>0.654</v>
      </c>
      <c r="I77" s="123">
        <v>0.612</v>
      </c>
      <c r="J77" s="123">
        <v>0.778</v>
      </c>
      <c r="K77" s="32"/>
    </row>
    <row r="78" spans="1:11" s="33" customFormat="1" ht="11.25" customHeight="1">
      <c r="A78" s="35" t="s">
        <v>61</v>
      </c>
      <c r="B78" s="29"/>
      <c r="C78" s="30">
        <v>1447</v>
      </c>
      <c r="D78" s="30">
        <v>1380</v>
      </c>
      <c r="E78" s="30">
        <v>970</v>
      </c>
      <c r="F78" s="31"/>
      <c r="G78" s="31"/>
      <c r="H78" s="123">
        <v>1.171</v>
      </c>
      <c r="I78" s="123">
        <v>1.311</v>
      </c>
      <c r="J78" s="123">
        <v>0.922</v>
      </c>
      <c r="K78" s="32"/>
    </row>
    <row r="79" spans="1:11" s="33" customFormat="1" ht="11.25" customHeight="1">
      <c r="A79" s="35" t="s">
        <v>62</v>
      </c>
      <c r="B79" s="29"/>
      <c r="C79" s="30">
        <v>97561</v>
      </c>
      <c r="D79" s="30">
        <v>103800</v>
      </c>
      <c r="E79" s="30">
        <v>100600</v>
      </c>
      <c r="F79" s="31"/>
      <c r="G79" s="31"/>
      <c r="H79" s="123">
        <v>158.611</v>
      </c>
      <c r="I79" s="123">
        <v>155.7</v>
      </c>
      <c r="J79" s="123">
        <v>181.08</v>
      </c>
      <c r="K79" s="32"/>
    </row>
    <row r="80" spans="1:11" s="42" customFormat="1" ht="11.25" customHeight="1">
      <c r="A80" s="43" t="s">
        <v>63</v>
      </c>
      <c r="B80" s="37"/>
      <c r="C80" s="38">
        <v>201039</v>
      </c>
      <c r="D80" s="38">
        <v>206701</v>
      </c>
      <c r="E80" s="38">
        <v>197464</v>
      </c>
      <c r="F80" s="39">
        <v>95.53122626402389</v>
      </c>
      <c r="G80" s="40"/>
      <c r="H80" s="124">
        <v>319.876</v>
      </c>
      <c r="I80" s="125">
        <v>299.885</v>
      </c>
      <c r="J80" s="125">
        <v>330.597</v>
      </c>
      <c r="K80" s="41">
        <v>110.24125914934058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691276</v>
      </c>
      <c r="D87" s="53">
        <v>700878</v>
      </c>
      <c r="E87" s="53">
        <v>650890</v>
      </c>
      <c r="F87" s="54">
        <f>IF(D87&gt;0,100*E87/D87,0)</f>
        <v>92.86780295572125</v>
      </c>
      <c r="G87" s="40"/>
      <c r="H87" s="128">
        <v>950.3459999999999</v>
      </c>
      <c r="I87" s="129">
        <v>788.211</v>
      </c>
      <c r="J87" s="129">
        <v>885.2680000000001</v>
      </c>
      <c r="K87" s="54">
        <f>IF(I87&gt;0,100*J87/I87,0)</f>
        <v>112.3135810081311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38</v>
      </c>
      <c r="D24" s="38">
        <v>45</v>
      </c>
      <c r="E24" s="38">
        <v>5</v>
      </c>
      <c r="F24" s="39">
        <v>11.11111111111111</v>
      </c>
      <c r="G24" s="40"/>
      <c r="H24" s="124">
        <v>0.109</v>
      </c>
      <c r="I24" s="125">
        <v>0.102</v>
      </c>
      <c r="J24" s="125">
        <v>0.012</v>
      </c>
      <c r="K24" s="41">
        <v>11.764705882352942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387</v>
      </c>
      <c r="D28" s="30">
        <v>554</v>
      </c>
      <c r="E28" s="30">
        <v>400</v>
      </c>
      <c r="F28" s="31"/>
      <c r="G28" s="31"/>
      <c r="H28" s="123">
        <v>1.178</v>
      </c>
      <c r="I28" s="123">
        <v>1.939</v>
      </c>
      <c r="J28" s="123">
        <v>1.64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21</v>
      </c>
      <c r="D30" s="30">
        <v>115</v>
      </c>
      <c r="E30" s="30">
        <v>137</v>
      </c>
      <c r="F30" s="31"/>
      <c r="G30" s="31"/>
      <c r="H30" s="123">
        <v>0.048</v>
      </c>
      <c r="I30" s="123">
        <v>0.253</v>
      </c>
      <c r="J30" s="123">
        <v>0.302</v>
      </c>
      <c r="K30" s="32"/>
    </row>
    <row r="31" spans="1:11" s="42" customFormat="1" ht="11.25" customHeight="1">
      <c r="A31" s="43" t="s">
        <v>23</v>
      </c>
      <c r="B31" s="37"/>
      <c r="C31" s="38">
        <v>408</v>
      </c>
      <c r="D31" s="38">
        <v>669</v>
      </c>
      <c r="E31" s="38">
        <v>537</v>
      </c>
      <c r="F31" s="39">
        <v>80.26905829596413</v>
      </c>
      <c r="G31" s="40"/>
      <c r="H31" s="124">
        <v>1.226</v>
      </c>
      <c r="I31" s="125">
        <v>2.192</v>
      </c>
      <c r="J31" s="125">
        <v>1.942</v>
      </c>
      <c r="K31" s="41">
        <v>88.59489051094889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15</v>
      </c>
      <c r="E34" s="30">
        <v>17</v>
      </c>
      <c r="F34" s="31"/>
      <c r="G34" s="31"/>
      <c r="H34" s="123">
        <v>0.043</v>
      </c>
      <c r="I34" s="123">
        <v>0.025</v>
      </c>
      <c r="J34" s="123">
        <v>0.03</v>
      </c>
      <c r="K34" s="32"/>
    </row>
    <row r="35" spans="1:11" s="33" customFormat="1" ht="11.25" customHeight="1">
      <c r="A35" s="35" t="s">
        <v>26</v>
      </c>
      <c r="B35" s="29"/>
      <c r="C35" s="30">
        <v>129</v>
      </c>
      <c r="D35" s="30">
        <v>75</v>
      </c>
      <c r="E35" s="30">
        <v>70</v>
      </c>
      <c r="F35" s="31"/>
      <c r="G35" s="31"/>
      <c r="H35" s="123">
        <v>0.267</v>
      </c>
      <c r="I35" s="123">
        <v>0.125</v>
      </c>
      <c r="J35" s="123">
        <v>0.12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105</v>
      </c>
      <c r="F36" s="31"/>
      <c r="G36" s="31"/>
      <c r="H36" s="123"/>
      <c r="I36" s="123"/>
      <c r="J36" s="123">
        <v>0.038</v>
      </c>
      <c r="K36" s="32"/>
    </row>
    <row r="37" spans="1:11" s="42" customFormat="1" ht="11.25" customHeight="1">
      <c r="A37" s="36" t="s">
        <v>28</v>
      </c>
      <c r="B37" s="37"/>
      <c r="C37" s="38">
        <v>153</v>
      </c>
      <c r="D37" s="38">
        <v>90</v>
      </c>
      <c r="E37" s="38">
        <v>192</v>
      </c>
      <c r="F37" s="39">
        <v>213.33333333333334</v>
      </c>
      <c r="G37" s="40"/>
      <c r="H37" s="124">
        <v>0.31</v>
      </c>
      <c r="I37" s="125">
        <v>0.15</v>
      </c>
      <c r="J37" s="125">
        <v>0.188</v>
      </c>
      <c r="K37" s="41">
        <v>125.33333333333334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54</v>
      </c>
      <c r="D41" s="30">
        <v>14</v>
      </c>
      <c r="E41" s="30">
        <v>22</v>
      </c>
      <c r="F41" s="31"/>
      <c r="G41" s="31"/>
      <c r="H41" s="123">
        <v>0.183</v>
      </c>
      <c r="I41" s="123">
        <v>0.012</v>
      </c>
      <c r="J41" s="123">
        <v>0.073</v>
      </c>
      <c r="K41" s="32"/>
    </row>
    <row r="42" spans="1:11" s="33" customFormat="1" ht="11.25" customHeight="1">
      <c r="A42" s="35" t="s">
        <v>31</v>
      </c>
      <c r="B42" s="29"/>
      <c r="C42" s="30">
        <v>22</v>
      </c>
      <c r="D42" s="30">
        <v>19</v>
      </c>
      <c r="E42" s="30">
        <v>23</v>
      </c>
      <c r="F42" s="31"/>
      <c r="G42" s="31"/>
      <c r="H42" s="123">
        <v>0.055</v>
      </c>
      <c r="I42" s="123">
        <v>0.07</v>
      </c>
      <c r="J42" s="123">
        <v>0.085</v>
      </c>
      <c r="K42" s="32"/>
    </row>
    <row r="43" spans="1:11" s="33" customFormat="1" ht="11.25" customHeight="1">
      <c r="A43" s="35" t="s">
        <v>32</v>
      </c>
      <c r="B43" s="29"/>
      <c r="C43" s="30">
        <v>51</v>
      </c>
      <c r="D43" s="30">
        <v>94</v>
      </c>
      <c r="E43" s="30">
        <v>64</v>
      </c>
      <c r="F43" s="31"/>
      <c r="G43" s="31"/>
      <c r="H43" s="123">
        <v>0.163</v>
      </c>
      <c r="I43" s="123">
        <v>0.263</v>
      </c>
      <c r="J43" s="123">
        <v>0.192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14</v>
      </c>
      <c r="E44" s="30">
        <v>22</v>
      </c>
      <c r="F44" s="31"/>
      <c r="G44" s="31"/>
      <c r="H44" s="123"/>
      <c r="I44" s="123">
        <v>0.042</v>
      </c>
      <c r="J44" s="123">
        <v>0.092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15</v>
      </c>
      <c r="E45" s="30">
        <v>44</v>
      </c>
      <c r="F45" s="31"/>
      <c r="G45" s="31"/>
      <c r="H45" s="123">
        <v>0.078</v>
      </c>
      <c r="I45" s="123">
        <v>0.038</v>
      </c>
      <c r="J45" s="123">
        <v>0.126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8</v>
      </c>
      <c r="D49" s="30">
        <v>16</v>
      </c>
      <c r="E49" s="30">
        <v>19</v>
      </c>
      <c r="F49" s="31"/>
      <c r="G49" s="31"/>
      <c r="H49" s="123">
        <v>0.028</v>
      </c>
      <c r="I49" s="123">
        <v>0.056</v>
      </c>
      <c r="J49" s="123">
        <v>0.067</v>
      </c>
      <c r="K49" s="32"/>
    </row>
    <row r="50" spans="1:11" s="42" customFormat="1" ht="11.25" customHeight="1">
      <c r="A50" s="43" t="s">
        <v>39</v>
      </c>
      <c r="B50" s="37"/>
      <c r="C50" s="38">
        <v>163</v>
      </c>
      <c r="D50" s="38">
        <v>172</v>
      </c>
      <c r="E50" s="38">
        <v>194</v>
      </c>
      <c r="F50" s="39">
        <v>112.79069767441861</v>
      </c>
      <c r="G50" s="40"/>
      <c r="H50" s="124">
        <v>0.507</v>
      </c>
      <c r="I50" s="125">
        <v>0.481</v>
      </c>
      <c r="J50" s="125">
        <v>0.635</v>
      </c>
      <c r="K50" s="41">
        <v>132.01663201663203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18</v>
      </c>
      <c r="F54" s="31"/>
      <c r="G54" s="31"/>
      <c r="H54" s="123"/>
      <c r="I54" s="123"/>
      <c r="J54" s="123">
        <v>0.045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/>
      <c r="F56" s="31"/>
      <c r="G56" s="31"/>
      <c r="H56" s="123"/>
      <c r="I56" s="123">
        <v>0.002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13</v>
      </c>
      <c r="D58" s="30"/>
      <c r="E58" s="30">
        <v>3</v>
      </c>
      <c r="F58" s="31"/>
      <c r="G58" s="31"/>
      <c r="H58" s="123">
        <v>0.048</v>
      </c>
      <c r="I58" s="123"/>
      <c r="J58" s="123">
        <v>0.01</v>
      </c>
      <c r="K58" s="32"/>
    </row>
    <row r="59" spans="1:11" s="42" customFormat="1" ht="11.25" customHeight="1">
      <c r="A59" s="36" t="s">
        <v>46</v>
      </c>
      <c r="B59" s="37"/>
      <c r="C59" s="38">
        <v>13</v>
      </c>
      <c r="D59" s="38">
        <v>1</v>
      </c>
      <c r="E59" s="38">
        <v>21</v>
      </c>
      <c r="F59" s="39">
        <f>IF(D59&gt;0,100*E59/D59,0)</f>
        <v>2100</v>
      </c>
      <c r="G59" s="40"/>
      <c r="H59" s="124">
        <v>0.048</v>
      </c>
      <c r="I59" s="125">
        <v>0.002</v>
      </c>
      <c r="J59" s="125">
        <v>0.055</v>
      </c>
      <c r="K59" s="41">
        <v>2750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455</v>
      </c>
      <c r="D68" s="30">
        <v>315</v>
      </c>
      <c r="E68" s="30">
        <v>280</v>
      </c>
      <c r="F68" s="31"/>
      <c r="G68" s="31"/>
      <c r="H68" s="123">
        <v>1.451</v>
      </c>
      <c r="I68" s="123">
        <v>1</v>
      </c>
      <c r="J68" s="123">
        <v>0.925</v>
      </c>
      <c r="K68" s="32"/>
    </row>
    <row r="69" spans="1:11" s="33" customFormat="1" ht="11.25" customHeight="1">
      <c r="A69" s="35" t="s">
        <v>53</v>
      </c>
      <c r="B69" s="29"/>
      <c r="C69" s="30">
        <v>247</v>
      </c>
      <c r="D69" s="30">
        <v>230</v>
      </c>
      <c r="E69" s="30">
        <v>240</v>
      </c>
      <c r="F69" s="31"/>
      <c r="G69" s="31"/>
      <c r="H69" s="123">
        <v>0.593</v>
      </c>
      <c r="I69" s="123">
        <v>0.8</v>
      </c>
      <c r="J69" s="123">
        <v>0.58</v>
      </c>
      <c r="K69" s="32"/>
    </row>
    <row r="70" spans="1:11" s="42" customFormat="1" ht="11.25" customHeight="1">
      <c r="A70" s="36" t="s">
        <v>54</v>
      </c>
      <c r="B70" s="37"/>
      <c r="C70" s="38">
        <v>702</v>
      </c>
      <c r="D70" s="38">
        <v>545</v>
      </c>
      <c r="E70" s="38">
        <v>520</v>
      </c>
      <c r="F70" s="39">
        <v>95.41284403669725</v>
      </c>
      <c r="G70" s="40"/>
      <c r="H70" s="124">
        <v>2.044</v>
      </c>
      <c r="I70" s="125">
        <v>1.8</v>
      </c>
      <c r="J70" s="125">
        <v>1.505</v>
      </c>
      <c r="K70" s="41">
        <v>83.61111111111111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3</v>
      </c>
      <c r="F73" s="31"/>
      <c r="G73" s="31"/>
      <c r="H73" s="123"/>
      <c r="I73" s="123">
        <v>0.01</v>
      </c>
      <c r="J73" s="123">
        <v>0.006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/>
      <c r="E74" s="30"/>
      <c r="F74" s="31"/>
      <c r="G74" s="31"/>
      <c r="H74" s="123">
        <v>0.005</v>
      </c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3</v>
      </c>
      <c r="F75" s="31"/>
      <c r="G75" s="31"/>
      <c r="H75" s="123"/>
      <c r="I75" s="123"/>
      <c r="J75" s="123">
        <v>0.002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>
        <v>5</v>
      </c>
      <c r="E80" s="38">
        <v>6</v>
      </c>
      <c r="F80" s="39">
        <v>120</v>
      </c>
      <c r="G80" s="40"/>
      <c r="H80" s="124">
        <v>0.005</v>
      </c>
      <c r="I80" s="125">
        <v>0.01</v>
      </c>
      <c r="J80" s="125">
        <v>0.008</v>
      </c>
      <c r="K80" s="41">
        <v>80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1481</v>
      </c>
      <c r="D87" s="53">
        <v>1527</v>
      </c>
      <c r="E87" s="53">
        <v>1475</v>
      </c>
      <c r="F87" s="54">
        <f>IF(D87&gt;0,100*E87/D87,0)</f>
        <v>96.5946299934512</v>
      </c>
      <c r="G87" s="40"/>
      <c r="H87" s="128">
        <v>4.249</v>
      </c>
      <c r="I87" s="129">
        <v>4.736999999999999</v>
      </c>
      <c r="J87" s="129">
        <v>4.345</v>
      </c>
      <c r="K87" s="54">
        <f>IF(I87&gt;0,100*J87/I87,0)</f>
        <v>91.72472028710156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24">
        <v>0.019</v>
      </c>
      <c r="I17" s="125">
        <v>0.019</v>
      </c>
      <c r="J17" s="125">
        <v>0.019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1035</v>
      </c>
      <c r="D19" s="30">
        <v>912</v>
      </c>
      <c r="E19" s="30">
        <v>1162</v>
      </c>
      <c r="F19" s="31"/>
      <c r="G19" s="31"/>
      <c r="H19" s="123">
        <v>2.277</v>
      </c>
      <c r="I19" s="123">
        <v>2.006</v>
      </c>
      <c r="J19" s="123">
        <v>3.49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1035</v>
      </c>
      <c r="D22" s="38">
        <v>912</v>
      </c>
      <c r="E22" s="38">
        <v>1162</v>
      </c>
      <c r="F22" s="39">
        <v>127.41228070175438</v>
      </c>
      <c r="G22" s="40"/>
      <c r="H22" s="124">
        <v>2.277</v>
      </c>
      <c r="I22" s="125">
        <v>2.006</v>
      </c>
      <c r="J22" s="125">
        <v>3.49</v>
      </c>
      <c r="K22" s="41">
        <v>173.97806580259225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6147</v>
      </c>
      <c r="D24" s="38">
        <v>5991</v>
      </c>
      <c r="E24" s="38">
        <v>6176</v>
      </c>
      <c r="F24" s="39">
        <v>103.08796528125522</v>
      </c>
      <c r="G24" s="40"/>
      <c r="H24" s="124">
        <v>14.419</v>
      </c>
      <c r="I24" s="125">
        <v>14.663</v>
      </c>
      <c r="J24" s="125">
        <v>18.007</v>
      </c>
      <c r="K24" s="41">
        <v>122.80570142535635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1243</v>
      </c>
      <c r="D26" s="38">
        <v>1200</v>
      </c>
      <c r="E26" s="38">
        <v>1380</v>
      </c>
      <c r="F26" s="39">
        <v>115</v>
      </c>
      <c r="G26" s="40"/>
      <c r="H26" s="124">
        <v>3.834</v>
      </c>
      <c r="I26" s="125">
        <v>3.2</v>
      </c>
      <c r="J26" s="125">
        <v>5.1</v>
      </c>
      <c r="K26" s="41">
        <v>159.37499999999997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2112</v>
      </c>
      <c r="D28" s="30">
        <v>2298</v>
      </c>
      <c r="E28" s="30">
        <v>2224</v>
      </c>
      <c r="F28" s="31"/>
      <c r="G28" s="31"/>
      <c r="H28" s="123">
        <v>6.909</v>
      </c>
      <c r="I28" s="123">
        <v>7.584</v>
      </c>
      <c r="J28" s="123">
        <v>8.736</v>
      </c>
      <c r="K28" s="32"/>
    </row>
    <row r="29" spans="1:11" s="33" customFormat="1" ht="11.25" customHeight="1">
      <c r="A29" s="35" t="s">
        <v>21</v>
      </c>
      <c r="B29" s="29"/>
      <c r="C29" s="30">
        <v>103</v>
      </c>
      <c r="D29" s="30">
        <v>82</v>
      </c>
      <c r="E29" s="30">
        <v>100</v>
      </c>
      <c r="F29" s="31"/>
      <c r="G29" s="31"/>
      <c r="H29" s="123">
        <v>0.207</v>
      </c>
      <c r="I29" s="123">
        <v>0.286</v>
      </c>
      <c r="J29" s="123">
        <v>0.181</v>
      </c>
      <c r="K29" s="32"/>
    </row>
    <row r="30" spans="1:11" s="33" customFormat="1" ht="11.25" customHeight="1">
      <c r="A30" s="35" t="s">
        <v>22</v>
      </c>
      <c r="B30" s="29"/>
      <c r="C30" s="30">
        <v>2348</v>
      </c>
      <c r="D30" s="30">
        <v>2891</v>
      </c>
      <c r="E30" s="30">
        <v>2272</v>
      </c>
      <c r="F30" s="31"/>
      <c r="G30" s="31"/>
      <c r="H30" s="123">
        <v>4.217</v>
      </c>
      <c r="I30" s="123">
        <v>5.311</v>
      </c>
      <c r="J30" s="123">
        <v>4.316</v>
      </c>
      <c r="K30" s="32"/>
    </row>
    <row r="31" spans="1:11" s="42" customFormat="1" ht="11.25" customHeight="1">
      <c r="A31" s="43" t="s">
        <v>23</v>
      </c>
      <c r="B31" s="37"/>
      <c r="C31" s="38">
        <v>4563</v>
      </c>
      <c r="D31" s="38">
        <v>5271</v>
      </c>
      <c r="E31" s="38">
        <v>4596</v>
      </c>
      <c r="F31" s="39">
        <v>87.19408081957883</v>
      </c>
      <c r="G31" s="40"/>
      <c r="H31" s="124">
        <v>11.332999999999998</v>
      </c>
      <c r="I31" s="125">
        <v>13.181</v>
      </c>
      <c r="J31" s="125">
        <v>13.233</v>
      </c>
      <c r="K31" s="41">
        <v>100.3945072452773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4302</v>
      </c>
      <c r="D33" s="30">
        <v>3860</v>
      </c>
      <c r="E33" s="30">
        <v>4290</v>
      </c>
      <c r="F33" s="31"/>
      <c r="G33" s="31"/>
      <c r="H33" s="123">
        <v>9.468</v>
      </c>
      <c r="I33" s="123">
        <v>3.3</v>
      </c>
      <c r="J33" s="123">
        <v>8.2</v>
      </c>
      <c r="K33" s="32"/>
    </row>
    <row r="34" spans="1:11" s="33" customFormat="1" ht="11.25" customHeight="1">
      <c r="A34" s="35" t="s">
        <v>25</v>
      </c>
      <c r="B34" s="29"/>
      <c r="C34" s="30">
        <v>6118</v>
      </c>
      <c r="D34" s="30">
        <v>3500</v>
      </c>
      <c r="E34" s="30">
        <v>5840</v>
      </c>
      <c r="F34" s="31"/>
      <c r="G34" s="31"/>
      <c r="H34" s="123">
        <v>18.752</v>
      </c>
      <c r="I34" s="123">
        <v>7.5</v>
      </c>
      <c r="J34" s="123">
        <v>17.9</v>
      </c>
      <c r="K34" s="32"/>
    </row>
    <row r="35" spans="1:11" s="33" customFormat="1" ht="11.25" customHeight="1">
      <c r="A35" s="35" t="s">
        <v>26</v>
      </c>
      <c r="B35" s="29"/>
      <c r="C35" s="30">
        <v>3588</v>
      </c>
      <c r="D35" s="30">
        <v>3000</v>
      </c>
      <c r="E35" s="30">
        <v>2200</v>
      </c>
      <c r="F35" s="31"/>
      <c r="G35" s="31"/>
      <c r="H35" s="123">
        <v>9.142</v>
      </c>
      <c r="I35" s="123">
        <v>6.9</v>
      </c>
      <c r="J35" s="123">
        <v>5</v>
      </c>
      <c r="K35" s="32"/>
    </row>
    <row r="36" spans="1:11" s="33" customFormat="1" ht="11.25" customHeight="1">
      <c r="A36" s="35" t="s">
        <v>27</v>
      </c>
      <c r="B36" s="29"/>
      <c r="C36" s="30">
        <v>356</v>
      </c>
      <c r="D36" s="30">
        <v>356</v>
      </c>
      <c r="E36" s="30">
        <v>410</v>
      </c>
      <c r="F36" s="31"/>
      <c r="G36" s="31"/>
      <c r="H36" s="123">
        <v>0.668</v>
      </c>
      <c r="I36" s="123">
        <v>0.4</v>
      </c>
      <c r="J36" s="123">
        <v>0.85</v>
      </c>
      <c r="K36" s="32"/>
    </row>
    <row r="37" spans="1:11" s="42" customFormat="1" ht="11.25" customHeight="1">
      <c r="A37" s="36" t="s">
        <v>28</v>
      </c>
      <c r="B37" s="37"/>
      <c r="C37" s="38">
        <v>14364</v>
      </c>
      <c r="D37" s="38">
        <v>10716</v>
      </c>
      <c r="E37" s="38">
        <v>12740</v>
      </c>
      <c r="F37" s="39">
        <v>118.8876446435237</v>
      </c>
      <c r="G37" s="40"/>
      <c r="H37" s="124">
        <v>38.029999999999994</v>
      </c>
      <c r="I37" s="125">
        <v>18.1</v>
      </c>
      <c r="J37" s="125">
        <v>31.95</v>
      </c>
      <c r="K37" s="41">
        <v>176.51933701657458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1097</v>
      </c>
      <c r="D41" s="30">
        <v>1348</v>
      </c>
      <c r="E41" s="30">
        <v>1448</v>
      </c>
      <c r="F41" s="31"/>
      <c r="G41" s="31"/>
      <c r="H41" s="123">
        <v>2.025</v>
      </c>
      <c r="I41" s="123">
        <v>1.169</v>
      </c>
      <c r="J41" s="123">
        <v>4.531</v>
      </c>
      <c r="K41" s="32"/>
    </row>
    <row r="42" spans="1:11" s="33" customFormat="1" ht="11.25" customHeight="1">
      <c r="A42" s="35" t="s">
        <v>31</v>
      </c>
      <c r="B42" s="29"/>
      <c r="C42" s="30">
        <v>2647</v>
      </c>
      <c r="D42" s="30">
        <v>2679</v>
      </c>
      <c r="E42" s="30">
        <v>5209</v>
      </c>
      <c r="F42" s="31"/>
      <c r="G42" s="31"/>
      <c r="H42" s="123">
        <v>6.87</v>
      </c>
      <c r="I42" s="123">
        <v>4.197</v>
      </c>
      <c r="J42" s="123">
        <v>15.856</v>
      </c>
      <c r="K42" s="32"/>
    </row>
    <row r="43" spans="1:11" s="33" customFormat="1" ht="11.25" customHeight="1">
      <c r="A43" s="35" t="s">
        <v>32</v>
      </c>
      <c r="B43" s="29"/>
      <c r="C43" s="30">
        <v>1488</v>
      </c>
      <c r="D43" s="30">
        <v>1975</v>
      </c>
      <c r="E43" s="30">
        <v>2319</v>
      </c>
      <c r="F43" s="31"/>
      <c r="G43" s="31"/>
      <c r="H43" s="123">
        <v>3.715</v>
      </c>
      <c r="I43" s="123">
        <v>3.84</v>
      </c>
      <c r="J43" s="123">
        <v>6.335</v>
      </c>
      <c r="K43" s="32"/>
    </row>
    <row r="44" spans="1:11" s="33" customFormat="1" ht="11.25" customHeight="1">
      <c r="A44" s="35" t="s">
        <v>33</v>
      </c>
      <c r="B44" s="29"/>
      <c r="C44" s="30">
        <v>326</v>
      </c>
      <c r="D44" s="30">
        <v>972</v>
      </c>
      <c r="E44" s="30">
        <v>1403</v>
      </c>
      <c r="F44" s="31"/>
      <c r="G44" s="31"/>
      <c r="H44" s="123">
        <v>0.702</v>
      </c>
      <c r="I44" s="123">
        <v>1.98</v>
      </c>
      <c r="J44" s="123">
        <v>4.077</v>
      </c>
      <c r="K44" s="32"/>
    </row>
    <row r="45" spans="1:11" s="33" customFormat="1" ht="11.25" customHeight="1">
      <c r="A45" s="35" t="s">
        <v>34</v>
      </c>
      <c r="B45" s="29"/>
      <c r="C45" s="30">
        <v>2183</v>
      </c>
      <c r="D45" s="30">
        <v>2410</v>
      </c>
      <c r="E45" s="30">
        <v>3674</v>
      </c>
      <c r="F45" s="31"/>
      <c r="G45" s="31"/>
      <c r="H45" s="123">
        <v>4.429</v>
      </c>
      <c r="I45" s="123">
        <v>3.407</v>
      </c>
      <c r="J45" s="123">
        <v>12.047</v>
      </c>
      <c r="K45" s="32"/>
    </row>
    <row r="46" spans="1:11" s="33" customFormat="1" ht="11.25" customHeight="1">
      <c r="A46" s="35" t="s">
        <v>35</v>
      </c>
      <c r="B46" s="29"/>
      <c r="C46" s="30">
        <v>2203</v>
      </c>
      <c r="D46" s="30">
        <v>1723</v>
      </c>
      <c r="E46" s="30">
        <v>1508</v>
      </c>
      <c r="F46" s="31"/>
      <c r="G46" s="31"/>
      <c r="H46" s="123">
        <v>3.519</v>
      </c>
      <c r="I46" s="123">
        <v>2.246</v>
      </c>
      <c r="J46" s="123">
        <v>3.984</v>
      </c>
      <c r="K46" s="32"/>
    </row>
    <row r="47" spans="1:11" s="33" customFormat="1" ht="11.25" customHeight="1">
      <c r="A47" s="35" t="s">
        <v>36</v>
      </c>
      <c r="B47" s="29"/>
      <c r="C47" s="30">
        <v>1209</v>
      </c>
      <c r="D47" s="30">
        <v>1139</v>
      </c>
      <c r="E47" s="30">
        <v>2440</v>
      </c>
      <c r="F47" s="31"/>
      <c r="G47" s="31"/>
      <c r="H47" s="123">
        <v>2.381</v>
      </c>
      <c r="I47" s="123">
        <v>2.944</v>
      </c>
      <c r="J47" s="123">
        <v>7.605</v>
      </c>
      <c r="K47" s="32"/>
    </row>
    <row r="48" spans="1:11" s="33" customFormat="1" ht="11.25" customHeight="1">
      <c r="A48" s="35" t="s">
        <v>37</v>
      </c>
      <c r="B48" s="29"/>
      <c r="C48" s="30">
        <v>5819</v>
      </c>
      <c r="D48" s="30">
        <v>6191</v>
      </c>
      <c r="E48" s="30">
        <v>7426</v>
      </c>
      <c r="F48" s="31"/>
      <c r="G48" s="31"/>
      <c r="H48" s="123">
        <v>18.438</v>
      </c>
      <c r="I48" s="123">
        <v>21.669</v>
      </c>
      <c r="J48" s="123">
        <v>24.414</v>
      </c>
      <c r="K48" s="32"/>
    </row>
    <row r="49" spans="1:11" s="33" customFormat="1" ht="11.25" customHeight="1">
      <c r="A49" s="35" t="s">
        <v>38</v>
      </c>
      <c r="B49" s="29"/>
      <c r="C49" s="30">
        <v>7313</v>
      </c>
      <c r="D49" s="30">
        <v>3871</v>
      </c>
      <c r="E49" s="30">
        <v>2942</v>
      </c>
      <c r="F49" s="31"/>
      <c r="G49" s="31"/>
      <c r="H49" s="123">
        <v>10.092</v>
      </c>
      <c r="I49" s="123">
        <v>7.471</v>
      </c>
      <c r="J49" s="123">
        <v>9.075</v>
      </c>
      <c r="K49" s="32"/>
    </row>
    <row r="50" spans="1:11" s="42" customFormat="1" ht="11.25" customHeight="1">
      <c r="A50" s="43" t="s">
        <v>39</v>
      </c>
      <c r="B50" s="37"/>
      <c r="C50" s="38">
        <v>24285</v>
      </c>
      <c r="D50" s="38">
        <v>22308</v>
      </c>
      <c r="E50" s="38">
        <v>28369</v>
      </c>
      <c r="F50" s="39">
        <v>127.16962524654832</v>
      </c>
      <c r="G50" s="40"/>
      <c r="H50" s="124">
        <v>52.17099999999999</v>
      </c>
      <c r="I50" s="125">
        <v>48.923</v>
      </c>
      <c r="J50" s="125">
        <v>87.924</v>
      </c>
      <c r="K50" s="41">
        <v>179.719150501809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1565</v>
      </c>
      <c r="D52" s="38">
        <v>1565</v>
      </c>
      <c r="E52" s="38">
        <v>1576</v>
      </c>
      <c r="F52" s="39">
        <v>100.70287539936102</v>
      </c>
      <c r="G52" s="40"/>
      <c r="H52" s="124">
        <v>2.976</v>
      </c>
      <c r="I52" s="125">
        <v>2.976</v>
      </c>
      <c r="J52" s="125">
        <v>2.973</v>
      </c>
      <c r="K52" s="41">
        <v>99.8991935483871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2458</v>
      </c>
      <c r="D54" s="30">
        <v>3399</v>
      </c>
      <c r="E54" s="30">
        <v>2264</v>
      </c>
      <c r="F54" s="31"/>
      <c r="G54" s="31"/>
      <c r="H54" s="123">
        <v>6.867</v>
      </c>
      <c r="I54" s="123">
        <v>8.877</v>
      </c>
      <c r="J54" s="123">
        <v>6.158</v>
      </c>
      <c r="K54" s="32"/>
    </row>
    <row r="55" spans="1:11" s="33" customFormat="1" ht="11.25" customHeight="1">
      <c r="A55" s="35" t="s">
        <v>42</v>
      </c>
      <c r="B55" s="29"/>
      <c r="C55" s="30">
        <v>598</v>
      </c>
      <c r="D55" s="30">
        <v>805</v>
      </c>
      <c r="E55" s="30">
        <v>784</v>
      </c>
      <c r="F55" s="31"/>
      <c r="G55" s="31"/>
      <c r="H55" s="123">
        <v>1.676</v>
      </c>
      <c r="I55" s="123">
        <v>2.09</v>
      </c>
      <c r="J55" s="123">
        <v>2.195</v>
      </c>
      <c r="K55" s="32"/>
    </row>
    <row r="56" spans="1:11" s="33" customFormat="1" ht="11.25" customHeight="1">
      <c r="A56" s="35" t="s">
        <v>43</v>
      </c>
      <c r="B56" s="29"/>
      <c r="C56" s="30">
        <v>942</v>
      </c>
      <c r="D56" s="30">
        <v>1655</v>
      </c>
      <c r="E56" s="30">
        <v>1835</v>
      </c>
      <c r="F56" s="31"/>
      <c r="G56" s="31"/>
      <c r="H56" s="123">
        <v>1.423</v>
      </c>
      <c r="I56" s="123">
        <v>2.419</v>
      </c>
      <c r="J56" s="123">
        <v>2.3</v>
      </c>
      <c r="K56" s="32"/>
    </row>
    <row r="57" spans="1:11" s="33" customFormat="1" ht="11.25" customHeight="1">
      <c r="A57" s="35" t="s">
        <v>44</v>
      </c>
      <c r="B57" s="29"/>
      <c r="C57" s="30">
        <v>4282</v>
      </c>
      <c r="D57" s="30">
        <v>4704</v>
      </c>
      <c r="E57" s="30">
        <v>4276</v>
      </c>
      <c r="F57" s="31"/>
      <c r="G57" s="31"/>
      <c r="H57" s="123">
        <v>9.214</v>
      </c>
      <c r="I57" s="123">
        <v>10.276</v>
      </c>
      <c r="J57" s="123">
        <v>13.171</v>
      </c>
      <c r="K57" s="32"/>
    </row>
    <row r="58" spans="1:11" s="33" customFormat="1" ht="11.25" customHeight="1">
      <c r="A58" s="35" t="s">
        <v>45</v>
      </c>
      <c r="B58" s="29"/>
      <c r="C58" s="30">
        <v>4080</v>
      </c>
      <c r="D58" s="30">
        <v>2335</v>
      </c>
      <c r="E58" s="30">
        <v>2233</v>
      </c>
      <c r="F58" s="31"/>
      <c r="G58" s="31"/>
      <c r="H58" s="123">
        <v>13.575</v>
      </c>
      <c r="I58" s="123">
        <v>6.562</v>
      </c>
      <c r="J58" s="123">
        <v>7.825</v>
      </c>
      <c r="K58" s="32"/>
    </row>
    <row r="59" spans="1:11" s="42" customFormat="1" ht="11.25" customHeight="1">
      <c r="A59" s="36" t="s">
        <v>46</v>
      </c>
      <c r="B59" s="37"/>
      <c r="C59" s="38">
        <v>12360</v>
      </c>
      <c r="D59" s="38">
        <v>12898</v>
      </c>
      <c r="E59" s="38">
        <v>11392</v>
      </c>
      <c r="F59" s="39">
        <v>88.32377112730656</v>
      </c>
      <c r="G59" s="40"/>
      <c r="H59" s="124">
        <v>32.754999999999995</v>
      </c>
      <c r="I59" s="125">
        <v>30.224</v>
      </c>
      <c r="J59" s="125">
        <v>31.648999999999997</v>
      </c>
      <c r="K59" s="41">
        <v>104.71479618845949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23">
        <v>0.003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17</v>
      </c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/>
      <c r="E64" s="38"/>
      <c r="F64" s="39"/>
      <c r="G64" s="40"/>
      <c r="H64" s="124">
        <v>0.003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2320</v>
      </c>
      <c r="D68" s="30">
        <v>1750</v>
      </c>
      <c r="E68" s="30">
        <v>1150</v>
      </c>
      <c r="F68" s="31"/>
      <c r="G68" s="31"/>
      <c r="H68" s="123">
        <v>3.455</v>
      </c>
      <c r="I68" s="123">
        <v>2.5</v>
      </c>
      <c r="J68" s="123">
        <v>1.55</v>
      </c>
      <c r="K68" s="32"/>
    </row>
    <row r="69" spans="1:11" s="33" customFormat="1" ht="11.25" customHeight="1">
      <c r="A69" s="35" t="s">
        <v>53</v>
      </c>
      <c r="B69" s="29"/>
      <c r="C69" s="30">
        <v>212</v>
      </c>
      <c r="D69" s="30">
        <v>110</v>
      </c>
      <c r="E69" s="30">
        <v>20</v>
      </c>
      <c r="F69" s="31"/>
      <c r="G69" s="31"/>
      <c r="H69" s="123">
        <v>0.386</v>
      </c>
      <c r="I69" s="123">
        <v>0.25</v>
      </c>
      <c r="J69" s="123">
        <v>0.02</v>
      </c>
      <c r="K69" s="32"/>
    </row>
    <row r="70" spans="1:11" s="42" customFormat="1" ht="11.25" customHeight="1">
      <c r="A70" s="36" t="s">
        <v>54</v>
      </c>
      <c r="B70" s="37"/>
      <c r="C70" s="38">
        <v>2532</v>
      </c>
      <c r="D70" s="38">
        <v>1860</v>
      </c>
      <c r="E70" s="38">
        <v>1170</v>
      </c>
      <c r="F70" s="39">
        <v>62.903225806451616</v>
      </c>
      <c r="G70" s="40"/>
      <c r="H70" s="124">
        <v>3.841</v>
      </c>
      <c r="I70" s="125">
        <v>2.75</v>
      </c>
      <c r="J70" s="125">
        <v>1.57</v>
      </c>
      <c r="K70" s="41">
        <v>57.09090909090909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>
        <v>36</v>
      </c>
      <c r="E72" s="30"/>
      <c r="F72" s="31"/>
      <c r="G72" s="31"/>
      <c r="H72" s="123"/>
      <c r="I72" s="123">
        <v>0.027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465</v>
      </c>
      <c r="D73" s="30">
        <v>234</v>
      </c>
      <c r="E73" s="30">
        <v>188</v>
      </c>
      <c r="F73" s="31"/>
      <c r="G73" s="31"/>
      <c r="H73" s="123">
        <v>0.486</v>
      </c>
      <c r="I73" s="123">
        <v>0.244</v>
      </c>
      <c r="J73" s="123">
        <v>0.196</v>
      </c>
      <c r="K73" s="32"/>
    </row>
    <row r="74" spans="1:11" s="33" customFormat="1" ht="11.25" customHeight="1">
      <c r="A74" s="35" t="s">
        <v>57</v>
      </c>
      <c r="B74" s="29"/>
      <c r="C74" s="30">
        <v>4575</v>
      </c>
      <c r="D74" s="30">
        <v>2869</v>
      </c>
      <c r="E74" s="30">
        <v>1375</v>
      </c>
      <c r="F74" s="31"/>
      <c r="G74" s="31"/>
      <c r="H74" s="123">
        <v>6.003</v>
      </c>
      <c r="I74" s="123">
        <v>3.375</v>
      </c>
      <c r="J74" s="123">
        <v>2.244</v>
      </c>
      <c r="K74" s="32"/>
    </row>
    <row r="75" spans="1:11" s="33" customFormat="1" ht="11.25" customHeight="1">
      <c r="A75" s="35" t="s">
        <v>58</v>
      </c>
      <c r="B75" s="29"/>
      <c r="C75" s="30">
        <v>32</v>
      </c>
      <c r="D75" s="30">
        <v>32</v>
      </c>
      <c r="E75" s="30">
        <v>21</v>
      </c>
      <c r="F75" s="31"/>
      <c r="G75" s="31"/>
      <c r="H75" s="123">
        <v>0.014</v>
      </c>
      <c r="I75" s="123">
        <v>0.016</v>
      </c>
      <c r="J75" s="123">
        <v>0.003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9</v>
      </c>
      <c r="E76" s="30">
        <v>31</v>
      </c>
      <c r="F76" s="31"/>
      <c r="G76" s="31"/>
      <c r="H76" s="123">
        <v>0.237</v>
      </c>
      <c r="I76" s="123">
        <v>0.015</v>
      </c>
      <c r="J76" s="123">
        <v>0.052</v>
      </c>
      <c r="K76" s="32"/>
    </row>
    <row r="77" spans="1:11" s="33" customFormat="1" ht="11.25" customHeight="1">
      <c r="A77" s="35" t="s">
        <v>60</v>
      </c>
      <c r="B77" s="29"/>
      <c r="C77" s="30">
        <v>96</v>
      </c>
      <c r="D77" s="30">
        <v>102</v>
      </c>
      <c r="E77" s="30">
        <v>73</v>
      </c>
      <c r="F77" s="31"/>
      <c r="G77" s="31"/>
      <c r="H77" s="123">
        <v>0.145</v>
      </c>
      <c r="I77" s="123">
        <v>0.154</v>
      </c>
      <c r="J77" s="123">
        <v>0.078</v>
      </c>
      <c r="K77" s="32"/>
    </row>
    <row r="78" spans="1:11" s="33" customFormat="1" ht="11.25" customHeight="1">
      <c r="A78" s="35" t="s">
        <v>61</v>
      </c>
      <c r="B78" s="29"/>
      <c r="C78" s="30">
        <v>895</v>
      </c>
      <c r="D78" s="30">
        <v>410</v>
      </c>
      <c r="E78" s="30">
        <v>255</v>
      </c>
      <c r="F78" s="31"/>
      <c r="G78" s="31"/>
      <c r="H78" s="123">
        <v>0.98</v>
      </c>
      <c r="I78" s="123">
        <v>0.402</v>
      </c>
      <c r="J78" s="123">
        <v>0.255</v>
      </c>
      <c r="K78" s="32"/>
    </row>
    <row r="79" spans="1:11" s="33" customFormat="1" ht="11.25" customHeight="1">
      <c r="A79" s="35" t="s">
        <v>62</v>
      </c>
      <c r="B79" s="29"/>
      <c r="C79" s="30">
        <v>4084</v>
      </c>
      <c r="D79" s="30">
        <v>2950</v>
      </c>
      <c r="E79" s="30">
        <v>1300</v>
      </c>
      <c r="F79" s="31"/>
      <c r="G79" s="31"/>
      <c r="H79" s="123">
        <v>5.708</v>
      </c>
      <c r="I79" s="123">
        <v>3.835</v>
      </c>
      <c r="J79" s="123">
        <v>2.34</v>
      </c>
      <c r="K79" s="32"/>
    </row>
    <row r="80" spans="1:11" s="42" customFormat="1" ht="11.25" customHeight="1">
      <c r="A80" s="43" t="s">
        <v>63</v>
      </c>
      <c r="B80" s="37"/>
      <c r="C80" s="38">
        <v>10271</v>
      </c>
      <c r="D80" s="38">
        <v>6642</v>
      </c>
      <c r="E80" s="38">
        <v>3243</v>
      </c>
      <c r="F80" s="39">
        <v>48.8256549232159</v>
      </c>
      <c r="G80" s="40"/>
      <c r="H80" s="124">
        <v>13.573</v>
      </c>
      <c r="I80" s="125">
        <v>8.068</v>
      </c>
      <c r="J80" s="125">
        <v>5.168</v>
      </c>
      <c r="K80" s="41">
        <v>64.05552801189887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78401</v>
      </c>
      <c r="D87" s="53">
        <v>69380</v>
      </c>
      <c r="E87" s="53">
        <v>71821</v>
      </c>
      <c r="F87" s="54">
        <f>IF(D87&gt;0,100*E87/D87,0)</f>
        <v>103.51830498702796</v>
      </c>
      <c r="G87" s="40"/>
      <c r="H87" s="128">
        <v>175.23099999999997</v>
      </c>
      <c r="I87" s="129">
        <v>144.11</v>
      </c>
      <c r="J87" s="129">
        <v>201.08300000000003</v>
      </c>
      <c r="K87" s="54">
        <f>IF(I87&gt;0,100*J87/I87,0)</f>
        <v>139.5343834570814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43319</v>
      </c>
      <c r="D9" s="30">
        <v>43733</v>
      </c>
      <c r="E9" s="30">
        <v>43733</v>
      </c>
      <c r="F9" s="31"/>
      <c r="G9" s="31"/>
      <c r="H9" s="123">
        <v>1308.234</v>
      </c>
      <c r="I9" s="123">
        <v>1749.32</v>
      </c>
      <c r="J9" s="123">
        <v>1320.737</v>
      </c>
      <c r="K9" s="32"/>
    </row>
    <row r="10" spans="1:11" s="33" customFormat="1" ht="11.25" customHeight="1">
      <c r="A10" s="35" t="s">
        <v>8</v>
      </c>
      <c r="B10" s="29"/>
      <c r="C10" s="30">
        <v>19028</v>
      </c>
      <c r="D10" s="30">
        <v>19028</v>
      </c>
      <c r="E10" s="30">
        <v>19028</v>
      </c>
      <c r="F10" s="31"/>
      <c r="G10" s="31"/>
      <c r="H10" s="123">
        <v>553.266</v>
      </c>
      <c r="I10" s="123">
        <v>761.12</v>
      </c>
      <c r="J10" s="123">
        <v>468.089</v>
      </c>
      <c r="K10" s="32"/>
    </row>
    <row r="11" spans="1:11" s="33" customFormat="1" ht="11.25" customHeight="1">
      <c r="A11" s="28" t="s">
        <v>9</v>
      </c>
      <c r="B11" s="29"/>
      <c r="C11" s="30">
        <v>738</v>
      </c>
      <c r="D11" s="30">
        <v>750</v>
      </c>
      <c r="E11" s="30">
        <v>750</v>
      </c>
      <c r="F11" s="31"/>
      <c r="G11" s="31"/>
      <c r="H11" s="123">
        <v>21.402</v>
      </c>
      <c r="I11" s="123">
        <v>26.82</v>
      </c>
      <c r="J11" s="123">
        <v>26.82</v>
      </c>
      <c r="K11" s="32"/>
    </row>
    <row r="12" spans="1:11" s="33" customFormat="1" ht="11.25" customHeight="1">
      <c r="A12" s="35" t="s">
        <v>10</v>
      </c>
      <c r="B12" s="29"/>
      <c r="C12" s="30">
        <v>5069</v>
      </c>
      <c r="D12" s="30">
        <v>5100</v>
      </c>
      <c r="E12" s="30">
        <v>5100</v>
      </c>
      <c r="F12" s="31"/>
      <c r="G12" s="31"/>
      <c r="H12" s="123">
        <v>160.305</v>
      </c>
      <c r="I12" s="123">
        <v>178.5</v>
      </c>
      <c r="J12" s="123">
        <v>160.4</v>
      </c>
      <c r="K12" s="32"/>
    </row>
    <row r="13" spans="1:11" s="42" customFormat="1" ht="11.25" customHeight="1">
      <c r="A13" s="36" t="s">
        <v>11</v>
      </c>
      <c r="B13" s="37"/>
      <c r="C13" s="38">
        <v>68154</v>
      </c>
      <c r="D13" s="38">
        <v>68611</v>
      </c>
      <c r="E13" s="38">
        <v>68611</v>
      </c>
      <c r="F13" s="39">
        <v>100</v>
      </c>
      <c r="G13" s="40"/>
      <c r="H13" s="124">
        <v>2043.207</v>
      </c>
      <c r="I13" s="125">
        <v>2715.76</v>
      </c>
      <c r="J13" s="125">
        <v>1976.046</v>
      </c>
      <c r="K13" s="41">
        <v>72.76217338792824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7082</v>
      </c>
      <c r="D15" s="38">
        <v>6967</v>
      </c>
      <c r="E15" s="38">
        <v>6967</v>
      </c>
      <c r="F15" s="39">
        <v>100</v>
      </c>
      <c r="G15" s="40"/>
      <c r="H15" s="124">
        <v>297.444</v>
      </c>
      <c r="I15" s="125">
        <v>298</v>
      </c>
      <c r="J15" s="125">
        <v>292.614</v>
      </c>
      <c r="K15" s="41">
        <v>98.19261744966443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1139</v>
      </c>
      <c r="D17" s="38">
        <v>326</v>
      </c>
      <c r="E17" s="38">
        <v>415</v>
      </c>
      <c r="F17" s="39">
        <v>127.30061349693251</v>
      </c>
      <c r="G17" s="40"/>
      <c r="H17" s="124">
        <v>62.645</v>
      </c>
      <c r="I17" s="125">
        <v>21.516</v>
      </c>
      <c r="J17" s="125">
        <v>27.39</v>
      </c>
      <c r="K17" s="41">
        <v>127.30061349693253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626</v>
      </c>
      <c r="D19" s="30">
        <v>641</v>
      </c>
      <c r="E19" s="30">
        <v>641</v>
      </c>
      <c r="F19" s="31"/>
      <c r="G19" s="31"/>
      <c r="H19" s="123">
        <v>28.521</v>
      </c>
      <c r="I19" s="123">
        <v>32.691</v>
      </c>
      <c r="J19" s="123">
        <v>31.4</v>
      </c>
      <c r="K19" s="32"/>
    </row>
    <row r="20" spans="1:11" s="33" customFormat="1" ht="11.25" customHeight="1">
      <c r="A20" s="35" t="s">
        <v>15</v>
      </c>
      <c r="B20" s="29"/>
      <c r="C20" s="30">
        <v>184</v>
      </c>
      <c r="D20" s="30">
        <v>211</v>
      </c>
      <c r="E20" s="30">
        <v>211</v>
      </c>
      <c r="F20" s="31"/>
      <c r="G20" s="31"/>
      <c r="H20" s="123">
        <v>7.912</v>
      </c>
      <c r="I20" s="123">
        <v>9.284</v>
      </c>
      <c r="J20" s="123">
        <v>9.94</v>
      </c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169</v>
      </c>
      <c r="E21" s="30">
        <v>148</v>
      </c>
      <c r="F21" s="31"/>
      <c r="G21" s="31"/>
      <c r="H21" s="123">
        <v>5.628</v>
      </c>
      <c r="I21" s="123">
        <v>7.267</v>
      </c>
      <c r="J21" s="123">
        <v>6.66</v>
      </c>
      <c r="K21" s="32"/>
    </row>
    <row r="22" spans="1:11" s="42" customFormat="1" ht="11.25" customHeight="1">
      <c r="A22" s="36" t="s">
        <v>17</v>
      </c>
      <c r="B22" s="37"/>
      <c r="C22" s="38">
        <v>944</v>
      </c>
      <c r="D22" s="38">
        <v>1021</v>
      </c>
      <c r="E22" s="38">
        <v>1000</v>
      </c>
      <c r="F22" s="39">
        <v>97.94319294809011</v>
      </c>
      <c r="G22" s="40"/>
      <c r="H22" s="124">
        <v>42.061</v>
      </c>
      <c r="I22" s="125">
        <v>49.242000000000004</v>
      </c>
      <c r="J22" s="125">
        <v>48</v>
      </c>
      <c r="K22" s="41">
        <v>97.47776288534178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4334</v>
      </c>
      <c r="D24" s="38">
        <v>4464</v>
      </c>
      <c r="E24" s="38">
        <v>4522</v>
      </c>
      <c r="F24" s="39">
        <v>101.29928315412187</v>
      </c>
      <c r="G24" s="40"/>
      <c r="H24" s="124">
        <v>191.726</v>
      </c>
      <c r="I24" s="125">
        <v>198.271</v>
      </c>
      <c r="J24" s="125">
        <v>194.813</v>
      </c>
      <c r="K24" s="41">
        <v>98.25592244957659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93</v>
      </c>
      <c r="D26" s="38">
        <v>60</v>
      </c>
      <c r="E26" s="38">
        <v>50</v>
      </c>
      <c r="F26" s="39">
        <v>83.33333333333333</v>
      </c>
      <c r="G26" s="40"/>
      <c r="H26" s="124">
        <v>4.883</v>
      </c>
      <c r="I26" s="125">
        <v>3.3</v>
      </c>
      <c r="J26" s="125">
        <v>2.5</v>
      </c>
      <c r="K26" s="41">
        <v>75.75757575757576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650</v>
      </c>
      <c r="F28" s="31"/>
      <c r="G28" s="31"/>
      <c r="H28" s="123"/>
      <c r="I28" s="123"/>
      <c r="J28" s="123">
        <v>45.5</v>
      </c>
      <c r="K28" s="32"/>
    </row>
    <row r="29" spans="1:11" s="33" customFormat="1" ht="11.25" customHeight="1">
      <c r="A29" s="35" t="s">
        <v>21</v>
      </c>
      <c r="B29" s="29"/>
      <c r="C29" s="30">
        <v>126</v>
      </c>
      <c r="D29" s="30">
        <v>203</v>
      </c>
      <c r="E29" s="30">
        <v>500</v>
      </c>
      <c r="F29" s="31"/>
      <c r="G29" s="31"/>
      <c r="H29" s="123">
        <v>1.67</v>
      </c>
      <c r="I29" s="123">
        <v>2.639</v>
      </c>
      <c r="J29" s="123">
        <v>25.078</v>
      </c>
      <c r="K29" s="32"/>
    </row>
    <row r="30" spans="1:11" s="33" customFormat="1" ht="11.25" customHeight="1">
      <c r="A30" s="35" t="s">
        <v>22</v>
      </c>
      <c r="B30" s="29"/>
      <c r="C30" s="30"/>
      <c r="D30" s="30">
        <v>126</v>
      </c>
      <c r="E30" s="30">
        <v>126</v>
      </c>
      <c r="F30" s="31"/>
      <c r="G30" s="31"/>
      <c r="H30" s="123"/>
      <c r="I30" s="123">
        <v>5.922</v>
      </c>
      <c r="J30" s="123">
        <v>5.922</v>
      </c>
      <c r="K30" s="32"/>
    </row>
    <row r="31" spans="1:11" s="42" customFormat="1" ht="11.25" customHeight="1">
      <c r="A31" s="43" t="s">
        <v>23</v>
      </c>
      <c r="B31" s="37"/>
      <c r="C31" s="38">
        <v>126</v>
      </c>
      <c r="D31" s="38">
        <v>329</v>
      </c>
      <c r="E31" s="38">
        <v>1276</v>
      </c>
      <c r="F31" s="39">
        <v>387.8419452887538</v>
      </c>
      <c r="G31" s="40"/>
      <c r="H31" s="124">
        <v>1.67</v>
      </c>
      <c r="I31" s="125">
        <v>8.561</v>
      </c>
      <c r="J31" s="125">
        <v>76.5</v>
      </c>
      <c r="K31" s="41">
        <v>893.5871977572714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1571</v>
      </c>
      <c r="D33" s="30">
        <v>1600</v>
      </c>
      <c r="E33" s="30">
        <v>1520</v>
      </c>
      <c r="F33" s="31"/>
      <c r="G33" s="31"/>
      <c r="H33" s="123">
        <v>67.654</v>
      </c>
      <c r="I33" s="123">
        <v>68</v>
      </c>
      <c r="J33" s="123">
        <v>67</v>
      </c>
      <c r="K33" s="32"/>
    </row>
    <row r="34" spans="1:11" s="33" customFormat="1" ht="11.25" customHeight="1">
      <c r="A34" s="35" t="s">
        <v>25</v>
      </c>
      <c r="B34" s="29"/>
      <c r="C34" s="30">
        <v>4436</v>
      </c>
      <c r="D34" s="30">
        <v>4800</v>
      </c>
      <c r="E34" s="30">
        <v>4420</v>
      </c>
      <c r="F34" s="31"/>
      <c r="G34" s="31"/>
      <c r="H34" s="123">
        <v>229.35</v>
      </c>
      <c r="I34" s="123">
        <v>249</v>
      </c>
      <c r="J34" s="123">
        <v>232.5</v>
      </c>
      <c r="K34" s="32"/>
    </row>
    <row r="35" spans="1:11" s="33" customFormat="1" ht="11.25" customHeight="1">
      <c r="A35" s="35" t="s">
        <v>26</v>
      </c>
      <c r="B35" s="29"/>
      <c r="C35" s="30">
        <v>4589</v>
      </c>
      <c r="D35" s="30">
        <v>4000</v>
      </c>
      <c r="E35" s="30">
        <v>4000</v>
      </c>
      <c r="F35" s="31"/>
      <c r="G35" s="31"/>
      <c r="H35" s="123">
        <v>267.183</v>
      </c>
      <c r="I35" s="123">
        <v>240</v>
      </c>
      <c r="J35" s="123">
        <v>240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10</v>
      </c>
      <c r="F36" s="31"/>
      <c r="G36" s="31"/>
      <c r="H36" s="123">
        <v>0.24</v>
      </c>
      <c r="I36" s="123">
        <v>0.24</v>
      </c>
      <c r="J36" s="123">
        <v>0.16</v>
      </c>
      <c r="K36" s="32"/>
    </row>
    <row r="37" spans="1:11" s="42" customFormat="1" ht="11.25" customHeight="1">
      <c r="A37" s="36" t="s">
        <v>28</v>
      </c>
      <c r="B37" s="37"/>
      <c r="C37" s="38">
        <v>10602</v>
      </c>
      <c r="D37" s="38">
        <v>10406</v>
      </c>
      <c r="E37" s="38">
        <v>9950</v>
      </c>
      <c r="F37" s="39">
        <v>95.61791274264847</v>
      </c>
      <c r="G37" s="40"/>
      <c r="H37" s="124">
        <v>564.427</v>
      </c>
      <c r="I37" s="125">
        <v>557.24</v>
      </c>
      <c r="J37" s="125">
        <v>539.66</v>
      </c>
      <c r="K37" s="41">
        <v>96.84516545833034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24">
        <v>4.183</v>
      </c>
      <c r="I39" s="125">
        <v>4.1</v>
      </c>
      <c r="J39" s="125">
        <v>2.9</v>
      </c>
      <c r="K39" s="41">
        <v>70.73170731707317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468</v>
      </c>
      <c r="D41" s="30">
        <v>328</v>
      </c>
      <c r="E41" s="30">
        <v>349</v>
      </c>
      <c r="F41" s="31"/>
      <c r="G41" s="31"/>
      <c r="H41" s="123">
        <v>32.534</v>
      </c>
      <c r="I41" s="123">
        <v>16.666</v>
      </c>
      <c r="J41" s="123">
        <v>23.564</v>
      </c>
      <c r="K41" s="32"/>
    </row>
    <row r="42" spans="1:11" s="33" customFormat="1" ht="11.25" customHeight="1">
      <c r="A42" s="35" t="s">
        <v>31</v>
      </c>
      <c r="B42" s="29"/>
      <c r="C42" s="30">
        <v>789</v>
      </c>
      <c r="D42" s="30">
        <v>779</v>
      </c>
      <c r="E42" s="30">
        <v>729</v>
      </c>
      <c r="F42" s="31"/>
      <c r="G42" s="31"/>
      <c r="H42" s="123">
        <v>41.47</v>
      </c>
      <c r="I42" s="123">
        <v>40.624</v>
      </c>
      <c r="J42" s="123">
        <v>39.109</v>
      </c>
      <c r="K42" s="32"/>
    </row>
    <row r="43" spans="1:11" s="33" customFormat="1" ht="11.25" customHeight="1">
      <c r="A43" s="35" t="s">
        <v>32</v>
      </c>
      <c r="B43" s="29"/>
      <c r="C43" s="30">
        <v>2891</v>
      </c>
      <c r="D43" s="30">
        <v>2816</v>
      </c>
      <c r="E43" s="30">
        <v>2930</v>
      </c>
      <c r="F43" s="31"/>
      <c r="G43" s="31"/>
      <c r="H43" s="123">
        <v>202.37</v>
      </c>
      <c r="I43" s="123">
        <v>197.12</v>
      </c>
      <c r="J43" s="123">
        <v>210.96</v>
      </c>
      <c r="K43" s="32"/>
    </row>
    <row r="44" spans="1:11" s="33" customFormat="1" ht="11.25" customHeight="1">
      <c r="A44" s="35" t="s">
        <v>33</v>
      </c>
      <c r="B44" s="29"/>
      <c r="C44" s="30">
        <v>3000</v>
      </c>
      <c r="D44" s="30">
        <v>3824</v>
      </c>
      <c r="E44" s="30">
        <v>5212</v>
      </c>
      <c r="F44" s="31"/>
      <c r="G44" s="31"/>
      <c r="H44" s="123">
        <v>168</v>
      </c>
      <c r="I44" s="123">
        <v>210.32</v>
      </c>
      <c r="J44" s="123">
        <v>296.042</v>
      </c>
      <c r="K44" s="32"/>
    </row>
    <row r="45" spans="1:11" s="33" customFormat="1" ht="11.25" customHeight="1">
      <c r="A45" s="35" t="s">
        <v>34</v>
      </c>
      <c r="B45" s="29"/>
      <c r="C45" s="30">
        <v>200</v>
      </c>
      <c r="D45" s="30">
        <v>299</v>
      </c>
      <c r="E45" s="30">
        <v>250</v>
      </c>
      <c r="F45" s="31"/>
      <c r="G45" s="31"/>
      <c r="H45" s="123">
        <v>10</v>
      </c>
      <c r="I45" s="123">
        <v>15.249</v>
      </c>
      <c r="J45" s="123">
        <v>12.5</v>
      </c>
      <c r="K45" s="32"/>
    </row>
    <row r="46" spans="1:11" s="33" customFormat="1" ht="11.25" customHeight="1">
      <c r="A46" s="35" t="s">
        <v>35</v>
      </c>
      <c r="B46" s="29"/>
      <c r="C46" s="30">
        <v>468</v>
      </c>
      <c r="D46" s="30">
        <v>412</v>
      </c>
      <c r="E46" s="30">
        <v>356</v>
      </c>
      <c r="F46" s="31"/>
      <c r="G46" s="31"/>
      <c r="H46" s="123">
        <v>25.74</v>
      </c>
      <c r="I46" s="123">
        <v>22.66</v>
      </c>
      <c r="J46" s="123">
        <v>19.224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531</v>
      </c>
      <c r="D48" s="30">
        <v>500</v>
      </c>
      <c r="E48" s="30">
        <v>500</v>
      </c>
      <c r="F48" s="31"/>
      <c r="G48" s="31"/>
      <c r="H48" s="123">
        <v>37.17</v>
      </c>
      <c r="I48" s="123">
        <v>35</v>
      </c>
      <c r="J48" s="123">
        <v>35</v>
      </c>
      <c r="K48" s="32"/>
    </row>
    <row r="49" spans="1:11" s="33" customFormat="1" ht="11.25" customHeight="1">
      <c r="A49" s="35" t="s">
        <v>38</v>
      </c>
      <c r="B49" s="29"/>
      <c r="C49" s="30">
        <v>1285</v>
      </c>
      <c r="D49" s="30">
        <v>1561</v>
      </c>
      <c r="E49" s="30">
        <v>1655</v>
      </c>
      <c r="F49" s="31"/>
      <c r="G49" s="31"/>
      <c r="H49" s="123">
        <v>89.95</v>
      </c>
      <c r="I49" s="123">
        <v>109.27</v>
      </c>
      <c r="J49" s="123">
        <v>115.85</v>
      </c>
      <c r="K49" s="32"/>
    </row>
    <row r="50" spans="1:11" s="42" customFormat="1" ht="11.25" customHeight="1">
      <c r="A50" s="43" t="s">
        <v>39</v>
      </c>
      <c r="B50" s="37"/>
      <c r="C50" s="38">
        <v>9632</v>
      </c>
      <c r="D50" s="38">
        <v>10519</v>
      </c>
      <c r="E50" s="38">
        <v>11981</v>
      </c>
      <c r="F50" s="39">
        <v>113.89865956840003</v>
      </c>
      <c r="G50" s="40"/>
      <c r="H50" s="124">
        <v>607.234</v>
      </c>
      <c r="I50" s="125">
        <v>646.9090000000001</v>
      </c>
      <c r="J50" s="125">
        <v>752.249</v>
      </c>
      <c r="K50" s="41">
        <v>116.28358857273588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295</v>
      </c>
      <c r="D52" s="38">
        <v>295</v>
      </c>
      <c r="E52" s="38">
        <v>540</v>
      </c>
      <c r="F52" s="39">
        <v>183.05084745762713</v>
      </c>
      <c r="G52" s="40"/>
      <c r="H52" s="124">
        <v>16.225</v>
      </c>
      <c r="I52" s="125">
        <v>16.225</v>
      </c>
      <c r="J52" s="125">
        <v>27.81</v>
      </c>
      <c r="K52" s="41">
        <v>171.402157164869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650</v>
      </c>
      <c r="D54" s="30">
        <v>800</v>
      </c>
      <c r="E54" s="30">
        <v>675</v>
      </c>
      <c r="F54" s="31"/>
      <c r="G54" s="31"/>
      <c r="H54" s="123">
        <v>39</v>
      </c>
      <c r="I54" s="123">
        <v>48</v>
      </c>
      <c r="J54" s="123">
        <v>41.85</v>
      </c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50</v>
      </c>
      <c r="E55" s="30">
        <v>50</v>
      </c>
      <c r="F55" s="31"/>
      <c r="G55" s="31"/>
      <c r="H55" s="123">
        <v>2.16</v>
      </c>
      <c r="I55" s="123">
        <v>2.1</v>
      </c>
      <c r="J55" s="123">
        <v>2.225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1685</v>
      </c>
      <c r="D58" s="30">
        <v>1980</v>
      </c>
      <c r="E58" s="30">
        <v>2063</v>
      </c>
      <c r="F58" s="31"/>
      <c r="G58" s="31"/>
      <c r="H58" s="123">
        <v>92.675</v>
      </c>
      <c r="I58" s="123">
        <v>95.04</v>
      </c>
      <c r="J58" s="123">
        <v>96.3</v>
      </c>
      <c r="K58" s="32"/>
    </row>
    <row r="59" spans="1:11" s="42" customFormat="1" ht="11.25" customHeight="1">
      <c r="A59" s="36" t="s">
        <v>46</v>
      </c>
      <c r="B59" s="37"/>
      <c r="C59" s="38">
        <v>2383</v>
      </c>
      <c r="D59" s="38">
        <v>2830</v>
      </c>
      <c r="E59" s="38">
        <v>2788</v>
      </c>
      <c r="F59" s="39">
        <v>98.51590106007068</v>
      </c>
      <c r="G59" s="40"/>
      <c r="H59" s="124">
        <v>133.83499999999998</v>
      </c>
      <c r="I59" s="125">
        <v>145.14000000000001</v>
      </c>
      <c r="J59" s="125">
        <v>140.375</v>
      </c>
      <c r="K59" s="41">
        <v>96.71696293234118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23">
        <v>1.65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23">
        <v>0.272</v>
      </c>
      <c r="I62" s="123">
        <v>0.28</v>
      </c>
      <c r="J62" s="123">
        <v>0.32</v>
      </c>
      <c r="K62" s="32"/>
    </row>
    <row r="63" spans="1:11" s="33" customFormat="1" ht="11.25" customHeight="1">
      <c r="A63" s="35" t="s">
        <v>49</v>
      </c>
      <c r="B63" s="29"/>
      <c r="C63" s="30">
        <v>102</v>
      </c>
      <c r="D63" s="30">
        <v>129</v>
      </c>
      <c r="E63" s="30">
        <v>137</v>
      </c>
      <c r="F63" s="31"/>
      <c r="G63" s="31"/>
      <c r="H63" s="123">
        <v>1.938</v>
      </c>
      <c r="I63" s="123">
        <v>1.482</v>
      </c>
      <c r="J63" s="123">
        <v>1.574</v>
      </c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169</v>
      </c>
      <c r="E64" s="38">
        <v>177</v>
      </c>
      <c r="F64" s="39">
        <v>104.73372781065089</v>
      </c>
      <c r="G64" s="40"/>
      <c r="H64" s="124">
        <v>3.86</v>
      </c>
      <c r="I64" s="125">
        <v>1.762</v>
      </c>
      <c r="J64" s="125">
        <v>1.8940000000000001</v>
      </c>
      <c r="K64" s="41">
        <v>107.49148694665153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57</v>
      </c>
      <c r="E66" s="38">
        <v>88</v>
      </c>
      <c r="F66" s="39">
        <v>154.3859649122807</v>
      </c>
      <c r="G66" s="40"/>
      <c r="H66" s="124">
        <v>1.58</v>
      </c>
      <c r="I66" s="125">
        <v>1.91</v>
      </c>
      <c r="J66" s="125">
        <v>2.545</v>
      </c>
      <c r="K66" s="41">
        <v>133.24607329842934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372</v>
      </c>
      <c r="D68" s="30">
        <v>350</v>
      </c>
      <c r="E68" s="30">
        <v>250</v>
      </c>
      <c r="F68" s="31"/>
      <c r="G68" s="31"/>
      <c r="H68" s="123">
        <v>25.296</v>
      </c>
      <c r="I68" s="123">
        <v>25</v>
      </c>
      <c r="J68" s="123">
        <v>20</v>
      </c>
      <c r="K68" s="32"/>
    </row>
    <row r="69" spans="1:11" s="33" customFormat="1" ht="11.25" customHeight="1">
      <c r="A69" s="35" t="s">
        <v>53</v>
      </c>
      <c r="B69" s="29"/>
      <c r="C69" s="30">
        <v>153</v>
      </c>
      <c r="D69" s="30">
        <v>150</v>
      </c>
      <c r="E69" s="30">
        <v>150</v>
      </c>
      <c r="F69" s="31"/>
      <c r="G69" s="31"/>
      <c r="H69" s="123">
        <v>10.404</v>
      </c>
      <c r="I69" s="123">
        <v>10</v>
      </c>
      <c r="J69" s="123">
        <v>10</v>
      </c>
      <c r="K69" s="32"/>
    </row>
    <row r="70" spans="1:11" s="42" customFormat="1" ht="11.25" customHeight="1">
      <c r="A70" s="36" t="s">
        <v>54</v>
      </c>
      <c r="B70" s="37"/>
      <c r="C70" s="38">
        <v>525</v>
      </c>
      <c r="D70" s="38">
        <v>500</v>
      </c>
      <c r="E70" s="38">
        <v>400</v>
      </c>
      <c r="F70" s="39">
        <v>80</v>
      </c>
      <c r="G70" s="40"/>
      <c r="H70" s="124">
        <v>35.7</v>
      </c>
      <c r="I70" s="125">
        <v>35</v>
      </c>
      <c r="J70" s="125">
        <v>30</v>
      </c>
      <c r="K70" s="41">
        <v>85.71428571428571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6</v>
      </c>
      <c r="E72" s="30">
        <v>5</v>
      </c>
      <c r="F72" s="31"/>
      <c r="G72" s="31"/>
      <c r="H72" s="123">
        <v>0.098</v>
      </c>
      <c r="I72" s="123">
        <v>0.188</v>
      </c>
      <c r="J72" s="123">
        <v>0.146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23">
        <v>4.425</v>
      </c>
      <c r="I73" s="123">
        <v>4.425</v>
      </c>
      <c r="J73" s="123">
        <v>4.425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90</v>
      </c>
      <c r="E74" s="30">
        <v>70</v>
      </c>
      <c r="F74" s="31"/>
      <c r="G74" s="31"/>
      <c r="H74" s="123"/>
      <c r="I74" s="123">
        <v>4.05</v>
      </c>
      <c r="J74" s="123">
        <v>3.15</v>
      </c>
      <c r="K74" s="32"/>
    </row>
    <row r="75" spans="1:11" s="33" customFormat="1" ht="11.25" customHeight="1">
      <c r="A75" s="35" t="s">
        <v>58</v>
      </c>
      <c r="B75" s="29"/>
      <c r="C75" s="30">
        <v>98</v>
      </c>
      <c r="D75" s="30">
        <v>98</v>
      </c>
      <c r="E75" s="30">
        <v>110</v>
      </c>
      <c r="F75" s="31"/>
      <c r="G75" s="31"/>
      <c r="H75" s="123">
        <v>3.603</v>
      </c>
      <c r="I75" s="123">
        <v>3.603</v>
      </c>
      <c r="J75" s="123">
        <v>3.603</v>
      </c>
      <c r="K75" s="32"/>
    </row>
    <row r="76" spans="1:11" s="33" customFormat="1" ht="11.25" customHeight="1">
      <c r="A76" s="35" t="s">
        <v>59</v>
      </c>
      <c r="B76" s="29"/>
      <c r="C76" s="30">
        <v>87</v>
      </c>
      <c r="D76" s="30">
        <v>122</v>
      </c>
      <c r="E76" s="30">
        <v>122</v>
      </c>
      <c r="F76" s="31"/>
      <c r="G76" s="31"/>
      <c r="H76" s="123">
        <v>4.662</v>
      </c>
      <c r="I76" s="123">
        <v>6.75</v>
      </c>
      <c r="J76" s="123">
        <v>5.94</v>
      </c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400</v>
      </c>
      <c r="E77" s="30">
        <v>300</v>
      </c>
      <c r="F77" s="31"/>
      <c r="G77" s="31"/>
      <c r="H77" s="123">
        <v>7.324</v>
      </c>
      <c r="I77" s="123">
        <v>17.132</v>
      </c>
      <c r="J77" s="123">
        <v>11.88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496</v>
      </c>
      <c r="D79" s="30">
        <v>1500</v>
      </c>
      <c r="E79" s="30">
        <v>300</v>
      </c>
      <c r="F79" s="31"/>
      <c r="G79" s="31"/>
      <c r="H79" s="123">
        <v>19.633</v>
      </c>
      <c r="I79" s="123">
        <v>75</v>
      </c>
      <c r="J79" s="123">
        <v>10.8</v>
      </c>
      <c r="K79" s="32"/>
    </row>
    <row r="80" spans="1:11" s="42" customFormat="1" ht="11.25" customHeight="1">
      <c r="A80" s="43" t="s">
        <v>63</v>
      </c>
      <c r="B80" s="37"/>
      <c r="C80" s="38">
        <v>1160</v>
      </c>
      <c r="D80" s="38">
        <v>2516</v>
      </c>
      <c r="E80" s="38">
        <v>1207</v>
      </c>
      <c r="F80" s="39">
        <v>47.972972972972975</v>
      </c>
      <c r="G80" s="40"/>
      <c r="H80" s="124">
        <v>39.745000000000005</v>
      </c>
      <c r="I80" s="125">
        <v>111.148</v>
      </c>
      <c r="J80" s="125">
        <v>39.944</v>
      </c>
      <c r="K80" s="41">
        <v>35.937668693993594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355</v>
      </c>
      <c r="D82" s="30">
        <v>355</v>
      </c>
      <c r="E82" s="30">
        <v>355</v>
      </c>
      <c r="F82" s="31"/>
      <c r="G82" s="31"/>
      <c r="H82" s="123">
        <v>3.647</v>
      </c>
      <c r="I82" s="123">
        <v>3.647</v>
      </c>
      <c r="J82" s="123">
        <v>3.15</v>
      </c>
      <c r="K82" s="32"/>
    </row>
    <row r="83" spans="1:11" s="33" customFormat="1" ht="11.25" customHeight="1">
      <c r="A83" s="35" t="s">
        <v>65</v>
      </c>
      <c r="B83" s="29"/>
      <c r="C83" s="30">
        <v>141</v>
      </c>
      <c r="D83" s="30">
        <v>141</v>
      </c>
      <c r="E83" s="30">
        <v>134</v>
      </c>
      <c r="F83" s="31"/>
      <c r="G83" s="31"/>
      <c r="H83" s="123">
        <v>1.421</v>
      </c>
      <c r="I83" s="123">
        <v>1.421</v>
      </c>
      <c r="J83" s="123">
        <v>1.39</v>
      </c>
      <c r="K83" s="32"/>
    </row>
    <row r="84" spans="1:11" s="42" customFormat="1" ht="11.25" customHeight="1">
      <c r="A84" s="36" t="s">
        <v>66</v>
      </c>
      <c r="B84" s="37"/>
      <c r="C84" s="38">
        <v>496</v>
      </c>
      <c r="D84" s="38">
        <v>496</v>
      </c>
      <c r="E84" s="38">
        <v>489</v>
      </c>
      <c r="F84" s="39">
        <v>98.58870967741936</v>
      </c>
      <c r="G84" s="40"/>
      <c r="H84" s="124">
        <v>5.068</v>
      </c>
      <c r="I84" s="125">
        <v>5.068</v>
      </c>
      <c r="J84" s="125">
        <v>4.54</v>
      </c>
      <c r="K84" s="41">
        <v>89.58168902920285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107341</v>
      </c>
      <c r="D87" s="53">
        <v>109656</v>
      </c>
      <c r="E87" s="53">
        <v>110541</v>
      </c>
      <c r="F87" s="54">
        <f>IF(D87&gt;0,100*E87/D87,0)</f>
        <v>100.80706938060845</v>
      </c>
      <c r="G87" s="40"/>
      <c r="H87" s="128">
        <v>4055.4930000000004</v>
      </c>
      <c r="I87" s="129">
        <v>4819.152000000002</v>
      </c>
      <c r="J87" s="129">
        <v>4159.78</v>
      </c>
      <c r="K87" s="54">
        <f>IF(I87&gt;0,100*J87/I87,0)</f>
        <v>86.31767580686392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</v>
      </c>
      <c r="F10" s="31"/>
      <c r="G10" s="31"/>
      <c r="H10" s="123"/>
      <c r="I10" s="123"/>
      <c r="J10" s="123">
        <v>0.006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</v>
      </c>
      <c r="F13" s="39"/>
      <c r="G13" s="40"/>
      <c r="H13" s="124"/>
      <c r="I13" s="125"/>
      <c r="J13" s="125">
        <v>0.006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0.003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4">
        <v>0.003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1946</v>
      </c>
      <c r="D24" s="38">
        <v>1763</v>
      </c>
      <c r="E24" s="38">
        <v>2000</v>
      </c>
      <c r="F24" s="39">
        <v>113.44299489506523</v>
      </c>
      <c r="G24" s="40"/>
      <c r="H24" s="124">
        <v>6.724</v>
      </c>
      <c r="I24" s="125">
        <v>6.779</v>
      </c>
      <c r="J24" s="125">
        <v>8</v>
      </c>
      <c r="K24" s="41">
        <v>118.01150612184688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96</v>
      </c>
      <c r="D26" s="38">
        <v>100</v>
      </c>
      <c r="E26" s="38">
        <v>95</v>
      </c>
      <c r="F26" s="39">
        <v>95</v>
      </c>
      <c r="G26" s="40"/>
      <c r="H26" s="124">
        <v>0.366</v>
      </c>
      <c r="I26" s="125">
        <v>0.4</v>
      </c>
      <c r="J26" s="125">
        <v>0.345</v>
      </c>
      <c r="K26" s="41">
        <v>86.25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7</v>
      </c>
      <c r="E28" s="30">
        <v>8</v>
      </c>
      <c r="F28" s="31"/>
      <c r="G28" s="31"/>
      <c r="H28" s="123">
        <v>0.021</v>
      </c>
      <c r="I28" s="123">
        <v>0.028</v>
      </c>
      <c r="J28" s="123">
        <v>0.036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>
        <v>10</v>
      </c>
      <c r="F29" s="31"/>
      <c r="G29" s="31"/>
      <c r="H29" s="123">
        <v>0.029</v>
      </c>
      <c r="I29" s="123">
        <v>0.046</v>
      </c>
      <c r="J29" s="123">
        <v>0.035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50</v>
      </c>
      <c r="E30" s="30">
        <v>54</v>
      </c>
      <c r="F30" s="31"/>
      <c r="G30" s="31"/>
      <c r="H30" s="123">
        <v>0.199</v>
      </c>
      <c r="I30" s="123">
        <v>0.294</v>
      </c>
      <c r="J30" s="123">
        <v>0.211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70</v>
      </c>
      <c r="E31" s="38">
        <v>72</v>
      </c>
      <c r="F31" s="39">
        <v>102.85714285714286</v>
      </c>
      <c r="G31" s="40"/>
      <c r="H31" s="124">
        <v>0.249</v>
      </c>
      <c r="I31" s="125">
        <v>0.368</v>
      </c>
      <c r="J31" s="125">
        <v>0.28200000000000003</v>
      </c>
      <c r="K31" s="41">
        <v>76.6304347826087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</v>
      </c>
      <c r="D33" s="30">
        <v>3</v>
      </c>
      <c r="E33" s="30">
        <v>5</v>
      </c>
      <c r="F33" s="31"/>
      <c r="G33" s="31"/>
      <c r="H33" s="123">
        <v>0.016</v>
      </c>
      <c r="I33" s="123">
        <v>0.016</v>
      </c>
      <c r="J33" s="123">
        <v>0.015</v>
      </c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/>
      <c r="E34" s="30">
        <v>1</v>
      </c>
      <c r="F34" s="31"/>
      <c r="G34" s="31"/>
      <c r="H34" s="123">
        <v>0.006</v>
      </c>
      <c r="I34" s="123"/>
      <c r="J34" s="123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</v>
      </c>
      <c r="F36" s="31"/>
      <c r="G36" s="31"/>
      <c r="H36" s="123">
        <v>0.013</v>
      </c>
      <c r="I36" s="123">
        <v>0.013</v>
      </c>
      <c r="J36" s="123">
        <v>0.006</v>
      </c>
      <c r="K36" s="32"/>
    </row>
    <row r="37" spans="1:11" s="42" customFormat="1" ht="11.25" customHeight="1">
      <c r="A37" s="36" t="s">
        <v>28</v>
      </c>
      <c r="B37" s="37"/>
      <c r="C37" s="38">
        <v>6</v>
      </c>
      <c r="D37" s="38">
        <v>5</v>
      </c>
      <c r="E37" s="38">
        <v>7</v>
      </c>
      <c r="F37" s="39">
        <v>140</v>
      </c>
      <c r="G37" s="40"/>
      <c r="H37" s="124">
        <v>0.034999999999999996</v>
      </c>
      <c r="I37" s="125">
        <v>0.028999999999999998</v>
      </c>
      <c r="J37" s="125">
        <v>0.026999999999999996</v>
      </c>
      <c r="K37" s="41">
        <v>93.10344827586206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/>
      <c r="F39" s="39"/>
      <c r="G39" s="40"/>
      <c r="H39" s="124">
        <v>0.02</v>
      </c>
      <c r="I39" s="125">
        <v>0.02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40</v>
      </c>
      <c r="D41" s="30">
        <v>11</v>
      </c>
      <c r="E41" s="30">
        <v>25</v>
      </c>
      <c r="F41" s="31"/>
      <c r="G41" s="31"/>
      <c r="H41" s="123">
        <v>0.156</v>
      </c>
      <c r="I41" s="123">
        <v>0.043</v>
      </c>
      <c r="J41" s="123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23"/>
      <c r="I43" s="123"/>
      <c r="J43" s="123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>
        <v>1</v>
      </c>
      <c r="F46" s="31"/>
      <c r="G46" s="31"/>
      <c r="H46" s="123">
        <v>0.016</v>
      </c>
      <c r="I46" s="123">
        <v>0.008</v>
      </c>
      <c r="J46" s="123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</v>
      </c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60</v>
      </c>
      <c r="D48" s="30">
        <v>68</v>
      </c>
      <c r="E48" s="30">
        <v>70</v>
      </c>
      <c r="F48" s="31"/>
      <c r="G48" s="31"/>
      <c r="H48" s="123">
        <v>0.24</v>
      </c>
      <c r="I48" s="123">
        <v>0.34</v>
      </c>
      <c r="J48" s="123">
        <v>0.315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61</v>
      </c>
      <c r="E49" s="30">
        <v>55</v>
      </c>
      <c r="F49" s="31"/>
      <c r="G49" s="31"/>
      <c r="H49" s="123">
        <v>0.09</v>
      </c>
      <c r="I49" s="123">
        <v>0.305</v>
      </c>
      <c r="J49" s="123">
        <v>0.358</v>
      </c>
      <c r="K49" s="32"/>
    </row>
    <row r="50" spans="1:11" s="42" customFormat="1" ht="11.25" customHeight="1">
      <c r="A50" s="43" t="s">
        <v>39</v>
      </c>
      <c r="B50" s="37"/>
      <c r="C50" s="38">
        <v>132</v>
      </c>
      <c r="D50" s="38">
        <v>141</v>
      </c>
      <c r="E50" s="38">
        <v>154</v>
      </c>
      <c r="F50" s="39">
        <v>109.21985815602837</v>
      </c>
      <c r="G50" s="40"/>
      <c r="H50" s="124">
        <v>0.502</v>
      </c>
      <c r="I50" s="125">
        <v>0.696</v>
      </c>
      <c r="J50" s="125">
        <v>0.7969999999999999</v>
      </c>
      <c r="K50" s="41">
        <v>114.51149425287356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70</v>
      </c>
      <c r="D52" s="38">
        <v>70</v>
      </c>
      <c r="E52" s="38">
        <v>70</v>
      </c>
      <c r="F52" s="39">
        <v>100</v>
      </c>
      <c r="G52" s="40"/>
      <c r="H52" s="124">
        <v>0.516</v>
      </c>
      <c r="I52" s="125">
        <v>0.516</v>
      </c>
      <c r="J52" s="125">
        <v>0.507</v>
      </c>
      <c r="K52" s="41">
        <v>98.25581395348837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>
        <v>17</v>
      </c>
      <c r="E54" s="30">
        <v>17</v>
      </c>
      <c r="F54" s="31"/>
      <c r="G54" s="31"/>
      <c r="H54" s="123"/>
      <c r="I54" s="123">
        <v>0.111</v>
      </c>
      <c r="J54" s="123">
        <v>0.107</v>
      </c>
      <c r="K54" s="32"/>
    </row>
    <row r="55" spans="1:11" s="33" customFormat="1" ht="11.25" customHeight="1">
      <c r="A55" s="35" t="s">
        <v>42</v>
      </c>
      <c r="B55" s="29"/>
      <c r="C55" s="30">
        <v>93</v>
      </c>
      <c r="D55" s="30">
        <v>89</v>
      </c>
      <c r="E55" s="30">
        <v>80</v>
      </c>
      <c r="F55" s="31"/>
      <c r="G55" s="31"/>
      <c r="H55" s="123">
        <v>0.465</v>
      </c>
      <c r="I55" s="123">
        <v>0.445</v>
      </c>
      <c r="J55" s="123">
        <v>0.4</v>
      </c>
      <c r="K55" s="32"/>
    </row>
    <row r="56" spans="1:11" s="33" customFormat="1" ht="11.25" customHeight="1">
      <c r="A56" s="35" t="s">
        <v>43</v>
      </c>
      <c r="B56" s="29"/>
      <c r="C56" s="30">
        <v>16</v>
      </c>
      <c r="D56" s="30">
        <v>16</v>
      </c>
      <c r="E56" s="30">
        <v>15</v>
      </c>
      <c r="F56" s="31"/>
      <c r="G56" s="31"/>
      <c r="H56" s="123">
        <v>0.084</v>
      </c>
      <c r="I56" s="123">
        <v>0.078</v>
      </c>
      <c r="J56" s="123">
        <v>0.08</v>
      </c>
      <c r="K56" s="32"/>
    </row>
    <row r="57" spans="1:11" s="33" customFormat="1" ht="11.25" customHeight="1">
      <c r="A57" s="35" t="s">
        <v>44</v>
      </c>
      <c r="B57" s="29"/>
      <c r="C57" s="30">
        <v>1136</v>
      </c>
      <c r="D57" s="30">
        <v>1036</v>
      </c>
      <c r="E57" s="30">
        <v>885</v>
      </c>
      <c r="F57" s="31"/>
      <c r="G57" s="31"/>
      <c r="H57" s="123">
        <v>6.648</v>
      </c>
      <c r="I57" s="123">
        <v>4.144</v>
      </c>
      <c r="J57" s="123">
        <v>3.982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62</v>
      </c>
      <c r="E58" s="30">
        <v>65</v>
      </c>
      <c r="F58" s="31"/>
      <c r="G58" s="31"/>
      <c r="H58" s="123">
        <v>0.254</v>
      </c>
      <c r="I58" s="123">
        <v>0.403</v>
      </c>
      <c r="J58" s="123">
        <v>0.465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1220</v>
      </c>
      <c r="E59" s="38">
        <v>1062</v>
      </c>
      <c r="F59" s="39">
        <v>87.04918032786885</v>
      </c>
      <c r="G59" s="40"/>
      <c r="H59" s="124">
        <v>7.4510000000000005</v>
      </c>
      <c r="I59" s="125">
        <v>5.181000000000001</v>
      </c>
      <c r="J59" s="125">
        <v>5.034</v>
      </c>
      <c r="K59" s="41">
        <v>97.16270990156339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</v>
      </c>
      <c r="D61" s="30"/>
      <c r="E61" s="30"/>
      <c r="F61" s="31"/>
      <c r="G61" s="31"/>
      <c r="H61" s="123">
        <v>0.025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>
        <v>2</v>
      </c>
      <c r="F62" s="31"/>
      <c r="G62" s="31"/>
      <c r="H62" s="123">
        <v>0.006</v>
      </c>
      <c r="I62" s="123">
        <v>0.006</v>
      </c>
      <c r="J62" s="123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7</v>
      </c>
      <c r="D64" s="38">
        <v>2</v>
      </c>
      <c r="E64" s="38">
        <v>2</v>
      </c>
      <c r="F64" s="39">
        <v>100</v>
      </c>
      <c r="G64" s="40"/>
      <c r="H64" s="124">
        <v>0.031</v>
      </c>
      <c r="I64" s="125">
        <v>0.006</v>
      </c>
      <c r="J64" s="125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20</v>
      </c>
      <c r="D66" s="38">
        <v>21</v>
      </c>
      <c r="E66" s="38">
        <v>18</v>
      </c>
      <c r="F66" s="39">
        <v>85.71428571428571</v>
      </c>
      <c r="G66" s="40"/>
      <c r="H66" s="124">
        <v>0.132</v>
      </c>
      <c r="I66" s="125">
        <v>0.058</v>
      </c>
      <c r="J66" s="125">
        <v>0.088</v>
      </c>
      <c r="K66" s="41">
        <v>151.72413793103445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483</v>
      </c>
      <c r="D68" s="30">
        <v>475</v>
      </c>
      <c r="E68" s="30">
        <v>390</v>
      </c>
      <c r="F68" s="31"/>
      <c r="G68" s="31"/>
      <c r="H68" s="123">
        <v>3.065</v>
      </c>
      <c r="I68" s="123">
        <v>2.5</v>
      </c>
      <c r="J68" s="123">
        <v>2.1</v>
      </c>
      <c r="K68" s="32"/>
    </row>
    <row r="69" spans="1:11" s="33" customFormat="1" ht="11.25" customHeight="1">
      <c r="A69" s="35" t="s">
        <v>53</v>
      </c>
      <c r="B69" s="29"/>
      <c r="C69" s="30">
        <v>475</v>
      </c>
      <c r="D69" s="30">
        <v>480</v>
      </c>
      <c r="E69" s="30">
        <v>480</v>
      </c>
      <c r="F69" s="31"/>
      <c r="G69" s="31"/>
      <c r="H69" s="123">
        <v>4.091</v>
      </c>
      <c r="I69" s="123">
        <v>2.5</v>
      </c>
      <c r="J69" s="123">
        <v>2.5</v>
      </c>
      <c r="K69" s="32"/>
    </row>
    <row r="70" spans="1:11" s="42" customFormat="1" ht="11.25" customHeight="1">
      <c r="A70" s="36" t="s">
        <v>54</v>
      </c>
      <c r="B70" s="37"/>
      <c r="C70" s="38">
        <v>958</v>
      </c>
      <c r="D70" s="38">
        <v>955</v>
      </c>
      <c r="E70" s="38">
        <v>870</v>
      </c>
      <c r="F70" s="39">
        <v>91.09947643979058</v>
      </c>
      <c r="G70" s="40"/>
      <c r="H70" s="124">
        <v>7.156000000000001</v>
      </c>
      <c r="I70" s="125">
        <v>5</v>
      </c>
      <c r="J70" s="125">
        <v>4.6</v>
      </c>
      <c r="K70" s="41">
        <v>91.99999999999999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78</v>
      </c>
      <c r="E72" s="30">
        <v>58</v>
      </c>
      <c r="F72" s="31"/>
      <c r="G72" s="31"/>
      <c r="H72" s="123">
        <v>0.327</v>
      </c>
      <c r="I72" s="123">
        <v>0.457</v>
      </c>
      <c r="J72" s="123">
        <v>0.406</v>
      </c>
      <c r="K72" s="32"/>
    </row>
    <row r="73" spans="1:11" s="33" customFormat="1" ht="11.25" customHeight="1">
      <c r="A73" s="35" t="s">
        <v>56</v>
      </c>
      <c r="B73" s="29"/>
      <c r="C73" s="30">
        <v>369</v>
      </c>
      <c r="D73" s="30">
        <v>369</v>
      </c>
      <c r="E73" s="30">
        <v>385</v>
      </c>
      <c r="F73" s="31"/>
      <c r="G73" s="31"/>
      <c r="H73" s="123">
        <v>0.983</v>
      </c>
      <c r="I73" s="123">
        <v>0.983</v>
      </c>
      <c r="J73" s="123">
        <v>1.032</v>
      </c>
      <c r="K73" s="32"/>
    </row>
    <row r="74" spans="1:11" s="33" customFormat="1" ht="11.25" customHeight="1">
      <c r="A74" s="35" t="s">
        <v>57</v>
      </c>
      <c r="B74" s="29"/>
      <c r="C74" s="30">
        <v>306</v>
      </c>
      <c r="D74" s="30">
        <v>297</v>
      </c>
      <c r="E74" s="30">
        <v>305</v>
      </c>
      <c r="F74" s="31"/>
      <c r="G74" s="31"/>
      <c r="H74" s="123">
        <v>1.345</v>
      </c>
      <c r="I74" s="123">
        <v>1.234</v>
      </c>
      <c r="J74" s="123">
        <v>1.1</v>
      </c>
      <c r="K74" s="32"/>
    </row>
    <row r="75" spans="1:11" s="33" customFormat="1" ht="11.25" customHeight="1">
      <c r="A75" s="35" t="s">
        <v>58</v>
      </c>
      <c r="B75" s="29"/>
      <c r="C75" s="30">
        <v>6978</v>
      </c>
      <c r="D75" s="30">
        <v>7182</v>
      </c>
      <c r="E75" s="30">
        <v>7182</v>
      </c>
      <c r="F75" s="31"/>
      <c r="G75" s="31"/>
      <c r="H75" s="123">
        <v>31.327</v>
      </c>
      <c r="I75" s="123">
        <v>32.806</v>
      </c>
      <c r="J75" s="123">
        <v>33</v>
      </c>
      <c r="K75" s="32"/>
    </row>
    <row r="76" spans="1:11" s="33" customFormat="1" ht="11.25" customHeight="1">
      <c r="A76" s="35" t="s">
        <v>59</v>
      </c>
      <c r="B76" s="29"/>
      <c r="C76" s="30">
        <v>64</v>
      </c>
      <c r="D76" s="30">
        <v>63</v>
      </c>
      <c r="E76" s="30">
        <v>120</v>
      </c>
      <c r="F76" s="31"/>
      <c r="G76" s="31"/>
      <c r="H76" s="123">
        <v>0.314</v>
      </c>
      <c r="I76" s="123">
        <v>0.075</v>
      </c>
      <c r="J76" s="123">
        <v>0.3</v>
      </c>
      <c r="K76" s="32"/>
    </row>
    <row r="77" spans="1:11" s="33" customFormat="1" ht="11.25" customHeight="1">
      <c r="A77" s="35" t="s">
        <v>60</v>
      </c>
      <c r="B77" s="29"/>
      <c r="C77" s="30">
        <v>658</v>
      </c>
      <c r="D77" s="30">
        <v>628</v>
      </c>
      <c r="E77" s="30">
        <v>595</v>
      </c>
      <c r="F77" s="31"/>
      <c r="G77" s="31"/>
      <c r="H77" s="123">
        <v>2.416</v>
      </c>
      <c r="I77" s="123">
        <v>2.512</v>
      </c>
      <c r="J77" s="123">
        <v>2.088</v>
      </c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850</v>
      </c>
      <c r="E78" s="30">
        <v>860</v>
      </c>
      <c r="F78" s="31"/>
      <c r="G78" s="31"/>
      <c r="H78" s="123">
        <v>4.821</v>
      </c>
      <c r="I78" s="123">
        <v>5.525</v>
      </c>
      <c r="J78" s="123">
        <v>6.235</v>
      </c>
      <c r="K78" s="32"/>
    </row>
    <row r="79" spans="1:11" s="33" customFormat="1" ht="11.25" customHeight="1">
      <c r="A79" s="35" t="s">
        <v>62</v>
      </c>
      <c r="B79" s="29"/>
      <c r="C79" s="30">
        <v>784</v>
      </c>
      <c r="D79" s="30">
        <v>677</v>
      </c>
      <c r="E79" s="30">
        <v>650</v>
      </c>
      <c r="F79" s="31"/>
      <c r="G79" s="31"/>
      <c r="H79" s="123">
        <v>3.685</v>
      </c>
      <c r="I79" s="123">
        <v>5.078</v>
      </c>
      <c r="J79" s="123">
        <v>4.875</v>
      </c>
      <c r="K79" s="32"/>
    </row>
    <row r="80" spans="1:11" s="42" customFormat="1" ht="11.25" customHeight="1">
      <c r="A80" s="43" t="s">
        <v>63</v>
      </c>
      <c r="B80" s="37"/>
      <c r="C80" s="38">
        <v>10071</v>
      </c>
      <c r="D80" s="38">
        <v>10144</v>
      </c>
      <c r="E80" s="38">
        <v>10155</v>
      </c>
      <c r="F80" s="39">
        <v>100.10843848580441</v>
      </c>
      <c r="G80" s="40"/>
      <c r="H80" s="124">
        <v>45.217999999999996</v>
      </c>
      <c r="I80" s="125">
        <v>48.67</v>
      </c>
      <c r="J80" s="125">
        <v>49.035999999999994</v>
      </c>
      <c r="K80" s="41">
        <v>100.75200328744604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14688</v>
      </c>
      <c r="D87" s="53">
        <v>14497</v>
      </c>
      <c r="E87" s="53">
        <v>14507</v>
      </c>
      <c r="F87" s="54">
        <f>IF(D87&gt;0,100*E87/D87,0)</f>
        <v>100.06897978892185</v>
      </c>
      <c r="G87" s="40"/>
      <c r="H87" s="128">
        <v>68.40299999999999</v>
      </c>
      <c r="I87" s="129">
        <v>67.723</v>
      </c>
      <c r="J87" s="129">
        <v>68.728</v>
      </c>
      <c r="K87" s="54">
        <f>IF(I87&gt;0,100*J87/I87,0)</f>
        <v>101.48398623805797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24">
        <v>0.063</v>
      </c>
      <c r="I26" s="125">
        <v>0.06</v>
      </c>
      <c r="J26" s="125">
        <v>0.055</v>
      </c>
      <c r="K26" s="41">
        <v>91.66666666666667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23"/>
      <c r="I28" s="123"/>
      <c r="J28" s="123">
        <v>0.04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11</v>
      </c>
      <c r="D30" s="30">
        <v>9</v>
      </c>
      <c r="E30" s="30">
        <v>4</v>
      </c>
      <c r="F30" s="31"/>
      <c r="G30" s="31"/>
      <c r="H30" s="123">
        <v>0.638</v>
      </c>
      <c r="I30" s="123">
        <v>0.36</v>
      </c>
      <c r="J30" s="123">
        <v>0.16</v>
      </c>
      <c r="K30" s="32"/>
    </row>
    <row r="31" spans="1:11" s="42" customFormat="1" ht="11.25" customHeight="1">
      <c r="A31" s="43" t="s">
        <v>23</v>
      </c>
      <c r="B31" s="37"/>
      <c r="C31" s="38">
        <v>11</v>
      </c>
      <c r="D31" s="38">
        <v>9</v>
      </c>
      <c r="E31" s="38">
        <v>5</v>
      </c>
      <c r="F31" s="39">
        <v>55.55555555555556</v>
      </c>
      <c r="G31" s="40"/>
      <c r="H31" s="124">
        <v>0.638</v>
      </c>
      <c r="I31" s="125">
        <v>0.36</v>
      </c>
      <c r="J31" s="125">
        <v>0.2</v>
      </c>
      <c r="K31" s="41">
        <v>55.55555555555556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22</v>
      </c>
      <c r="E33" s="30">
        <v>25</v>
      </c>
      <c r="F33" s="31"/>
      <c r="G33" s="31"/>
      <c r="H33" s="123">
        <v>0.367</v>
      </c>
      <c r="I33" s="123">
        <v>0.665</v>
      </c>
      <c r="J33" s="123">
        <v>0.675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6</v>
      </c>
      <c r="E34" s="30">
        <v>7</v>
      </c>
      <c r="F34" s="31"/>
      <c r="G34" s="31"/>
      <c r="H34" s="123">
        <v>0.204</v>
      </c>
      <c r="I34" s="123">
        <v>0.204</v>
      </c>
      <c r="J34" s="123">
        <v>0.21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30</v>
      </c>
      <c r="F35" s="31"/>
      <c r="G35" s="31"/>
      <c r="H35" s="123">
        <v>0.395</v>
      </c>
      <c r="I35" s="123">
        <v>0.44</v>
      </c>
      <c r="J35" s="123">
        <v>0.65</v>
      </c>
      <c r="K35" s="32"/>
    </row>
    <row r="36" spans="1:11" s="33" customFormat="1" ht="11.25" customHeight="1">
      <c r="A36" s="35" t="s">
        <v>27</v>
      </c>
      <c r="B36" s="29"/>
      <c r="C36" s="30">
        <v>229</v>
      </c>
      <c r="D36" s="30">
        <v>229</v>
      </c>
      <c r="E36" s="30">
        <v>220</v>
      </c>
      <c r="F36" s="31"/>
      <c r="G36" s="31"/>
      <c r="H36" s="123">
        <v>6.87</v>
      </c>
      <c r="I36" s="123">
        <v>6.87</v>
      </c>
      <c r="J36" s="123">
        <v>6.6</v>
      </c>
      <c r="K36" s="32"/>
    </row>
    <row r="37" spans="1:11" s="42" customFormat="1" ht="11.25" customHeight="1">
      <c r="A37" s="36" t="s">
        <v>28</v>
      </c>
      <c r="B37" s="37"/>
      <c r="C37" s="38">
        <v>266</v>
      </c>
      <c r="D37" s="38">
        <v>277</v>
      </c>
      <c r="E37" s="38">
        <v>282</v>
      </c>
      <c r="F37" s="39">
        <v>101.80505415162455</v>
      </c>
      <c r="G37" s="40"/>
      <c r="H37" s="124">
        <v>7.836</v>
      </c>
      <c r="I37" s="125">
        <v>8.179</v>
      </c>
      <c r="J37" s="125">
        <v>8.135</v>
      </c>
      <c r="K37" s="41">
        <v>99.46203692382932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290</v>
      </c>
      <c r="D39" s="38">
        <v>290</v>
      </c>
      <c r="E39" s="38">
        <v>270</v>
      </c>
      <c r="F39" s="39">
        <v>93.10344827586206</v>
      </c>
      <c r="G39" s="40"/>
      <c r="H39" s="124">
        <v>9.552</v>
      </c>
      <c r="I39" s="125">
        <v>9.5</v>
      </c>
      <c r="J39" s="125">
        <v>8.7</v>
      </c>
      <c r="K39" s="41">
        <v>91.57894736842104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18</v>
      </c>
      <c r="E41" s="30">
        <v>15</v>
      </c>
      <c r="F41" s="31"/>
      <c r="G41" s="31"/>
      <c r="H41" s="123">
        <v>0.328</v>
      </c>
      <c r="I41" s="123">
        <v>0.286</v>
      </c>
      <c r="J41" s="123">
        <v>0.345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23">
        <v>0.026</v>
      </c>
      <c r="I43" s="123">
        <v>0.03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3</v>
      </c>
      <c r="F45" s="31"/>
      <c r="G45" s="31"/>
      <c r="H45" s="123">
        <v>0.048</v>
      </c>
      <c r="I45" s="123">
        <v>0.05</v>
      </c>
      <c r="J45" s="123">
        <v>0.075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8</v>
      </c>
      <c r="E46" s="30">
        <v>10</v>
      </c>
      <c r="F46" s="31"/>
      <c r="G46" s="31"/>
      <c r="H46" s="123">
        <v>0.196</v>
      </c>
      <c r="I46" s="123">
        <v>0.24</v>
      </c>
      <c r="J46" s="123">
        <v>0.28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2</v>
      </c>
      <c r="F48" s="31"/>
      <c r="G48" s="31"/>
      <c r="H48" s="123">
        <v>0.061</v>
      </c>
      <c r="I48" s="123">
        <v>0.061</v>
      </c>
      <c r="J48" s="123">
        <v>0.122</v>
      </c>
      <c r="K48" s="32"/>
    </row>
    <row r="49" spans="1:11" s="33" customFormat="1" ht="11.25" customHeight="1">
      <c r="A49" s="35" t="s">
        <v>38</v>
      </c>
      <c r="B49" s="29"/>
      <c r="C49" s="30">
        <v>21</v>
      </c>
      <c r="D49" s="30">
        <v>4</v>
      </c>
      <c r="E49" s="30">
        <v>14</v>
      </c>
      <c r="F49" s="31"/>
      <c r="G49" s="31"/>
      <c r="H49" s="123">
        <v>0.84</v>
      </c>
      <c r="I49" s="123">
        <v>0.16</v>
      </c>
      <c r="J49" s="123">
        <v>0.56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34</v>
      </c>
      <c r="E50" s="38">
        <v>45</v>
      </c>
      <c r="F50" s="39">
        <v>132.35294117647058</v>
      </c>
      <c r="G50" s="40"/>
      <c r="H50" s="124">
        <v>1.499</v>
      </c>
      <c r="I50" s="125">
        <v>0.8269999999999998</v>
      </c>
      <c r="J50" s="125">
        <v>1.3820000000000001</v>
      </c>
      <c r="K50" s="41">
        <v>167.11003627569534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41</v>
      </c>
      <c r="E52" s="38">
        <v>37</v>
      </c>
      <c r="F52" s="39">
        <v>90.2439024390244</v>
      </c>
      <c r="G52" s="40"/>
      <c r="H52" s="124">
        <v>1.517</v>
      </c>
      <c r="I52" s="125">
        <v>1.517</v>
      </c>
      <c r="J52" s="125">
        <v>1.339</v>
      </c>
      <c r="K52" s="41">
        <v>88.2663150955834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>
        <v>64</v>
      </c>
      <c r="E54" s="30">
        <v>62</v>
      </c>
      <c r="F54" s="31"/>
      <c r="G54" s="31"/>
      <c r="H54" s="123">
        <v>2.07</v>
      </c>
      <c r="I54" s="123">
        <v>2.816</v>
      </c>
      <c r="J54" s="123">
        <v>2.666</v>
      </c>
      <c r="K54" s="32"/>
    </row>
    <row r="55" spans="1:11" s="33" customFormat="1" ht="11.25" customHeight="1">
      <c r="A55" s="35" t="s">
        <v>42</v>
      </c>
      <c r="B55" s="29"/>
      <c r="C55" s="30">
        <v>2250</v>
      </c>
      <c r="D55" s="30">
        <v>2400</v>
      </c>
      <c r="E55" s="30">
        <v>2475</v>
      </c>
      <c r="F55" s="31"/>
      <c r="G55" s="31"/>
      <c r="H55" s="123">
        <v>168.75</v>
      </c>
      <c r="I55" s="123">
        <v>180</v>
      </c>
      <c r="J55" s="123">
        <v>185.625</v>
      </c>
      <c r="K55" s="32"/>
    </row>
    <row r="56" spans="1:11" s="33" customFormat="1" ht="11.25" customHeight="1">
      <c r="A56" s="35" t="s">
        <v>43</v>
      </c>
      <c r="B56" s="29"/>
      <c r="C56" s="30">
        <v>16</v>
      </c>
      <c r="D56" s="30">
        <v>11</v>
      </c>
      <c r="E56" s="30">
        <v>12</v>
      </c>
      <c r="F56" s="31"/>
      <c r="G56" s="31"/>
      <c r="H56" s="123">
        <v>0.705</v>
      </c>
      <c r="I56" s="123">
        <v>0.513</v>
      </c>
      <c r="J56" s="123">
        <v>0.065</v>
      </c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</v>
      </c>
      <c r="E57" s="30">
        <v>3</v>
      </c>
      <c r="F57" s="31"/>
      <c r="G57" s="31"/>
      <c r="H57" s="123">
        <v>0.074</v>
      </c>
      <c r="I57" s="123">
        <v>0.027</v>
      </c>
      <c r="J57" s="123">
        <v>0.027</v>
      </c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248</v>
      </c>
      <c r="E58" s="30">
        <v>238</v>
      </c>
      <c r="F58" s="31"/>
      <c r="G58" s="31"/>
      <c r="H58" s="123">
        <v>6.816</v>
      </c>
      <c r="I58" s="123">
        <v>4.216</v>
      </c>
      <c r="J58" s="123">
        <v>7.052</v>
      </c>
      <c r="K58" s="32"/>
    </row>
    <row r="59" spans="1:11" s="42" customFormat="1" ht="11.25" customHeight="1">
      <c r="A59" s="36" t="s">
        <v>46</v>
      </c>
      <c r="B59" s="37"/>
      <c r="C59" s="38">
        <v>2520</v>
      </c>
      <c r="D59" s="38">
        <v>2726</v>
      </c>
      <c r="E59" s="38">
        <v>2790</v>
      </c>
      <c r="F59" s="39">
        <v>102.34776228906823</v>
      </c>
      <c r="G59" s="40"/>
      <c r="H59" s="124">
        <v>178.41500000000002</v>
      </c>
      <c r="I59" s="125">
        <v>187.572</v>
      </c>
      <c r="J59" s="125">
        <v>195.43499999999997</v>
      </c>
      <c r="K59" s="41">
        <v>104.1919902757341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255</v>
      </c>
      <c r="D61" s="30">
        <v>325</v>
      </c>
      <c r="E61" s="30">
        <v>325</v>
      </c>
      <c r="F61" s="31"/>
      <c r="G61" s="31"/>
      <c r="H61" s="123">
        <v>12.495</v>
      </c>
      <c r="I61" s="123">
        <v>16.25</v>
      </c>
      <c r="J61" s="123">
        <v>17.875</v>
      </c>
      <c r="K61" s="32"/>
    </row>
    <row r="62" spans="1:11" s="33" customFormat="1" ht="11.25" customHeight="1">
      <c r="A62" s="35" t="s">
        <v>48</v>
      </c>
      <c r="B62" s="29"/>
      <c r="C62" s="30">
        <v>461</v>
      </c>
      <c r="D62" s="30">
        <v>461</v>
      </c>
      <c r="E62" s="30">
        <v>461</v>
      </c>
      <c r="F62" s="31"/>
      <c r="G62" s="31"/>
      <c r="H62" s="123">
        <v>10.776</v>
      </c>
      <c r="I62" s="123">
        <v>11.372</v>
      </c>
      <c r="J62" s="123">
        <v>12.045</v>
      </c>
      <c r="K62" s="32"/>
    </row>
    <row r="63" spans="1:11" s="33" customFormat="1" ht="11.25" customHeight="1">
      <c r="A63" s="35" t="s">
        <v>49</v>
      </c>
      <c r="B63" s="29"/>
      <c r="C63" s="30">
        <v>832</v>
      </c>
      <c r="D63" s="30">
        <v>814</v>
      </c>
      <c r="E63" s="30">
        <v>853</v>
      </c>
      <c r="F63" s="31"/>
      <c r="G63" s="31"/>
      <c r="H63" s="123">
        <v>50.47</v>
      </c>
      <c r="I63" s="123">
        <v>44.77</v>
      </c>
      <c r="J63" s="123">
        <v>39.868</v>
      </c>
      <c r="K63" s="32"/>
    </row>
    <row r="64" spans="1:11" s="42" customFormat="1" ht="11.25" customHeight="1">
      <c r="A64" s="36" t="s">
        <v>50</v>
      </c>
      <c r="B64" s="37"/>
      <c r="C64" s="38">
        <v>1548</v>
      </c>
      <c r="D64" s="38">
        <v>1600</v>
      </c>
      <c r="E64" s="38">
        <v>1639</v>
      </c>
      <c r="F64" s="39">
        <v>102.4375</v>
      </c>
      <c r="G64" s="40"/>
      <c r="H64" s="124">
        <v>73.741</v>
      </c>
      <c r="I64" s="125">
        <v>72.392</v>
      </c>
      <c r="J64" s="125">
        <v>69.78800000000001</v>
      </c>
      <c r="K64" s="41">
        <v>96.40291744944194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2892</v>
      </c>
      <c r="D66" s="38">
        <v>3146</v>
      </c>
      <c r="E66" s="38">
        <v>3250</v>
      </c>
      <c r="F66" s="39">
        <v>103.30578512396694</v>
      </c>
      <c r="G66" s="40"/>
      <c r="H66" s="124">
        <v>198.929</v>
      </c>
      <c r="I66" s="125">
        <v>210.4</v>
      </c>
      <c r="J66" s="125">
        <v>206.435</v>
      </c>
      <c r="K66" s="41">
        <v>98.11549429657795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188</v>
      </c>
      <c r="D68" s="30">
        <v>195</v>
      </c>
      <c r="E68" s="30">
        <v>215</v>
      </c>
      <c r="F68" s="31"/>
      <c r="G68" s="31"/>
      <c r="H68" s="123">
        <v>8.174</v>
      </c>
      <c r="I68" s="123">
        <v>8.7</v>
      </c>
      <c r="J68" s="123">
        <v>8</v>
      </c>
      <c r="K68" s="32"/>
    </row>
    <row r="69" spans="1:11" s="33" customFormat="1" ht="11.25" customHeight="1">
      <c r="A69" s="35" t="s">
        <v>53</v>
      </c>
      <c r="B69" s="29"/>
      <c r="C69" s="30">
        <v>81</v>
      </c>
      <c r="D69" s="30">
        <v>100</v>
      </c>
      <c r="E69" s="30">
        <v>90</v>
      </c>
      <c r="F69" s="31"/>
      <c r="G69" s="31"/>
      <c r="H69" s="123">
        <v>3.674</v>
      </c>
      <c r="I69" s="123">
        <v>4.7</v>
      </c>
      <c r="J69" s="123">
        <v>3.7</v>
      </c>
      <c r="K69" s="32"/>
    </row>
    <row r="70" spans="1:11" s="42" customFormat="1" ht="11.25" customHeight="1">
      <c r="A70" s="36" t="s">
        <v>54</v>
      </c>
      <c r="B70" s="37"/>
      <c r="C70" s="38">
        <v>269</v>
      </c>
      <c r="D70" s="38">
        <v>295</v>
      </c>
      <c r="E70" s="38">
        <v>305</v>
      </c>
      <c r="F70" s="39">
        <v>103.38983050847457</v>
      </c>
      <c r="G70" s="40"/>
      <c r="H70" s="124">
        <v>11.847999999999999</v>
      </c>
      <c r="I70" s="125">
        <v>13.399999999999999</v>
      </c>
      <c r="J70" s="125">
        <v>11.7</v>
      </c>
      <c r="K70" s="41">
        <v>87.3134328358209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9860</v>
      </c>
      <c r="D72" s="30">
        <v>10524</v>
      </c>
      <c r="E72" s="30">
        <v>10600</v>
      </c>
      <c r="F72" s="31"/>
      <c r="G72" s="31"/>
      <c r="H72" s="123">
        <v>512.742</v>
      </c>
      <c r="I72" s="123">
        <v>589.603</v>
      </c>
      <c r="J72" s="123">
        <v>607.969</v>
      </c>
      <c r="K72" s="32"/>
    </row>
    <row r="73" spans="1:11" s="33" customFormat="1" ht="11.25" customHeight="1">
      <c r="A73" s="35" t="s">
        <v>56</v>
      </c>
      <c r="B73" s="29"/>
      <c r="C73" s="30">
        <v>179</v>
      </c>
      <c r="D73" s="30">
        <v>179</v>
      </c>
      <c r="E73" s="30">
        <v>188</v>
      </c>
      <c r="F73" s="31"/>
      <c r="G73" s="31"/>
      <c r="H73" s="123">
        <v>6.779</v>
      </c>
      <c r="I73" s="123">
        <v>6.779</v>
      </c>
      <c r="J73" s="123">
        <v>6.779</v>
      </c>
      <c r="K73" s="32"/>
    </row>
    <row r="74" spans="1:11" s="33" customFormat="1" ht="11.25" customHeight="1">
      <c r="A74" s="35" t="s">
        <v>57</v>
      </c>
      <c r="B74" s="29"/>
      <c r="C74" s="30">
        <v>446</v>
      </c>
      <c r="D74" s="30">
        <v>420</v>
      </c>
      <c r="E74" s="30">
        <v>430</v>
      </c>
      <c r="F74" s="31"/>
      <c r="G74" s="31"/>
      <c r="H74" s="123">
        <v>12.519</v>
      </c>
      <c r="I74" s="123">
        <v>13.86</v>
      </c>
      <c r="J74" s="123">
        <v>14.19</v>
      </c>
      <c r="K74" s="32"/>
    </row>
    <row r="75" spans="1:11" s="33" customFormat="1" ht="11.25" customHeight="1">
      <c r="A75" s="35" t="s">
        <v>58</v>
      </c>
      <c r="B75" s="29"/>
      <c r="C75" s="30">
        <v>347</v>
      </c>
      <c r="D75" s="30">
        <v>351</v>
      </c>
      <c r="E75" s="30">
        <v>540</v>
      </c>
      <c r="F75" s="31"/>
      <c r="G75" s="31"/>
      <c r="H75" s="123">
        <v>16.144</v>
      </c>
      <c r="I75" s="123">
        <v>16.404</v>
      </c>
      <c r="J75" s="123">
        <v>25.237</v>
      </c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190</v>
      </c>
      <c r="E76" s="30">
        <v>150</v>
      </c>
      <c r="F76" s="31"/>
      <c r="G76" s="31"/>
      <c r="H76" s="123">
        <v>6.4</v>
      </c>
      <c r="I76" s="123">
        <v>6.4</v>
      </c>
      <c r="J76" s="123">
        <v>4.95</v>
      </c>
      <c r="K76" s="32"/>
    </row>
    <row r="77" spans="1:11" s="33" customFormat="1" ht="11.25" customHeight="1">
      <c r="A77" s="35" t="s">
        <v>60</v>
      </c>
      <c r="B77" s="29"/>
      <c r="C77" s="30">
        <v>25</v>
      </c>
      <c r="D77" s="30">
        <v>20</v>
      </c>
      <c r="E77" s="30">
        <v>25</v>
      </c>
      <c r="F77" s="31"/>
      <c r="G77" s="31"/>
      <c r="H77" s="123">
        <v>0.61</v>
      </c>
      <c r="I77" s="123">
        <v>0.24</v>
      </c>
      <c r="J77" s="123">
        <v>0.61</v>
      </c>
      <c r="K77" s="32"/>
    </row>
    <row r="78" spans="1:11" s="33" customFormat="1" ht="11.25" customHeight="1">
      <c r="A78" s="35" t="s">
        <v>61</v>
      </c>
      <c r="B78" s="29"/>
      <c r="C78" s="30">
        <v>114</v>
      </c>
      <c r="D78" s="30">
        <v>115</v>
      </c>
      <c r="E78" s="30">
        <v>110</v>
      </c>
      <c r="F78" s="31"/>
      <c r="G78" s="31"/>
      <c r="H78" s="123">
        <v>4.309</v>
      </c>
      <c r="I78" s="123">
        <v>4.6</v>
      </c>
      <c r="J78" s="123">
        <v>4.4</v>
      </c>
      <c r="K78" s="32"/>
    </row>
    <row r="79" spans="1:11" s="33" customFormat="1" ht="11.25" customHeight="1">
      <c r="A79" s="35" t="s">
        <v>62</v>
      </c>
      <c r="B79" s="29"/>
      <c r="C79" s="30">
        <v>1029</v>
      </c>
      <c r="D79" s="30">
        <v>950</v>
      </c>
      <c r="E79" s="30">
        <v>1100</v>
      </c>
      <c r="F79" s="31"/>
      <c r="G79" s="31"/>
      <c r="H79" s="123">
        <v>37.507</v>
      </c>
      <c r="I79" s="123">
        <v>57</v>
      </c>
      <c r="J79" s="123">
        <v>88</v>
      </c>
      <c r="K79" s="32"/>
    </row>
    <row r="80" spans="1:11" s="42" customFormat="1" ht="11.25" customHeight="1">
      <c r="A80" s="43" t="s">
        <v>63</v>
      </c>
      <c r="B80" s="37"/>
      <c r="C80" s="38">
        <v>12190</v>
      </c>
      <c r="D80" s="38">
        <v>12749</v>
      </c>
      <c r="E80" s="38">
        <v>13143</v>
      </c>
      <c r="F80" s="39">
        <v>103.09043846576202</v>
      </c>
      <c r="G80" s="40"/>
      <c r="H80" s="124">
        <v>597.0099999999999</v>
      </c>
      <c r="I80" s="125">
        <v>694.886</v>
      </c>
      <c r="J80" s="125">
        <v>752.1350000000001</v>
      </c>
      <c r="K80" s="41">
        <v>108.23861755741233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272</v>
      </c>
      <c r="F82" s="31"/>
      <c r="G82" s="31"/>
      <c r="H82" s="123">
        <v>8.443</v>
      </c>
      <c r="I82" s="123">
        <v>8.443</v>
      </c>
      <c r="J82" s="123">
        <v>9.5</v>
      </c>
      <c r="K82" s="32"/>
    </row>
    <row r="83" spans="1:11" s="33" customFormat="1" ht="11.25" customHeight="1">
      <c r="A83" s="35" t="s">
        <v>65</v>
      </c>
      <c r="B83" s="29"/>
      <c r="C83" s="30">
        <v>88</v>
      </c>
      <c r="D83" s="30">
        <v>90</v>
      </c>
      <c r="E83" s="30">
        <v>56</v>
      </c>
      <c r="F83" s="31"/>
      <c r="G83" s="31"/>
      <c r="H83" s="123">
        <v>2.91</v>
      </c>
      <c r="I83" s="123">
        <v>3.15</v>
      </c>
      <c r="J83" s="123">
        <v>1.85</v>
      </c>
      <c r="K83" s="32"/>
    </row>
    <row r="84" spans="1:11" s="42" customFormat="1" ht="11.25" customHeight="1">
      <c r="A84" s="36" t="s">
        <v>66</v>
      </c>
      <c r="B84" s="37"/>
      <c r="C84" s="38">
        <v>316</v>
      </c>
      <c r="D84" s="38">
        <v>318</v>
      </c>
      <c r="E84" s="38">
        <v>328</v>
      </c>
      <c r="F84" s="39">
        <v>103.14465408805032</v>
      </c>
      <c r="G84" s="40"/>
      <c r="H84" s="124">
        <v>11.353</v>
      </c>
      <c r="I84" s="125">
        <v>11.593</v>
      </c>
      <c r="J84" s="125">
        <v>11.35</v>
      </c>
      <c r="K84" s="41">
        <v>97.90390753040629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20401</v>
      </c>
      <c r="D87" s="53">
        <v>21488</v>
      </c>
      <c r="E87" s="53">
        <v>22097</v>
      </c>
      <c r="F87" s="54">
        <f>IF(D87&gt;0,100*E87/D87,0)</f>
        <v>102.83413998510797</v>
      </c>
      <c r="G87" s="40"/>
      <c r="H87" s="128">
        <v>1092.401</v>
      </c>
      <c r="I87" s="129">
        <v>1210.686</v>
      </c>
      <c r="J87" s="129">
        <v>1266.654</v>
      </c>
      <c r="K87" s="54">
        <f>IF(I87&gt;0,100*J87/I87,0)</f>
        <v>104.62283366620247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4</v>
      </c>
      <c r="E24" s="38">
        <v>3</v>
      </c>
      <c r="F24" s="39">
        <v>75</v>
      </c>
      <c r="G24" s="40"/>
      <c r="H24" s="124">
        <v>0.198</v>
      </c>
      <c r="I24" s="125">
        <v>0.128</v>
      </c>
      <c r="J24" s="125">
        <v>0.1</v>
      </c>
      <c r="K24" s="41">
        <v>78.125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24">
        <v>0.14</v>
      </c>
      <c r="I26" s="125">
        <v>0.14</v>
      </c>
      <c r="J26" s="125">
        <v>0.13</v>
      </c>
      <c r="K26" s="41">
        <v>92.85714285714285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3</v>
      </c>
      <c r="E28" s="30">
        <v>3</v>
      </c>
      <c r="F28" s="31"/>
      <c r="G28" s="31"/>
      <c r="H28" s="123">
        <v>0.12</v>
      </c>
      <c r="I28" s="123">
        <v>0.09</v>
      </c>
      <c r="J28" s="123">
        <v>0.09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2</v>
      </c>
      <c r="F29" s="31"/>
      <c r="G29" s="31"/>
      <c r="H29" s="123"/>
      <c r="I29" s="123"/>
      <c r="J29" s="123">
        <v>0.04</v>
      </c>
      <c r="K29" s="32"/>
    </row>
    <row r="30" spans="1:11" s="33" customFormat="1" ht="11.25" customHeight="1">
      <c r="A30" s="35" t="s">
        <v>22</v>
      </c>
      <c r="B30" s="29"/>
      <c r="C30" s="30">
        <v>10</v>
      </c>
      <c r="D30" s="30">
        <v>9</v>
      </c>
      <c r="E30" s="30">
        <v>14</v>
      </c>
      <c r="F30" s="31"/>
      <c r="G30" s="31"/>
      <c r="H30" s="123">
        <v>0.325</v>
      </c>
      <c r="I30" s="123">
        <v>0.27</v>
      </c>
      <c r="J30" s="123">
        <v>0.42</v>
      </c>
      <c r="K30" s="32"/>
    </row>
    <row r="31" spans="1:11" s="42" customFormat="1" ht="11.25" customHeight="1">
      <c r="A31" s="43" t="s">
        <v>23</v>
      </c>
      <c r="B31" s="37"/>
      <c r="C31" s="38">
        <v>14</v>
      </c>
      <c r="D31" s="38">
        <v>12</v>
      </c>
      <c r="E31" s="38">
        <v>16</v>
      </c>
      <c r="F31" s="39">
        <v>133.33333333333334</v>
      </c>
      <c r="G31" s="40"/>
      <c r="H31" s="124">
        <v>0.445</v>
      </c>
      <c r="I31" s="125">
        <v>0.36</v>
      </c>
      <c r="J31" s="125">
        <v>0.55</v>
      </c>
      <c r="K31" s="41">
        <v>152.7777777777778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54</v>
      </c>
      <c r="D33" s="30">
        <v>60</v>
      </c>
      <c r="E33" s="30">
        <v>60</v>
      </c>
      <c r="F33" s="31"/>
      <c r="G33" s="31"/>
      <c r="H33" s="123">
        <v>0.733</v>
      </c>
      <c r="I33" s="123">
        <v>0.76</v>
      </c>
      <c r="J33" s="123">
        <v>0.9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9</v>
      </c>
      <c r="E34" s="30">
        <v>14</v>
      </c>
      <c r="F34" s="31"/>
      <c r="G34" s="31"/>
      <c r="H34" s="123">
        <v>0.216</v>
      </c>
      <c r="I34" s="123">
        <v>0.216</v>
      </c>
      <c r="J34" s="123">
        <v>0.318</v>
      </c>
      <c r="K34" s="32"/>
    </row>
    <row r="35" spans="1:11" s="33" customFormat="1" ht="11.25" customHeight="1">
      <c r="A35" s="35" t="s">
        <v>26</v>
      </c>
      <c r="B35" s="29"/>
      <c r="C35" s="30">
        <v>64</v>
      </c>
      <c r="D35" s="30">
        <v>60</v>
      </c>
      <c r="E35" s="30">
        <v>80</v>
      </c>
      <c r="F35" s="31"/>
      <c r="G35" s="31"/>
      <c r="H35" s="123">
        <v>1.172</v>
      </c>
      <c r="I35" s="123">
        <v>1.1</v>
      </c>
      <c r="J35" s="123">
        <v>1.4</v>
      </c>
      <c r="K35" s="32"/>
    </row>
    <row r="36" spans="1:11" s="33" customFormat="1" ht="11.25" customHeight="1">
      <c r="A36" s="35" t="s">
        <v>27</v>
      </c>
      <c r="B36" s="29"/>
      <c r="C36" s="30">
        <v>117</v>
      </c>
      <c r="D36" s="30">
        <v>117</v>
      </c>
      <c r="E36" s="30">
        <v>140</v>
      </c>
      <c r="F36" s="31"/>
      <c r="G36" s="31"/>
      <c r="H36" s="123">
        <v>2.34</v>
      </c>
      <c r="I36" s="123">
        <v>2.34</v>
      </c>
      <c r="J36" s="123">
        <v>2.8</v>
      </c>
      <c r="K36" s="32"/>
    </row>
    <row r="37" spans="1:11" s="42" customFormat="1" ht="11.25" customHeight="1">
      <c r="A37" s="36" t="s">
        <v>28</v>
      </c>
      <c r="B37" s="37"/>
      <c r="C37" s="38">
        <v>244</v>
      </c>
      <c r="D37" s="38">
        <v>246</v>
      </c>
      <c r="E37" s="38">
        <v>294</v>
      </c>
      <c r="F37" s="39">
        <v>119.51219512195122</v>
      </c>
      <c r="G37" s="40"/>
      <c r="H37" s="124">
        <v>4.461</v>
      </c>
      <c r="I37" s="125">
        <v>4.416</v>
      </c>
      <c r="J37" s="125">
        <v>5.417999999999999</v>
      </c>
      <c r="K37" s="41">
        <v>122.69021739130433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223</v>
      </c>
      <c r="D39" s="38">
        <v>220</v>
      </c>
      <c r="E39" s="38">
        <v>250</v>
      </c>
      <c r="F39" s="39">
        <v>113.63636363636364</v>
      </c>
      <c r="G39" s="40"/>
      <c r="H39" s="124">
        <v>4.982</v>
      </c>
      <c r="I39" s="125">
        <v>4.9</v>
      </c>
      <c r="J39" s="125">
        <v>6</v>
      </c>
      <c r="K39" s="41">
        <v>122.44897959183673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20</v>
      </c>
      <c r="D41" s="30">
        <v>17</v>
      </c>
      <c r="E41" s="30">
        <v>9</v>
      </c>
      <c r="F41" s="31"/>
      <c r="G41" s="31"/>
      <c r="H41" s="123">
        <v>0.231</v>
      </c>
      <c r="I41" s="123">
        <v>0.265</v>
      </c>
      <c r="J41" s="123">
        <v>0.162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2</v>
      </c>
      <c r="E45" s="30">
        <v>2</v>
      </c>
      <c r="F45" s="31"/>
      <c r="G45" s="31"/>
      <c r="H45" s="123">
        <v>0.1</v>
      </c>
      <c r="I45" s="123">
        <v>0.052</v>
      </c>
      <c r="J45" s="123">
        <v>0.05</v>
      </c>
      <c r="K45" s="32"/>
    </row>
    <row r="46" spans="1:11" s="33" customFormat="1" ht="11.25" customHeight="1">
      <c r="A46" s="35" t="s">
        <v>35</v>
      </c>
      <c r="B46" s="29"/>
      <c r="C46" s="30">
        <v>18</v>
      </c>
      <c r="D46" s="30">
        <v>13</v>
      </c>
      <c r="E46" s="30">
        <v>10</v>
      </c>
      <c r="F46" s="31"/>
      <c r="G46" s="31"/>
      <c r="H46" s="123">
        <v>0.54</v>
      </c>
      <c r="I46" s="123">
        <v>0.39</v>
      </c>
      <c r="J46" s="123">
        <v>0.3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18</v>
      </c>
      <c r="D48" s="30">
        <v>9</v>
      </c>
      <c r="E48" s="30">
        <v>8</v>
      </c>
      <c r="F48" s="31"/>
      <c r="G48" s="31"/>
      <c r="H48" s="123">
        <v>0.414</v>
      </c>
      <c r="I48" s="123">
        <v>0.207</v>
      </c>
      <c r="J48" s="123">
        <v>0.184</v>
      </c>
      <c r="K48" s="32"/>
    </row>
    <row r="49" spans="1:11" s="33" customFormat="1" ht="11.25" customHeight="1">
      <c r="A49" s="35" t="s">
        <v>38</v>
      </c>
      <c r="B49" s="29"/>
      <c r="C49" s="30">
        <v>37</v>
      </c>
      <c r="D49" s="30">
        <v>38</v>
      </c>
      <c r="E49" s="30">
        <v>36</v>
      </c>
      <c r="F49" s="31"/>
      <c r="G49" s="31"/>
      <c r="H49" s="123">
        <v>1.11</v>
      </c>
      <c r="I49" s="123">
        <v>0.95</v>
      </c>
      <c r="J49" s="123">
        <v>0.9</v>
      </c>
      <c r="K49" s="32"/>
    </row>
    <row r="50" spans="1:11" s="42" customFormat="1" ht="11.25" customHeight="1">
      <c r="A50" s="43" t="s">
        <v>39</v>
      </c>
      <c r="B50" s="37"/>
      <c r="C50" s="38">
        <v>97</v>
      </c>
      <c r="D50" s="38">
        <v>79</v>
      </c>
      <c r="E50" s="38">
        <v>65</v>
      </c>
      <c r="F50" s="39">
        <v>82.27848101265823</v>
      </c>
      <c r="G50" s="40"/>
      <c r="H50" s="124">
        <v>2.395</v>
      </c>
      <c r="I50" s="125">
        <v>1.8639999999999999</v>
      </c>
      <c r="J50" s="125">
        <v>1.596</v>
      </c>
      <c r="K50" s="41">
        <v>85.62231759656655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407</v>
      </c>
      <c r="D52" s="38">
        <v>407</v>
      </c>
      <c r="E52" s="38">
        <v>307</v>
      </c>
      <c r="F52" s="39">
        <v>75.42997542997543</v>
      </c>
      <c r="G52" s="40"/>
      <c r="H52" s="124">
        <v>6.872</v>
      </c>
      <c r="I52" s="125">
        <v>6.872</v>
      </c>
      <c r="J52" s="125">
        <v>5.825</v>
      </c>
      <c r="K52" s="41">
        <v>84.76426076833528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307</v>
      </c>
      <c r="D54" s="30">
        <v>287</v>
      </c>
      <c r="E54" s="30">
        <v>290</v>
      </c>
      <c r="F54" s="31"/>
      <c r="G54" s="31"/>
      <c r="H54" s="123">
        <v>12.086</v>
      </c>
      <c r="I54" s="123">
        <v>9.724</v>
      </c>
      <c r="J54" s="123">
        <v>10.84</v>
      </c>
      <c r="K54" s="32"/>
    </row>
    <row r="55" spans="1:11" s="33" customFormat="1" ht="11.25" customHeight="1">
      <c r="A55" s="35" t="s">
        <v>42</v>
      </c>
      <c r="B55" s="29"/>
      <c r="C55" s="30">
        <v>4949</v>
      </c>
      <c r="D55" s="30">
        <v>5180</v>
      </c>
      <c r="E55" s="30">
        <v>4870</v>
      </c>
      <c r="F55" s="31"/>
      <c r="G55" s="31"/>
      <c r="H55" s="123">
        <v>197.96</v>
      </c>
      <c r="I55" s="123">
        <v>155.4</v>
      </c>
      <c r="J55" s="123">
        <v>146.1</v>
      </c>
      <c r="K55" s="32"/>
    </row>
    <row r="56" spans="1:11" s="33" customFormat="1" ht="11.25" customHeight="1">
      <c r="A56" s="35" t="s">
        <v>43</v>
      </c>
      <c r="B56" s="29"/>
      <c r="C56" s="30">
        <v>111</v>
      </c>
      <c r="D56" s="30">
        <v>72</v>
      </c>
      <c r="E56" s="30">
        <v>128</v>
      </c>
      <c r="F56" s="31"/>
      <c r="G56" s="31"/>
      <c r="H56" s="123">
        <v>3.312</v>
      </c>
      <c r="I56" s="123">
        <v>1.405</v>
      </c>
      <c r="J56" s="123">
        <v>1.19</v>
      </c>
      <c r="K56" s="32"/>
    </row>
    <row r="57" spans="1:11" s="33" customFormat="1" ht="11.25" customHeight="1">
      <c r="A57" s="35" t="s">
        <v>44</v>
      </c>
      <c r="B57" s="29"/>
      <c r="C57" s="30">
        <v>42</v>
      </c>
      <c r="D57" s="30">
        <v>31</v>
      </c>
      <c r="E57" s="30">
        <v>17</v>
      </c>
      <c r="F57" s="31"/>
      <c r="G57" s="31"/>
      <c r="H57" s="123">
        <v>0.504</v>
      </c>
      <c r="I57" s="123">
        <v>0.103</v>
      </c>
      <c r="J57" s="123">
        <v>0.065</v>
      </c>
      <c r="K57" s="32"/>
    </row>
    <row r="58" spans="1:11" s="33" customFormat="1" ht="11.25" customHeight="1">
      <c r="A58" s="35" t="s">
        <v>45</v>
      </c>
      <c r="B58" s="29"/>
      <c r="C58" s="30">
        <v>656</v>
      </c>
      <c r="D58" s="30">
        <v>691</v>
      </c>
      <c r="E58" s="30">
        <v>640</v>
      </c>
      <c r="F58" s="31"/>
      <c r="G58" s="31"/>
      <c r="H58" s="123">
        <v>14.474</v>
      </c>
      <c r="I58" s="123">
        <v>14.675</v>
      </c>
      <c r="J58" s="123">
        <v>12.466</v>
      </c>
      <c r="K58" s="32"/>
    </row>
    <row r="59" spans="1:11" s="42" customFormat="1" ht="11.25" customHeight="1">
      <c r="A59" s="36" t="s">
        <v>46</v>
      </c>
      <c r="B59" s="37"/>
      <c r="C59" s="38">
        <v>6065</v>
      </c>
      <c r="D59" s="38">
        <v>6261</v>
      </c>
      <c r="E59" s="38">
        <v>5945</v>
      </c>
      <c r="F59" s="39">
        <v>94.95288292605015</v>
      </c>
      <c r="G59" s="40"/>
      <c r="H59" s="124">
        <v>228.336</v>
      </c>
      <c r="I59" s="125">
        <v>181.30700000000002</v>
      </c>
      <c r="J59" s="125">
        <v>170.661</v>
      </c>
      <c r="K59" s="41">
        <v>94.12819141014963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1075</v>
      </c>
      <c r="D61" s="30">
        <v>1123</v>
      </c>
      <c r="E61" s="30">
        <v>1100</v>
      </c>
      <c r="F61" s="31"/>
      <c r="G61" s="31"/>
      <c r="H61" s="123">
        <v>28.5</v>
      </c>
      <c r="I61" s="123">
        <v>33.69</v>
      </c>
      <c r="J61" s="123">
        <v>33</v>
      </c>
      <c r="K61" s="32"/>
    </row>
    <row r="62" spans="1:11" s="33" customFormat="1" ht="11.25" customHeight="1">
      <c r="A62" s="35" t="s">
        <v>48</v>
      </c>
      <c r="B62" s="29"/>
      <c r="C62" s="30">
        <v>305</v>
      </c>
      <c r="D62" s="30">
        <v>299</v>
      </c>
      <c r="E62" s="30">
        <v>299</v>
      </c>
      <c r="F62" s="31"/>
      <c r="G62" s="31"/>
      <c r="H62" s="123">
        <v>6.657</v>
      </c>
      <c r="I62" s="123">
        <v>6.872</v>
      </c>
      <c r="J62" s="123">
        <v>6.891</v>
      </c>
      <c r="K62" s="32"/>
    </row>
    <row r="63" spans="1:11" s="33" customFormat="1" ht="11.25" customHeight="1">
      <c r="A63" s="35" t="s">
        <v>49</v>
      </c>
      <c r="B63" s="29"/>
      <c r="C63" s="30">
        <v>106</v>
      </c>
      <c r="D63" s="30">
        <v>106</v>
      </c>
      <c r="E63" s="30">
        <v>106</v>
      </c>
      <c r="F63" s="31"/>
      <c r="G63" s="31"/>
      <c r="H63" s="123">
        <v>3.816</v>
      </c>
      <c r="I63" s="123">
        <v>3.816</v>
      </c>
      <c r="J63" s="123">
        <v>3.972</v>
      </c>
      <c r="K63" s="32"/>
    </row>
    <row r="64" spans="1:11" s="42" customFormat="1" ht="11.25" customHeight="1">
      <c r="A64" s="36" t="s">
        <v>50</v>
      </c>
      <c r="B64" s="37"/>
      <c r="C64" s="38">
        <v>1486</v>
      </c>
      <c r="D64" s="38">
        <v>1528</v>
      </c>
      <c r="E64" s="38">
        <v>1505</v>
      </c>
      <c r="F64" s="39">
        <v>98.49476439790575</v>
      </c>
      <c r="G64" s="40"/>
      <c r="H64" s="124">
        <v>38.973</v>
      </c>
      <c r="I64" s="125">
        <v>44.378</v>
      </c>
      <c r="J64" s="125">
        <v>43.863</v>
      </c>
      <c r="K64" s="41">
        <v>98.83951507503718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5576</v>
      </c>
      <c r="D66" s="38">
        <v>5449</v>
      </c>
      <c r="E66" s="38">
        <v>5505</v>
      </c>
      <c r="F66" s="39">
        <v>101.02771150669848</v>
      </c>
      <c r="G66" s="40"/>
      <c r="H66" s="124">
        <v>220.768</v>
      </c>
      <c r="I66" s="125">
        <v>207.907</v>
      </c>
      <c r="J66" s="125">
        <v>175.222</v>
      </c>
      <c r="K66" s="41">
        <v>84.2790286041355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581</v>
      </c>
      <c r="D68" s="30">
        <v>524</v>
      </c>
      <c r="E68" s="30">
        <v>500</v>
      </c>
      <c r="F68" s="31"/>
      <c r="G68" s="31"/>
      <c r="H68" s="123">
        <v>15.855</v>
      </c>
      <c r="I68" s="123">
        <v>12.5</v>
      </c>
      <c r="J68" s="123">
        <v>12.5</v>
      </c>
      <c r="K68" s="32"/>
    </row>
    <row r="69" spans="1:11" s="33" customFormat="1" ht="11.25" customHeight="1">
      <c r="A69" s="35" t="s">
        <v>53</v>
      </c>
      <c r="B69" s="29"/>
      <c r="C69" s="30">
        <v>85</v>
      </c>
      <c r="D69" s="30">
        <v>80</v>
      </c>
      <c r="E69" s="30">
        <v>80</v>
      </c>
      <c r="F69" s="31"/>
      <c r="G69" s="31"/>
      <c r="H69" s="123">
        <v>2.797</v>
      </c>
      <c r="I69" s="123">
        <v>2.7</v>
      </c>
      <c r="J69" s="123">
        <v>2.1</v>
      </c>
      <c r="K69" s="32"/>
    </row>
    <row r="70" spans="1:11" s="42" customFormat="1" ht="11.25" customHeight="1">
      <c r="A70" s="36" t="s">
        <v>54</v>
      </c>
      <c r="B70" s="37"/>
      <c r="C70" s="38">
        <v>666</v>
      </c>
      <c r="D70" s="38">
        <v>604</v>
      </c>
      <c r="E70" s="38">
        <v>580</v>
      </c>
      <c r="F70" s="39">
        <v>96.02649006622516</v>
      </c>
      <c r="G70" s="40"/>
      <c r="H70" s="124">
        <v>18.652</v>
      </c>
      <c r="I70" s="125">
        <v>15.2</v>
      </c>
      <c r="J70" s="125">
        <v>14.6</v>
      </c>
      <c r="K70" s="41">
        <v>96.05263157894737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2290</v>
      </c>
      <c r="D72" s="30">
        <v>2589</v>
      </c>
      <c r="E72" s="30">
        <v>2650</v>
      </c>
      <c r="F72" s="31"/>
      <c r="G72" s="31"/>
      <c r="H72" s="123">
        <v>91.656</v>
      </c>
      <c r="I72" s="123">
        <v>120.992</v>
      </c>
      <c r="J72" s="123">
        <v>122.527</v>
      </c>
      <c r="K72" s="32"/>
    </row>
    <row r="73" spans="1:11" s="33" customFormat="1" ht="11.25" customHeight="1">
      <c r="A73" s="35" t="s">
        <v>56</v>
      </c>
      <c r="B73" s="29"/>
      <c r="C73" s="30">
        <v>446</v>
      </c>
      <c r="D73" s="30">
        <v>480</v>
      </c>
      <c r="E73" s="30">
        <v>495</v>
      </c>
      <c r="F73" s="31"/>
      <c r="G73" s="31"/>
      <c r="H73" s="123">
        <v>8.436</v>
      </c>
      <c r="I73" s="123">
        <v>9.08</v>
      </c>
      <c r="J73" s="123">
        <v>9.364</v>
      </c>
      <c r="K73" s="32"/>
    </row>
    <row r="74" spans="1:11" s="33" customFormat="1" ht="11.25" customHeight="1">
      <c r="A74" s="35" t="s">
        <v>57</v>
      </c>
      <c r="B74" s="29"/>
      <c r="C74" s="30">
        <v>229</v>
      </c>
      <c r="D74" s="30">
        <v>249</v>
      </c>
      <c r="E74" s="30">
        <v>250</v>
      </c>
      <c r="F74" s="31"/>
      <c r="G74" s="31"/>
      <c r="H74" s="123">
        <v>4.866</v>
      </c>
      <c r="I74" s="123">
        <v>7.11</v>
      </c>
      <c r="J74" s="123">
        <v>7.064</v>
      </c>
      <c r="K74" s="32"/>
    </row>
    <row r="75" spans="1:11" s="33" customFormat="1" ht="11.25" customHeight="1">
      <c r="A75" s="35" t="s">
        <v>58</v>
      </c>
      <c r="B75" s="29"/>
      <c r="C75" s="30">
        <v>215</v>
      </c>
      <c r="D75" s="30">
        <v>212</v>
      </c>
      <c r="E75" s="30">
        <v>239</v>
      </c>
      <c r="F75" s="31"/>
      <c r="G75" s="31"/>
      <c r="H75" s="123">
        <v>7.065</v>
      </c>
      <c r="I75" s="123">
        <v>6.956</v>
      </c>
      <c r="J75" s="123">
        <v>6.956</v>
      </c>
      <c r="K75" s="32"/>
    </row>
    <row r="76" spans="1:11" s="33" customFormat="1" ht="11.25" customHeight="1">
      <c r="A76" s="35" t="s">
        <v>59</v>
      </c>
      <c r="B76" s="29"/>
      <c r="C76" s="30">
        <v>160</v>
      </c>
      <c r="D76" s="30">
        <v>160</v>
      </c>
      <c r="E76" s="30">
        <v>120</v>
      </c>
      <c r="F76" s="31"/>
      <c r="G76" s="31"/>
      <c r="H76" s="123">
        <v>4.824</v>
      </c>
      <c r="I76" s="123">
        <v>4.825</v>
      </c>
      <c r="J76" s="123">
        <v>3.6</v>
      </c>
      <c r="K76" s="32"/>
    </row>
    <row r="77" spans="1:11" s="33" customFormat="1" ht="11.25" customHeight="1">
      <c r="A77" s="35" t="s">
        <v>60</v>
      </c>
      <c r="B77" s="29"/>
      <c r="C77" s="30">
        <v>43</v>
      </c>
      <c r="D77" s="30">
        <v>45</v>
      </c>
      <c r="E77" s="30">
        <v>36</v>
      </c>
      <c r="F77" s="31"/>
      <c r="G77" s="31"/>
      <c r="H77" s="123">
        <v>0.694</v>
      </c>
      <c r="I77" s="123">
        <v>0.72</v>
      </c>
      <c r="J77" s="123">
        <v>0.733</v>
      </c>
      <c r="K77" s="32"/>
    </row>
    <row r="78" spans="1:11" s="33" customFormat="1" ht="11.25" customHeight="1">
      <c r="A78" s="35" t="s">
        <v>61</v>
      </c>
      <c r="B78" s="29"/>
      <c r="C78" s="30">
        <v>499</v>
      </c>
      <c r="D78" s="30">
        <v>410</v>
      </c>
      <c r="E78" s="30">
        <v>70</v>
      </c>
      <c r="F78" s="31"/>
      <c r="G78" s="31"/>
      <c r="H78" s="123">
        <v>11.599</v>
      </c>
      <c r="I78" s="123">
        <v>10.66</v>
      </c>
      <c r="J78" s="123">
        <v>1.75</v>
      </c>
      <c r="K78" s="32"/>
    </row>
    <row r="79" spans="1:11" s="33" customFormat="1" ht="11.25" customHeight="1">
      <c r="A79" s="35" t="s">
        <v>62</v>
      </c>
      <c r="B79" s="29"/>
      <c r="C79" s="30">
        <v>164</v>
      </c>
      <c r="D79" s="30">
        <v>250</v>
      </c>
      <c r="E79" s="30">
        <v>600</v>
      </c>
      <c r="F79" s="31"/>
      <c r="G79" s="31"/>
      <c r="H79" s="123">
        <v>4.057</v>
      </c>
      <c r="I79" s="123">
        <v>8.75</v>
      </c>
      <c r="J79" s="123">
        <v>36</v>
      </c>
      <c r="K79" s="32"/>
    </row>
    <row r="80" spans="1:11" s="42" customFormat="1" ht="11.25" customHeight="1">
      <c r="A80" s="43" t="s">
        <v>63</v>
      </c>
      <c r="B80" s="37"/>
      <c r="C80" s="38">
        <v>4046</v>
      </c>
      <c r="D80" s="38">
        <v>4395</v>
      </c>
      <c r="E80" s="38">
        <v>4460</v>
      </c>
      <c r="F80" s="39">
        <v>101.47895335608646</v>
      </c>
      <c r="G80" s="40"/>
      <c r="H80" s="124">
        <v>133.197</v>
      </c>
      <c r="I80" s="125">
        <v>169.093</v>
      </c>
      <c r="J80" s="125">
        <v>187.99399999999997</v>
      </c>
      <c r="K80" s="41">
        <v>111.17787253168375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142</v>
      </c>
      <c r="E82" s="30">
        <v>192</v>
      </c>
      <c r="F82" s="31"/>
      <c r="G82" s="31"/>
      <c r="H82" s="123">
        <v>3.425</v>
      </c>
      <c r="I82" s="123">
        <v>3.425</v>
      </c>
      <c r="J82" s="123">
        <v>4.225</v>
      </c>
      <c r="K82" s="32"/>
    </row>
    <row r="83" spans="1:11" s="33" customFormat="1" ht="11.25" customHeight="1">
      <c r="A83" s="35" t="s">
        <v>65</v>
      </c>
      <c r="B83" s="29"/>
      <c r="C83" s="30">
        <v>46</v>
      </c>
      <c r="D83" s="30">
        <v>45</v>
      </c>
      <c r="E83" s="30">
        <v>47</v>
      </c>
      <c r="F83" s="31"/>
      <c r="G83" s="31"/>
      <c r="H83" s="123">
        <v>1.509</v>
      </c>
      <c r="I83" s="123">
        <v>1.476</v>
      </c>
      <c r="J83" s="123">
        <v>1.55</v>
      </c>
      <c r="K83" s="32"/>
    </row>
    <row r="84" spans="1:11" s="42" customFormat="1" ht="11.25" customHeight="1">
      <c r="A84" s="36" t="s">
        <v>66</v>
      </c>
      <c r="B84" s="37"/>
      <c r="C84" s="38">
        <v>188</v>
      </c>
      <c r="D84" s="38">
        <v>187</v>
      </c>
      <c r="E84" s="38">
        <v>239</v>
      </c>
      <c r="F84" s="39">
        <v>127.80748663101605</v>
      </c>
      <c r="G84" s="40"/>
      <c r="H84" s="124">
        <v>4.933999999999999</v>
      </c>
      <c r="I84" s="125">
        <v>4.901</v>
      </c>
      <c r="J84" s="125">
        <v>5.7749999999999995</v>
      </c>
      <c r="K84" s="41">
        <v>117.8330952866762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19025</v>
      </c>
      <c r="D87" s="53">
        <v>19399</v>
      </c>
      <c r="E87" s="53">
        <v>19176</v>
      </c>
      <c r="F87" s="54">
        <f>IF(D87&gt;0,100*E87/D87,0)</f>
        <v>98.85045620908295</v>
      </c>
      <c r="G87" s="40"/>
      <c r="H87" s="128">
        <v>664.3530000000001</v>
      </c>
      <c r="I87" s="129">
        <v>641.466</v>
      </c>
      <c r="J87" s="129">
        <v>617.734</v>
      </c>
      <c r="K87" s="54">
        <f>IF(I87&gt;0,100*J87/I87,0)</f>
        <v>96.30034951189931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6</v>
      </c>
      <c r="E9" s="30">
        <v>6</v>
      </c>
      <c r="F9" s="31"/>
      <c r="G9" s="31"/>
      <c r="H9" s="123">
        <v>0.584</v>
      </c>
      <c r="I9" s="123">
        <v>0.78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23">
        <v>0.191</v>
      </c>
      <c r="I10" s="123">
        <v>0.33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4</v>
      </c>
      <c r="E11" s="30">
        <v>4</v>
      </c>
      <c r="F11" s="31"/>
      <c r="G11" s="31"/>
      <c r="H11" s="123">
        <v>0.253</v>
      </c>
      <c r="I11" s="123">
        <v>0.242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17</v>
      </c>
      <c r="E12" s="30">
        <v>17</v>
      </c>
      <c r="F12" s="31"/>
      <c r="G12" s="31"/>
      <c r="H12" s="123">
        <v>0.737</v>
      </c>
      <c r="I12" s="123">
        <v>1.452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32</v>
      </c>
      <c r="E13" s="38">
        <v>32</v>
      </c>
      <c r="F13" s="39">
        <v>100</v>
      </c>
      <c r="G13" s="40"/>
      <c r="H13" s="124">
        <v>1.7650000000000001</v>
      </c>
      <c r="I13" s="125">
        <v>2.8040000000000003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6</v>
      </c>
      <c r="F17" s="39">
        <v>100</v>
      </c>
      <c r="G17" s="40"/>
      <c r="H17" s="124">
        <v>0.35</v>
      </c>
      <c r="I17" s="125">
        <v>0.27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23">
        <v>0.212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23">
        <v>0.203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/>
      <c r="E22" s="38"/>
      <c r="F22" s="39"/>
      <c r="G22" s="40"/>
      <c r="H22" s="124">
        <v>0.41500000000000004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23">
        <v>0.145</v>
      </c>
      <c r="I29" s="123">
        <v>0.168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24">
        <v>0.145</v>
      </c>
      <c r="I31" s="125">
        <v>0.168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37</v>
      </c>
      <c r="D33" s="30">
        <v>40</v>
      </c>
      <c r="E33" s="30">
        <v>30</v>
      </c>
      <c r="F33" s="31"/>
      <c r="G33" s="31"/>
      <c r="H33" s="123">
        <v>1.845</v>
      </c>
      <c r="I33" s="123">
        <v>1.8</v>
      </c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34</v>
      </c>
      <c r="D35" s="30">
        <v>40</v>
      </c>
      <c r="E35" s="30">
        <v>40</v>
      </c>
      <c r="F35" s="31"/>
      <c r="G35" s="31"/>
      <c r="H35" s="123">
        <v>1.316</v>
      </c>
      <c r="I35" s="123">
        <v>1.7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33</v>
      </c>
      <c r="F36" s="31"/>
      <c r="G36" s="31"/>
      <c r="H36" s="123">
        <v>1.164</v>
      </c>
      <c r="I36" s="123">
        <v>1.164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114</v>
      </c>
      <c r="E37" s="38">
        <v>103</v>
      </c>
      <c r="F37" s="39">
        <v>90.35087719298245</v>
      </c>
      <c r="G37" s="40"/>
      <c r="H37" s="124">
        <v>4.325</v>
      </c>
      <c r="I37" s="125">
        <v>4.664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50</v>
      </c>
      <c r="E39" s="38">
        <v>50</v>
      </c>
      <c r="F39" s="39">
        <v>100</v>
      </c>
      <c r="G39" s="40"/>
      <c r="H39" s="124">
        <v>1.23</v>
      </c>
      <c r="I39" s="125">
        <v>1.2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6</v>
      </c>
      <c r="F52" s="39">
        <v>120</v>
      </c>
      <c r="G52" s="40"/>
      <c r="H52" s="124">
        <v>0.468</v>
      </c>
      <c r="I52" s="125">
        <v>0.468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/>
      <c r="E56" s="30"/>
      <c r="F56" s="31"/>
      <c r="G56" s="31"/>
      <c r="H56" s="123">
        <v>0.005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/>
      <c r="E59" s="38"/>
      <c r="F59" s="39"/>
      <c r="G59" s="40"/>
      <c r="H59" s="124">
        <v>0.005</v>
      </c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279</v>
      </c>
      <c r="D61" s="30">
        <v>270</v>
      </c>
      <c r="E61" s="30">
        <v>200</v>
      </c>
      <c r="F61" s="31"/>
      <c r="G61" s="31"/>
      <c r="H61" s="123">
        <v>33.48</v>
      </c>
      <c r="I61" s="123">
        <v>32.4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78</v>
      </c>
      <c r="E62" s="30">
        <v>78</v>
      </c>
      <c r="F62" s="31"/>
      <c r="G62" s="31"/>
      <c r="H62" s="123">
        <v>2.359</v>
      </c>
      <c r="I62" s="123">
        <v>2.142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362</v>
      </c>
      <c r="D64" s="38">
        <v>348</v>
      </c>
      <c r="E64" s="38">
        <v>278</v>
      </c>
      <c r="F64" s="39">
        <v>79.88505747126437</v>
      </c>
      <c r="G64" s="40"/>
      <c r="H64" s="124">
        <v>35.839</v>
      </c>
      <c r="I64" s="125">
        <v>34.542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1011</v>
      </c>
      <c r="D66" s="38">
        <v>991</v>
      </c>
      <c r="E66" s="38">
        <v>1005</v>
      </c>
      <c r="F66" s="39">
        <v>101.41271442986881</v>
      </c>
      <c r="G66" s="40"/>
      <c r="H66" s="124">
        <v>107.016</v>
      </c>
      <c r="I66" s="125">
        <v>120.509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/>
      <c r="E68" s="30"/>
      <c r="F68" s="31"/>
      <c r="G68" s="31"/>
      <c r="H68" s="123">
        <v>1.2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23">
        <v>0.45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/>
      <c r="E70" s="38"/>
      <c r="F70" s="39"/>
      <c r="G70" s="40"/>
      <c r="H70" s="124">
        <v>1.65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2284</v>
      </c>
      <c r="D72" s="30">
        <v>1925</v>
      </c>
      <c r="E72" s="30">
        <v>1900</v>
      </c>
      <c r="F72" s="31"/>
      <c r="G72" s="31"/>
      <c r="H72" s="123">
        <v>229.138</v>
      </c>
      <c r="I72" s="123">
        <v>204.329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154</v>
      </c>
      <c r="E73" s="30">
        <v>160</v>
      </c>
      <c r="F73" s="31"/>
      <c r="G73" s="31"/>
      <c r="H73" s="123">
        <v>5.241</v>
      </c>
      <c r="I73" s="123">
        <v>5.25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258</v>
      </c>
      <c r="D75" s="30">
        <v>266</v>
      </c>
      <c r="E75" s="30">
        <v>266</v>
      </c>
      <c r="F75" s="31"/>
      <c r="G75" s="31"/>
      <c r="H75" s="123">
        <v>21.071</v>
      </c>
      <c r="I75" s="123">
        <v>18.354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7</v>
      </c>
      <c r="F76" s="31"/>
      <c r="G76" s="31"/>
      <c r="H76" s="123">
        <v>0.352</v>
      </c>
      <c r="I76" s="123">
        <v>0.35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19</v>
      </c>
      <c r="D77" s="30">
        <v>15</v>
      </c>
      <c r="E77" s="30">
        <v>15</v>
      </c>
      <c r="F77" s="31"/>
      <c r="G77" s="31"/>
      <c r="H77" s="123">
        <v>0.624</v>
      </c>
      <c r="I77" s="123">
        <v>0.45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176</v>
      </c>
      <c r="D78" s="30">
        <v>180</v>
      </c>
      <c r="E78" s="30">
        <v>200</v>
      </c>
      <c r="F78" s="31"/>
      <c r="G78" s="31"/>
      <c r="H78" s="123">
        <v>11.476</v>
      </c>
      <c r="I78" s="123">
        <v>13.5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43</v>
      </c>
      <c r="D79" s="30">
        <v>30</v>
      </c>
      <c r="E79" s="30">
        <v>20</v>
      </c>
      <c r="F79" s="31"/>
      <c r="G79" s="31"/>
      <c r="H79" s="123">
        <v>4.195</v>
      </c>
      <c r="I79" s="123">
        <v>1.5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2949</v>
      </c>
      <c r="D80" s="38">
        <v>2585</v>
      </c>
      <c r="E80" s="38">
        <v>2568</v>
      </c>
      <c r="F80" s="39">
        <v>99.34235976789168</v>
      </c>
      <c r="G80" s="40"/>
      <c r="H80" s="124">
        <v>272.09700000000004</v>
      </c>
      <c r="I80" s="125">
        <v>243.73299999999998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130</v>
      </c>
      <c r="E82" s="30">
        <v>80</v>
      </c>
      <c r="F82" s="31"/>
      <c r="G82" s="31"/>
      <c r="H82" s="123">
        <v>13.705</v>
      </c>
      <c r="I82" s="123">
        <v>13.705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22</v>
      </c>
      <c r="D83" s="30">
        <v>20</v>
      </c>
      <c r="E83" s="30">
        <v>11</v>
      </c>
      <c r="F83" s="31"/>
      <c r="G83" s="31"/>
      <c r="H83" s="123">
        <v>1.633</v>
      </c>
      <c r="I83" s="123">
        <v>1.3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152</v>
      </c>
      <c r="D84" s="38">
        <v>150</v>
      </c>
      <c r="E84" s="38">
        <v>91</v>
      </c>
      <c r="F84" s="39">
        <v>60.666666666666664</v>
      </c>
      <c r="G84" s="40"/>
      <c r="H84" s="124">
        <v>15.338000000000001</v>
      </c>
      <c r="I84" s="125">
        <v>15.005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4684</v>
      </c>
      <c r="D87" s="53">
        <v>4283</v>
      </c>
      <c r="E87" s="53">
        <v>4141</v>
      </c>
      <c r="F87" s="54">
        <f>IF(D87&gt;0,100*E87/D87,0)</f>
        <v>96.68456689236517</v>
      </c>
      <c r="G87" s="40"/>
      <c r="H87" s="128">
        <v>440.6430000000001</v>
      </c>
      <c r="I87" s="129">
        <v>423.36299999999994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297</v>
      </c>
      <c r="D9" s="30">
        <v>297</v>
      </c>
      <c r="E9" s="30">
        <v>297</v>
      </c>
      <c r="F9" s="31"/>
      <c r="G9" s="31"/>
      <c r="H9" s="123">
        <v>23.157</v>
      </c>
      <c r="I9" s="123">
        <v>22.726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200</v>
      </c>
      <c r="D10" s="30">
        <v>200</v>
      </c>
      <c r="E10" s="30">
        <v>200</v>
      </c>
      <c r="F10" s="31"/>
      <c r="G10" s="31"/>
      <c r="H10" s="123">
        <v>15.54</v>
      </c>
      <c r="I10" s="123">
        <v>14.645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225</v>
      </c>
      <c r="D11" s="30">
        <v>223</v>
      </c>
      <c r="E11" s="30">
        <v>223</v>
      </c>
      <c r="F11" s="31"/>
      <c r="G11" s="31"/>
      <c r="H11" s="123">
        <v>19.107</v>
      </c>
      <c r="I11" s="123">
        <v>17.192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394</v>
      </c>
      <c r="D12" s="30">
        <v>334</v>
      </c>
      <c r="E12" s="30">
        <v>332</v>
      </c>
      <c r="F12" s="31"/>
      <c r="G12" s="31"/>
      <c r="H12" s="123">
        <v>34.873</v>
      </c>
      <c r="I12" s="123">
        <v>31.131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1116</v>
      </c>
      <c r="D13" s="38">
        <v>1054</v>
      </c>
      <c r="E13" s="38">
        <v>1052</v>
      </c>
      <c r="F13" s="39">
        <v>99.81024667931689</v>
      </c>
      <c r="G13" s="40"/>
      <c r="H13" s="124">
        <v>92.67699999999999</v>
      </c>
      <c r="I13" s="125">
        <v>85.69399999999999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160</v>
      </c>
      <c r="D15" s="38">
        <v>140</v>
      </c>
      <c r="E15" s="38">
        <v>140</v>
      </c>
      <c r="F15" s="39">
        <v>100</v>
      </c>
      <c r="G15" s="40"/>
      <c r="H15" s="124">
        <v>4.55</v>
      </c>
      <c r="I15" s="125">
        <v>3.9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18</v>
      </c>
      <c r="D17" s="38">
        <v>15</v>
      </c>
      <c r="E17" s="38">
        <v>15</v>
      </c>
      <c r="F17" s="39">
        <v>100</v>
      </c>
      <c r="G17" s="40"/>
      <c r="H17" s="124">
        <v>1.124</v>
      </c>
      <c r="I17" s="125">
        <v>1.091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23">
        <v>1.32</v>
      </c>
      <c r="I19" s="123">
        <v>1.43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70</v>
      </c>
      <c r="D20" s="30">
        <v>75</v>
      </c>
      <c r="E20" s="30">
        <v>75</v>
      </c>
      <c r="F20" s="31"/>
      <c r="G20" s="31"/>
      <c r="H20" s="123">
        <v>1.54</v>
      </c>
      <c r="I20" s="123">
        <v>1.725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153</v>
      </c>
      <c r="E21" s="30">
        <v>159</v>
      </c>
      <c r="F21" s="31"/>
      <c r="G21" s="31"/>
      <c r="H21" s="123">
        <v>3.133</v>
      </c>
      <c r="I21" s="123">
        <v>3.58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283</v>
      </c>
      <c r="E22" s="38">
        <v>289</v>
      </c>
      <c r="F22" s="39">
        <v>102.12014134275618</v>
      </c>
      <c r="G22" s="40"/>
      <c r="H22" s="124">
        <v>5.993</v>
      </c>
      <c r="I22" s="125">
        <v>6.735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1937</v>
      </c>
      <c r="D24" s="38">
        <v>1995</v>
      </c>
      <c r="E24" s="38">
        <v>2056</v>
      </c>
      <c r="F24" s="39">
        <v>103.05764411027569</v>
      </c>
      <c r="G24" s="40"/>
      <c r="H24" s="124">
        <v>147.61</v>
      </c>
      <c r="I24" s="125">
        <v>146.745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200</v>
      </c>
      <c r="E26" s="38">
        <v>160</v>
      </c>
      <c r="F26" s="39">
        <v>80</v>
      </c>
      <c r="G26" s="40"/>
      <c r="H26" s="124">
        <v>15.861</v>
      </c>
      <c r="I26" s="125">
        <v>14.5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35</v>
      </c>
      <c r="D28" s="30">
        <v>44</v>
      </c>
      <c r="E28" s="30">
        <v>35</v>
      </c>
      <c r="F28" s="31"/>
      <c r="G28" s="31"/>
      <c r="H28" s="123">
        <v>3.37</v>
      </c>
      <c r="I28" s="123">
        <v>4.87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11</v>
      </c>
      <c r="D29" s="30">
        <v>15</v>
      </c>
      <c r="E29" s="30">
        <v>4</v>
      </c>
      <c r="F29" s="31"/>
      <c r="G29" s="31"/>
      <c r="H29" s="123">
        <v>0.714</v>
      </c>
      <c r="I29" s="123">
        <v>0.931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670</v>
      </c>
      <c r="D30" s="30">
        <v>500</v>
      </c>
      <c r="E30" s="30">
        <v>421</v>
      </c>
      <c r="F30" s="31"/>
      <c r="G30" s="31"/>
      <c r="H30" s="123">
        <v>45.882</v>
      </c>
      <c r="I30" s="123">
        <v>41.65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716</v>
      </c>
      <c r="D31" s="38">
        <v>559</v>
      </c>
      <c r="E31" s="38">
        <v>460</v>
      </c>
      <c r="F31" s="39">
        <v>82.28980322003578</v>
      </c>
      <c r="G31" s="40"/>
      <c r="H31" s="124">
        <v>49.965999999999994</v>
      </c>
      <c r="I31" s="125">
        <v>47.451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275</v>
      </c>
      <c r="D33" s="30">
        <v>270</v>
      </c>
      <c r="E33" s="30">
        <v>260</v>
      </c>
      <c r="F33" s="31"/>
      <c r="G33" s="31"/>
      <c r="H33" s="123">
        <v>15.19</v>
      </c>
      <c r="I33" s="123">
        <v>14.59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261</v>
      </c>
      <c r="D34" s="30">
        <v>257</v>
      </c>
      <c r="E34" s="30">
        <v>234</v>
      </c>
      <c r="F34" s="31"/>
      <c r="G34" s="31"/>
      <c r="H34" s="123">
        <v>10.112</v>
      </c>
      <c r="I34" s="123">
        <v>10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177</v>
      </c>
      <c r="D35" s="30">
        <v>180</v>
      </c>
      <c r="E35" s="30">
        <v>190</v>
      </c>
      <c r="F35" s="31"/>
      <c r="G35" s="31"/>
      <c r="H35" s="123">
        <v>6.578</v>
      </c>
      <c r="I35" s="123">
        <v>7.6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344</v>
      </c>
      <c r="D36" s="30">
        <v>344</v>
      </c>
      <c r="E36" s="30">
        <v>340</v>
      </c>
      <c r="F36" s="31"/>
      <c r="G36" s="31"/>
      <c r="H36" s="123">
        <v>11.639</v>
      </c>
      <c r="I36" s="123">
        <v>11.629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1057</v>
      </c>
      <c r="D37" s="38">
        <v>1051</v>
      </c>
      <c r="E37" s="38">
        <v>1024</v>
      </c>
      <c r="F37" s="39">
        <v>97.43101807802093</v>
      </c>
      <c r="G37" s="40"/>
      <c r="H37" s="124">
        <v>43.519</v>
      </c>
      <c r="I37" s="125">
        <v>43.818999999999996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366</v>
      </c>
      <c r="D39" s="38">
        <v>360</v>
      </c>
      <c r="E39" s="38">
        <v>380</v>
      </c>
      <c r="F39" s="39">
        <v>105.55555555555556</v>
      </c>
      <c r="G39" s="40"/>
      <c r="H39" s="124">
        <v>8.79</v>
      </c>
      <c r="I39" s="125">
        <v>8.63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</v>
      </c>
      <c r="D41" s="30">
        <v>11</v>
      </c>
      <c r="E41" s="30">
        <v>10</v>
      </c>
      <c r="F41" s="31"/>
      <c r="G41" s="31"/>
      <c r="H41" s="123">
        <v>0.737</v>
      </c>
      <c r="I41" s="123">
        <v>0.595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1</v>
      </c>
      <c r="F42" s="31"/>
      <c r="G42" s="31"/>
      <c r="H42" s="123">
        <v>0.13</v>
      </c>
      <c r="I42" s="123">
        <v>0.13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9</v>
      </c>
      <c r="E43" s="30">
        <v>8</v>
      </c>
      <c r="F43" s="31"/>
      <c r="G43" s="31"/>
      <c r="H43" s="123">
        <v>1.189</v>
      </c>
      <c r="I43" s="123">
        <v>0.7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23">
        <v>0.176</v>
      </c>
      <c r="I44" s="123">
        <v>0.196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24</v>
      </c>
      <c r="D45" s="30">
        <v>15</v>
      </c>
      <c r="E45" s="30">
        <v>10</v>
      </c>
      <c r="F45" s="31"/>
      <c r="G45" s="31"/>
      <c r="H45" s="123">
        <v>0.855</v>
      </c>
      <c r="I45" s="123">
        <v>0.45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18</v>
      </c>
      <c r="D46" s="30">
        <v>12</v>
      </c>
      <c r="E46" s="30">
        <v>8</v>
      </c>
      <c r="F46" s="31"/>
      <c r="G46" s="31"/>
      <c r="H46" s="123">
        <v>0.684</v>
      </c>
      <c r="I46" s="123">
        <v>0.42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7</v>
      </c>
      <c r="E48" s="30">
        <v>5</v>
      </c>
      <c r="F48" s="31"/>
      <c r="G48" s="31"/>
      <c r="H48" s="123">
        <v>0.228</v>
      </c>
      <c r="I48" s="123">
        <v>0.266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6</v>
      </c>
      <c r="D49" s="30">
        <v>12</v>
      </c>
      <c r="E49" s="30">
        <v>15</v>
      </c>
      <c r="F49" s="31"/>
      <c r="G49" s="31"/>
      <c r="H49" s="123">
        <v>0.33</v>
      </c>
      <c r="I49" s="123">
        <v>0.36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72</v>
      </c>
      <c r="E50" s="38">
        <v>61</v>
      </c>
      <c r="F50" s="39">
        <v>84.72222222222223</v>
      </c>
      <c r="G50" s="40"/>
      <c r="H50" s="124">
        <v>4.329000000000001</v>
      </c>
      <c r="I50" s="125">
        <v>3.1169999999999995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64</v>
      </c>
      <c r="F52" s="39">
        <v>130.6122448979592</v>
      </c>
      <c r="G52" s="40"/>
      <c r="H52" s="124">
        <v>4.588</v>
      </c>
      <c r="I52" s="125">
        <v>4.588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235</v>
      </c>
      <c r="D54" s="30">
        <v>186</v>
      </c>
      <c r="E54" s="30">
        <v>184</v>
      </c>
      <c r="F54" s="31"/>
      <c r="G54" s="31"/>
      <c r="H54" s="123">
        <v>20.02</v>
      </c>
      <c r="I54" s="123">
        <v>14.308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142</v>
      </c>
      <c r="D55" s="30">
        <v>154</v>
      </c>
      <c r="E55" s="30">
        <v>154</v>
      </c>
      <c r="F55" s="31"/>
      <c r="G55" s="31"/>
      <c r="H55" s="123">
        <v>10.42</v>
      </c>
      <c r="I55" s="123">
        <v>11.69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53</v>
      </c>
      <c r="D56" s="30">
        <v>43</v>
      </c>
      <c r="E56" s="30">
        <v>40</v>
      </c>
      <c r="F56" s="31"/>
      <c r="G56" s="31"/>
      <c r="H56" s="123">
        <v>0.98</v>
      </c>
      <c r="I56" s="123">
        <v>0.71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17</v>
      </c>
      <c r="D57" s="30">
        <v>18</v>
      </c>
      <c r="E57" s="30">
        <v>9</v>
      </c>
      <c r="F57" s="31"/>
      <c r="G57" s="31"/>
      <c r="H57" s="123">
        <v>0.305</v>
      </c>
      <c r="I57" s="123">
        <v>0.31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614</v>
      </c>
      <c r="D58" s="30">
        <v>554</v>
      </c>
      <c r="E58" s="30">
        <v>514</v>
      </c>
      <c r="F58" s="31"/>
      <c r="G58" s="31"/>
      <c r="H58" s="123">
        <v>56.534</v>
      </c>
      <c r="I58" s="123">
        <v>46.91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1061</v>
      </c>
      <c r="D59" s="38">
        <v>955</v>
      </c>
      <c r="E59" s="38">
        <v>901</v>
      </c>
      <c r="F59" s="39">
        <v>94.3455497382199</v>
      </c>
      <c r="G59" s="40"/>
      <c r="H59" s="124">
        <v>88.259</v>
      </c>
      <c r="I59" s="125">
        <v>73.928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544</v>
      </c>
      <c r="D61" s="30">
        <v>570</v>
      </c>
      <c r="E61" s="30">
        <v>460</v>
      </c>
      <c r="F61" s="31"/>
      <c r="G61" s="31"/>
      <c r="H61" s="123">
        <v>51.33</v>
      </c>
      <c r="I61" s="123">
        <v>62.1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510</v>
      </c>
      <c r="E62" s="30">
        <v>510</v>
      </c>
      <c r="F62" s="31"/>
      <c r="G62" s="31"/>
      <c r="H62" s="123">
        <v>17.394</v>
      </c>
      <c r="I62" s="123">
        <v>16.299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174</v>
      </c>
      <c r="E63" s="30">
        <v>174</v>
      </c>
      <c r="F63" s="31"/>
      <c r="G63" s="31"/>
      <c r="H63" s="123">
        <v>7.939</v>
      </c>
      <c r="I63" s="123">
        <v>7.939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1245</v>
      </c>
      <c r="D64" s="38">
        <v>1254</v>
      </c>
      <c r="E64" s="38">
        <v>1144</v>
      </c>
      <c r="F64" s="39">
        <v>91.2280701754386</v>
      </c>
      <c r="G64" s="40"/>
      <c r="H64" s="124">
        <v>76.66299999999998</v>
      </c>
      <c r="I64" s="125">
        <v>86.338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2459</v>
      </c>
      <c r="D66" s="38">
        <v>2415</v>
      </c>
      <c r="E66" s="38">
        <v>2300</v>
      </c>
      <c r="F66" s="39">
        <v>95.23809523809524</v>
      </c>
      <c r="G66" s="40"/>
      <c r="H66" s="124">
        <v>260.084</v>
      </c>
      <c r="I66" s="125">
        <v>276.846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19883</v>
      </c>
      <c r="D68" s="30">
        <v>20625</v>
      </c>
      <c r="E68" s="30">
        <v>20850</v>
      </c>
      <c r="F68" s="31"/>
      <c r="G68" s="31"/>
      <c r="H68" s="123">
        <v>1724.077</v>
      </c>
      <c r="I68" s="123">
        <v>1962.41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2411</v>
      </c>
      <c r="D69" s="30">
        <v>2770</v>
      </c>
      <c r="E69" s="30">
        <v>2740</v>
      </c>
      <c r="F69" s="31"/>
      <c r="G69" s="31"/>
      <c r="H69" s="123">
        <v>205.839</v>
      </c>
      <c r="I69" s="123">
        <v>261.4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22294</v>
      </c>
      <c r="D70" s="38">
        <v>23395</v>
      </c>
      <c r="E70" s="38">
        <v>23590</v>
      </c>
      <c r="F70" s="39">
        <v>100.8335114340671</v>
      </c>
      <c r="G70" s="40"/>
      <c r="H70" s="124">
        <v>1929.916</v>
      </c>
      <c r="I70" s="125">
        <v>2223.81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10380</v>
      </c>
      <c r="D72" s="30">
        <v>9555</v>
      </c>
      <c r="E72" s="30">
        <v>9500</v>
      </c>
      <c r="F72" s="31"/>
      <c r="G72" s="31"/>
      <c r="H72" s="123">
        <v>996.254</v>
      </c>
      <c r="I72" s="123">
        <v>906.38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1532</v>
      </c>
      <c r="D73" s="30">
        <v>1532</v>
      </c>
      <c r="E73" s="30">
        <v>1589</v>
      </c>
      <c r="F73" s="31"/>
      <c r="G73" s="31"/>
      <c r="H73" s="123">
        <v>49.929</v>
      </c>
      <c r="I73" s="123">
        <v>49.938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56</v>
      </c>
      <c r="D74" s="30">
        <v>70</v>
      </c>
      <c r="E74" s="30">
        <v>135</v>
      </c>
      <c r="F74" s="31"/>
      <c r="G74" s="31"/>
      <c r="H74" s="123">
        <v>1.96</v>
      </c>
      <c r="I74" s="123">
        <v>6.24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4073</v>
      </c>
      <c r="D75" s="30">
        <v>4039</v>
      </c>
      <c r="E75" s="30">
        <v>3895</v>
      </c>
      <c r="F75" s="31"/>
      <c r="G75" s="31"/>
      <c r="H75" s="123">
        <v>367.612</v>
      </c>
      <c r="I75" s="123">
        <v>360.35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170</v>
      </c>
      <c r="D76" s="30">
        <v>170</v>
      </c>
      <c r="E76" s="30">
        <v>57</v>
      </c>
      <c r="F76" s="31"/>
      <c r="G76" s="31"/>
      <c r="H76" s="123">
        <v>4.364</v>
      </c>
      <c r="I76" s="123">
        <v>4.35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155</v>
      </c>
      <c r="D77" s="30">
        <v>150</v>
      </c>
      <c r="E77" s="30">
        <v>148</v>
      </c>
      <c r="F77" s="31"/>
      <c r="G77" s="31"/>
      <c r="H77" s="123">
        <v>5.116</v>
      </c>
      <c r="I77" s="123">
        <v>5.71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860</v>
      </c>
      <c r="E78" s="30">
        <v>840</v>
      </c>
      <c r="F78" s="31"/>
      <c r="G78" s="31"/>
      <c r="H78" s="123">
        <v>54.649</v>
      </c>
      <c r="I78" s="123">
        <v>59.45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5006</v>
      </c>
      <c r="D79" s="30">
        <v>6355</v>
      </c>
      <c r="E79" s="30">
        <v>6340</v>
      </c>
      <c r="F79" s="31"/>
      <c r="G79" s="31"/>
      <c r="H79" s="123">
        <v>483.167</v>
      </c>
      <c r="I79" s="123">
        <v>721.77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22234</v>
      </c>
      <c r="D80" s="38">
        <v>22731</v>
      </c>
      <c r="E80" s="38">
        <v>22504</v>
      </c>
      <c r="F80" s="39">
        <v>99.00136377634068</v>
      </c>
      <c r="G80" s="40"/>
      <c r="H80" s="124">
        <v>1963.051</v>
      </c>
      <c r="I80" s="125">
        <v>2114.188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565</v>
      </c>
      <c r="D82" s="30">
        <v>565</v>
      </c>
      <c r="E82" s="30">
        <v>466</v>
      </c>
      <c r="F82" s="31"/>
      <c r="G82" s="31"/>
      <c r="H82" s="123">
        <v>53.594</v>
      </c>
      <c r="I82" s="123">
        <v>53.594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259</v>
      </c>
      <c r="D83" s="30">
        <v>260</v>
      </c>
      <c r="E83" s="30">
        <v>209</v>
      </c>
      <c r="F83" s="31"/>
      <c r="G83" s="31"/>
      <c r="H83" s="123">
        <v>18.021</v>
      </c>
      <c r="I83" s="123">
        <v>18.001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824</v>
      </c>
      <c r="D84" s="38">
        <v>825</v>
      </c>
      <c r="E84" s="38">
        <v>675</v>
      </c>
      <c r="F84" s="39">
        <v>81.81818181818181</v>
      </c>
      <c r="G84" s="40"/>
      <c r="H84" s="124">
        <v>71.61500000000001</v>
      </c>
      <c r="I84" s="125">
        <v>71.595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56128</v>
      </c>
      <c r="D87" s="53">
        <v>57353</v>
      </c>
      <c r="E87" s="53">
        <v>56815</v>
      </c>
      <c r="F87" s="54">
        <f>IF(D87&gt;0,100*E87/D87,0)</f>
        <v>99.06194968005161</v>
      </c>
      <c r="G87" s="40"/>
      <c r="H87" s="128">
        <v>4768.594999999999</v>
      </c>
      <c r="I87" s="129">
        <v>5212.975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2"/>
  <sheetViews>
    <sheetView showZeros="0" view="pageBreakPreview" zoomScale="95" zoomScaleNormal="141" zoomScaleSheetLayoutView="95" zoomScalePageLayoutView="0" workbookViewId="0" topLeftCell="A1">
      <selection activeCell="AA59" sqref="AA59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115</v>
      </c>
      <c r="B2" s="67"/>
      <c r="C2" s="67"/>
      <c r="D2" s="67"/>
      <c r="E2" s="67"/>
      <c r="F2" s="67"/>
      <c r="G2" s="67"/>
      <c r="H2" s="67"/>
      <c r="J2" s="68" t="s">
        <v>116</v>
      </c>
      <c r="M2" s="68" t="s">
        <v>122</v>
      </c>
      <c r="O2" s="66" t="s">
        <v>115</v>
      </c>
      <c r="P2" s="67"/>
      <c r="Q2" s="67"/>
      <c r="R2" s="67"/>
      <c r="S2" s="67"/>
      <c r="T2" s="67"/>
      <c r="U2" s="67"/>
      <c r="V2" s="67"/>
      <c r="X2" s="68" t="s">
        <v>116</v>
      </c>
      <c r="AA2" s="68" t="s">
        <v>122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8" t="s">
        <v>117</v>
      </c>
      <c r="E4" s="189"/>
      <c r="F4" s="189"/>
      <c r="G4" s="189"/>
      <c r="H4" s="190"/>
      <c r="J4" s="188" t="s">
        <v>118</v>
      </c>
      <c r="K4" s="189"/>
      <c r="L4" s="189"/>
      <c r="M4" s="189"/>
      <c r="N4" s="190"/>
      <c r="O4" s="69"/>
      <c r="P4" s="70"/>
      <c r="Q4" s="71"/>
      <c r="R4" s="188" t="s">
        <v>117</v>
      </c>
      <c r="S4" s="189"/>
      <c r="T4" s="189"/>
      <c r="U4" s="189"/>
      <c r="V4" s="190"/>
      <c r="X4" s="188" t="s">
        <v>118</v>
      </c>
      <c r="Y4" s="189"/>
      <c r="Z4" s="189"/>
      <c r="AA4" s="189"/>
      <c r="AB4" s="190"/>
    </row>
    <row r="5" spans="1:28" s="68" customFormat="1" ht="9.75">
      <c r="A5" s="72" t="s">
        <v>119</v>
      </c>
      <c r="B5" s="73"/>
      <c r="C5" s="71"/>
      <c r="D5" s="69"/>
      <c r="E5" s="74" t="s">
        <v>295</v>
      </c>
      <c r="F5" s="74" t="s">
        <v>120</v>
      </c>
      <c r="G5" s="74" t="s">
        <v>121</v>
      </c>
      <c r="H5" s="75">
        <f>G6</f>
        <v>2020</v>
      </c>
      <c r="J5" s="69"/>
      <c r="K5" s="74" t="s">
        <v>295</v>
      </c>
      <c r="L5" s="74" t="s">
        <v>120</v>
      </c>
      <c r="M5" s="74" t="s">
        <v>121</v>
      </c>
      <c r="N5" s="75">
        <f>M6</f>
        <v>2020</v>
      </c>
      <c r="O5" s="72" t="s">
        <v>119</v>
      </c>
      <c r="P5" s="73"/>
      <c r="Q5" s="71"/>
      <c r="R5" s="69"/>
      <c r="S5" s="74" t="s">
        <v>295</v>
      </c>
      <c r="T5" s="74" t="s">
        <v>120</v>
      </c>
      <c r="U5" s="74" t="s">
        <v>121</v>
      </c>
      <c r="V5" s="75">
        <f>U6</f>
        <v>2020</v>
      </c>
      <c r="X5" s="69"/>
      <c r="Y5" s="74" t="s">
        <v>295</v>
      </c>
      <c r="Z5" s="74" t="s">
        <v>120</v>
      </c>
      <c r="AA5" s="74" t="s">
        <v>121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296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296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296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296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3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126</v>
      </c>
      <c r="B9" s="83"/>
      <c r="C9" s="83"/>
      <c r="D9" s="101"/>
      <c r="E9" s="85"/>
      <c r="F9" s="85"/>
      <c r="G9" s="85"/>
      <c r="H9" s="85"/>
      <c r="I9" s="85"/>
      <c r="J9" s="85"/>
      <c r="K9" s="85"/>
      <c r="L9" s="85"/>
      <c r="M9" s="85"/>
      <c r="N9" s="85"/>
      <c r="O9" s="83" t="s">
        <v>123</v>
      </c>
      <c r="P9" s="83"/>
      <c r="Q9" s="83"/>
      <c r="R9" s="101"/>
      <c r="S9" s="85"/>
      <c r="T9" s="85"/>
      <c r="U9" s="85"/>
      <c r="V9" s="85">
        <f aca="true" t="shared" si="0" ref="V9:V18">IF(AND(T9&gt;0,U9&gt;0),U9*100/T9,"")</f>
      </c>
      <c r="W9" s="86"/>
      <c r="X9" s="102"/>
      <c r="Y9" s="87"/>
      <c r="Z9" s="87"/>
      <c r="AA9" s="87"/>
      <c r="AB9" s="88">
        <f aca="true" t="shared" si="1" ref="AB9:AB18">IF(AND(Z9&gt;0,AA9&gt;0),AA9*100/Z9,"")</f>
      </c>
    </row>
    <row r="10" spans="1:30" s="89" customFormat="1" ht="11.25" customHeight="1">
      <c r="A10" s="83" t="s">
        <v>127</v>
      </c>
      <c r="B10" s="85"/>
      <c r="C10" s="85"/>
      <c r="D10" s="101">
        <v>3</v>
      </c>
      <c r="E10" s="91">
        <v>1686.9</v>
      </c>
      <c r="F10" s="91">
        <v>1652.924</v>
      </c>
      <c r="G10" s="91">
        <v>1648.819</v>
      </c>
      <c r="H10" s="91">
        <f aca="true" t="shared" si="2" ref="H10:H22">IF(AND(F10&gt;0,G10&gt;0),G10*100/F10,"")</f>
        <v>99.75165222357471</v>
      </c>
      <c r="I10" s="87"/>
      <c r="J10" s="102">
        <v>7</v>
      </c>
      <c r="K10" s="88">
        <v>6703.231000000001</v>
      </c>
      <c r="L10" s="88">
        <v>5107.658</v>
      </c>
      <c r="M10" s="88">
        <v>7108.842</v>
      </c>
      <c r="N10" s="87">
        <f aca="true" t="shared" si="3" ref="N10:N22">IF(AND(L10&gt;0,M10&gt;0),M10*100/L10,"")</f>
        <v>139.18007039625596</v>
      </c>
      <c r="O10" s="83" t="s">
        <v>306</v>
      </c>
      <c r="P10" s="85"/>
      <c r="Q10" s="85"/>
      <c r="R10" s="101">
        <v>6</v>
      </c>
      <c r="S10" s="91">
        <v>5.976</v>
      </c>
      <c r="T10" s="91">
        <v>6.393</v>
      </c>
      <c r="U10" s="91">
        <v>6.22</v>
      </c>
      <c r="V10" s="91">
        <f t="shared" si="0"/>
        <v>97.29391521977163</v>
      </c>
      <c r="W10" s="87"/>
      <c r="X10" s="102">
        <v>6</v>
      </c>
      <c r="Y10" s="88">
        <v>50.9</v>
      </c>
      <c r="Z10" s="88">
        <v>55.31200000000001</v>
      </c>
      <c r="AA10" s="88">
        <v>54.71</v>
      </c>
      <c r="AB10" s="88">
        <f t="shared" si="1"/>
        <v>98.91162857969336</v>
      </c>
      <c r="AD10" s="86"/>
    </row>
    <row r="11" spans="1:28" s="89" customFormat="1" ht="11.25" customHeight="1">
      <c r="A11" s="83" t="s">
        <v>128</v>
      </c>
      <c r="B11" s="85"/>
      <c r="C11" s="85"/>
      <c r="D11" s="101">
        <v>3</v>
      </c>
      <c r="E11" s="91">
        <v>374.608</v>
      </c>
      <c r="F11" s="91">
        <v>265.569</v>
      </c>
      <c r="G11" s="91">
        <v>254.102</v>
      </c>
      <c r="H11" s="91">
        <f t="shared" si="2"/>
        <v>95.68210145009395</v>
      </c>
      <c r="I11" s="87"/>
      <c r="J11" s="102">
        <v>7</v>
      </c>
      <c r="K11" s="88">
        <v>1282.494</v>
      </c>
      <c r="L11" s="88">
        <v>733.662</v>
      </c>
      <c r="M11" s="88">
        <v>825.326</v>
      </c>
      <c r="N11" s="87">
        <f t="shared" si="3"/>
        <v>112.49403676352325</v>
      </c>
      <c r="O11" s="83" t="s">
        <v>307</v>
      </c>
      <c r="P11" s="85"/>
      <c r="Q11" s="85"/>
      <c r="R11" s="101">
        <v>6</v>
      </c>
      <c r="S11" s="87">
        <v>24.099999999999998</v>
      </c>
      <c r="T11" s="87">
        <v>28.799999999999997</v>
      </c>
      <c r="U11" s="87">
        <v>32.1</v>
      </c>
      <c r="V11" s="91">
        <f t="shared" si="0"/>
        <v>111.45833333333334</v>
      </c>
      <c r="W11" s="87"/>
      <c r="X11" s="102">
        <v>12</v>
      </c>
      <c r="Y11" s="88">
        <v>5.664999999999999</v>
      </c>
      <c r="Z11" s="88">
        <v>6.987</v>
      </c>
      <c r="AA11" s="88">
        <v>0</v>
      </c>
      <c r="AB11" s="88">
        <f t="shared" si="1"/>
      </c>
    </row>
    <row r="12" spans="1:30" ht="11.25">
      <c r="A12" s="83" t="s">
        <v>129</v>
      </c>
      <c r="B12" s="85"/>
      <c r="C12" s="85"/>
      <c r="D12" s="101">
        <v>3</v>
      </c>
      <c r="E12" s="91">
        <v>2061.508</v>
      </c>
      <c r="F12" s="91">
        <v>1918.493</v>
      </c>
      <c r="G12" s="91">
        <v>1902.921</v>
      </c>
      <c r="H12" s="91">
        <f t="shared" si="2"/>
        <v>99.1883212500645</v>
      </c>
      <c r="I12" s="87"/>
      <c r="J12" s="102">
        <v>7</v>
      </c>
      <c r="K12" s="88">
        <v>7985.724999999999</v>
      </c>
      <c r="L12" s="88">
        <v>5841.319999999999</v>
      </c>
      <c r="M12" s="88">
        <v>7934.1680000000015</v>
      </c>
      <c r="N12" s="87">
        <f t="shared" si="3"/>
        <v>135.82834016968772</v>
      </c>
      <c r="O12" s="83" t="s">
        <v>179</v>
      </c>
      <c r="P12" s="85"/>
      <c r="Q12" s="85"/>
      <c r="R12" s="101">
        <v>10</v>
      </c>
      <c r="S12" s="91">
        <v>2.518</v>
      </c>
      <c r="T12" s="91">
        <v>2.325</v>
      </c>
      <c r="U12" s="91">
        <v>2.351</v>
      </c>
      <c r="V12" s="91">
        <f t="shared" si="0"/>
        <v>101.11827956989247</v>
      </c>
      <c r="W12" s="87"/>
      <c r="X12" s="102">
        <v>3</v>
      </c>
      <c r="Y12" s="88">
        <v>70.347</v>
      </c>
      <c r="Z12" s="88">
        <v>66.987</v>
      </c>
      <c r="AA12" s="88">
        <v>66.12299999999999</v>
      </c>
      <c r="AB12" s="88">
        <f t="shared" si="1"/>
        <v>98.71019750100766</v>
      </c>
      <c r="AD12" s="87">
        <v>0</v>
      </c>
    </row>
    <row r="13" spans="1:28" s="68" customFormat="1" ht="11.25">
      <c r="A13" s="83" t="s">
        <v>130</v>
      </c>
      <c r="B13" s="85"/>
      <c r="C13" s="85"/>
      <c r="D13" s="101">
        <v>3</v>
      </c>
      <c r="E13" s="91">
        <v>336.68</v>
      </c>
      <c r="F13" s="91">
        <v>267.91554</v>
      </c>
      <c r="G13" s="91">
        <v>305.737</v>
      </c>
      <c r="H13" s="91">
        <f t="shared" si="2"/>
        <v>114.11693401584692</v>
      </c>
      <c r="I13" s="87"/>
      <c r="J13" s="102">
        <v>7</v>
      </c>
      <c r="K13" s="88">
        <v>1020.669</v>
      </c>
      <c r="L13" s="88">
        <v>619.494</v>
      </c>
      <c r="M13" s="88">
        <v>970.436</v>
      </c>
      <c r="N13" s="87">
        <f t="shared" si="3"/>
        <v>156.6497819187918</v>
      </c>
      <c r="O13" s="83" t="s">
        <v>180</v>
      </c>
      <c r="P13" s="85"/>
      <c r="Q13" s="85"/>
      <c r="R13" s="101">
        <v>7</v>
      </c>
      <c r="S13" s="91">
        <v>4.501</v>
      </c>
      <c r="T13" s="91">
        <v>5.328</v>
      </c>
      <c r="U13" s="91">
        <v>4.999</v>
      </c>
      <c r="V13" s="91">
        <f t="shared" si="0"/>
        <v>93.82507507507506</v>
      </c>
      <c r="W13" s="87"/>
      <c r="X13" s="102">
        <v>6</v>
      </c>
      <c r="Y13" s="88">
        <v>81.53</v>
      </c>
      <c r="Z13" s="88">
        <v>77.184</v>
      </c>
      <c r="AA13" s="88">
        <v>77.222</v>
      </c>
      <c r="AB13" s="88">
        <f t="shared" si="1"/>
        <v>100.04923300165838</v>
      </c>
    </row>
    <row r="14" spans="1:28" s="68" customFormat="1" ht="12" customHeight="1">
      <c r="A14" s="83" t="s">
        <v>131</v>
      </c>
      <c r="B14" s="85"/>
      <c r="C14" s="85"/>
      <c r="D14" s="101">
        <v>4</v>
      </c>
      <c r="E14" s="91">
        <v>2232.782</v>
      </c>
      <c r="F14" s="91">
        <v>2416.3754599999997</v>
      </c>
      <c r="G14" s="91">
        <v>2438.484</v>
      </c>
      <c r="H14" s="91">
        <f t="shared" si="2"/>
        <v>100.91494638833984</v>
      </c>
      <c r="I14" s="87"/>
      <c r="J14" s="102">
        <v>7</v>
      </c>
      <c r="K14" s="88">
        <v>8108.866</v>
      </c>
      <c r="L14" s="88">
        <v>6777.411</v>
      </c>
      <c r="M14" s="88">
        <v>9951.591</v>
      </c>
      <c r="N14" s="87">
        <f t="shared" si="3"/>
        <v>146.8346983826125</v>
      </c>
      <c r="O14" s="83" t="s">
        <v>308</v>
      </c>
      <c r="P14" s="85"/>
      <c r="Q14" s="85"/>
      <c r="R14" s="101">
        <v>5</v>
      </c>
      <c r="S14" s="87">
        <v>45.565</v>
      </c>
      <c r="T14" s="87">
        <v>43.166999999999994</v>
      </c>
      <c r="U14" s="87">
        <v>43.5</v>
      </c>
      <c r="V14" s="91">
        <f t="shared" si="0"/>
        <v>100.7714226144972</v>
      </c>
      <c r="W14" s="87"/>
      <c r="X14" s="102">
        <v>6</v>
      </c>
      <c r="Y14" s="88">
        <v>149.80000000000004</v>
      </c>
      <c r="Z14" s="88">
        <v>145.9912</v>
      </c>
      <c r="AA14" s="88">
        <v>148.432</v>
      </c>
      <c r="AB14" s="88">
        <f t="shared" si="1"/>
        <v>101.67188159286313</v>
      </c>
    </row>
    <row r="15" spans="1:28" s="68" customFormat="1" ht="11.25">
      <c r="A15" s="83" t="s">
        <v>132</v>
      </c>
      <c r="B15" s="85"/>
      <c r="C15" s="85"/>
      <c r="D15" s="101">
        <v>4</v>
      </c>
      <c r="E15" s="91">
        <v>2569.462</v>
      </c>
      <c r="F15" s="91">
        <v>2684.291</v>
      </c>
      <c r="G15" s="91">
        <v>2744.221</v>
      </c>
      <c r="H15" s="91">
        <f t="shared" si="2"/>
        <v>102.23261933970645</v>
      </c>
      <c r="I15" s="87"/>
      <c r="J15" s="102">
        <v>7</v>
      </c>
      <c r="K15" s="88">
        <v>9129.535000000002</v>
      </c>
      <c r="L15" s="88">
        <v>7396.905000000001</v>
      </c>
      <c r="M15" s="88">
        <v>10922.027</v>
      </c>
      <c r="N15" s="87">
        <f t="shared" si="3"/>
        <v>147.65671588319708</v>
      </c>
      <c r="O15" s="83" t="s">
        <v>309</v>
      </c>
      <c r="P15" s="85"/>
      <c r="Q15" s="85"/>
      <c r="R15" s="101">
        <v>5</v>
      </c>
      <c r="S15" s="87">
        <v>9.426000000000002</v>
      </c>
      <c r="T15" s="87">
        <v>9.152000000000001</v>
      </c>
      <c r="U15" s="87">
        <v>9.3</v>
      </c>
      <c r="V15" s="91">
        <f t="shared" si="0"/>
        <v>101.61713286713287</v>
      </c>
      <c r="W15" s="87"/>
      <c r="X15" s="102">
        <v>6</v>
      </c>
      <c r="Y15" s="88">
        <v>16.450000000000003</v>
      </c>
      <c r="Z15" s="88">
        <v>16.006</v>
      </c>
      <c r="AA15" s="88">
        <v>16.927</v>
      </c>
      <c r="AB15" s="88">
        <f t="shared" si="1"/>
        <v>105.75409221541922</v>
      </c>
    </row>
    <row r="16" spans="1:28" s="68" customFormat="1" ht="11.25">
      <c r="A16" s="83" t="s">
        <v>133</v>
      </c>
      <c r="B16" s="85"/>
      <c r="C16" s="85"/>
      <c r="D16" s="101">
        <v>3</v>
      </c>
      <c r="E16" s="91">
        <v>556.5</v>
      </c>
      <c r="F16" s="91">
        <v>463.245</v>
      </c>
      <c r="G16" s="91">
        <v>497.027</v>
      </c>
      <c r="H16" s="91">
        <f t="shared" si="2"/>
        <v>107.29246942762468</v>
      </c>
      <c r="I16" s="87"/>
      <c r="J16" s="102">
        <v>7</v>
      </c>
      <c r="K16" s="88">
        <v>1486.9479999999999</v>
      </c>
      <c r="L16" s="88">
        <v>811.15</v>
      </c>
      <c r="M16" s="88">
        <v>1265.9900000000002</v>
      </c>
      <c r="N16" s="87">
        <f t="shared" si="3"/>
        <v>156.0734759292363</v>
      </c>
      <c r="O16" s="83" t="s">
        <v>181</v>
      </c>
      <c r="P16" s="85"/>
      <c r="Q16" s="85"/>
      <c r="R16" s="101">
        <v>7</v>
      </c>
      <c r="S16" s="91">
        <v>33.528</v>
      </c>
      <c r="T16" s="91">
        <v>31.333</v>
      </c>
      <c r="U16" s="91">
        <v>31.71</v>
      </c>
      <c r="V16" s="91">
        <f t="shared" si="0"/>
        <v>101.20320428940734</v>
      </c>
      <c r="W16" s="87"/>
      <c r="X16" s="102">
        <v>5</v>
      </c>
      <c r="Y16" s="88">
        <v>543.0889999999999</v>
      </c>
      <c r="Z16" s="88">
        <v>531.889</v>
      </c>
      <c r="AA16" s="88">
        <v>0</v>
      </c>
      <c r="AB16" s="88">
        <f t="shared" si="1"/>
      </c>
    </row>
    <row r="17" spans="1:28" s="68" customFormat="1" ht="12" customHeight="1">
      <c r="A17" s="83" t="s">
        <v>134</v>
      </c>
      <c r="B17" s="85"/>
      <c r="C17" s="85"/>
      <c r="D17" s="101">
        <v>3</v>
      </c>
      <c r="E17" s="91">
        <v>136.251</v>
      </c>
      <c r="F17" s="91">
        <v>135.926</v>
      </c>
      <c r="G17" s="91">
        <v>134.883</v>
      </c>
      <c r="H17" s="91">
        <f t="shared" si="2"/>
        <v>99.23267071789063</v>
      </c>
      <c r="I17" s="87"/>
      <c r="J17" s="102">
        <v>7</v>
      </c>
      <c r="K17" s="88">
        <v>388.467</v>
      </c>
      <c r="L17" s="88">
        <v>246.74800000000005</v>
      </c>
      <c r="M17" s="88">
        <v>391.22</v>
      </c>
      <c r="N17" s="87">
        <f t="shared" si="3"/>
        <v>158.55042391427688</v>
      </c>
      <c r="O17" s="83" t="s">
        <v>124</v>
      </c>
      <c r="P17" s="85"/>
      <c r="Q17" s="85"/>
      <c r="R17" s="101">
        <v>5</v>
      </c>
      <c r="S17" s="91">
        <v>1.88</v>
      </c>
      <c r="T17" s="91">
        <v>1.879</v>
      </c>
      <c r="U17" s="91">
        <v>1.86</v>
      </c>
      <c r="V17" s="91">
        <f t="shared" si="0"/>
        <v>98.9888238424694</v>
      </c>
      <c r="W17" s="87"/>
      <c r="X17" s="102">
        <v>5</v>
      </c>
      <c r="Y17" s="88">
        <v>94.696</v>
      </c>
      <c r="Z17" s="88">
        <v>97.233</v>
      </c>
      <c r="AA17" s="88">
        <v>107.94099999999999</v>
      </c>
      <c r="AB17" s="88">
        <f t="shared" si="1"/>
        <v>111.01272201824482</v>
      </c>
    </row>
    <row r="18" spans="1:28" s="89" customFormat="1" ht="11.25" customHeight="1">
      <c r="A18" s="83" t="s">
        <v>135</v>
      </c>
      <c r="B18" s="85"/>
      <c r="C18" s="85"/>
      <c r="D18" s="101">
        <v>3</v>
      </c>
      <c r="E18" s="91">
        <v>213.091</v>
      </c>
      <c r="F18" s="91">
        <v>246.085</v>
      </c>
      <c r="G18" s="91">
        <v>258.579</v>
      </c>
      <c r="H18" s="91">
        <f t="shared" si="2"/>
        <v>105.07710750350489</v>
      </c>
      <c r="I18" s="87"/>
      <c r="J18" s="102">
        <v>6</v>
      </c>
      <c r="K18" s="88">
        <v>649.0110000000001</v>
      </c>
      <c r="L18" s="88">
        <v>571.7660000000001</v>
      </c>
      <c r="M18" s="88">
        <v>808.293</v>
      </c>
      <c r="N18" s="87">
        <f t="shared" si="3"/>
        <v>141.36779731568507</v>
      </c>
      <c r="O18" s="83" t="s">
        <v>182</v>
      </c>
      <c r="P18" s="85"/>
      <c r="Q18" s="85"/>
      <c r="R18" s="101">
        <v>3</v>
      </c>
      <c r="S18" s="91">
        <v>7.503</v>
      </c>
      <c r="T18" s="91">
        <v>7.12</v>
      </c>
      <c r="U18" s="91">
        <v>7.377</v>
      </c>
      <c r="V18" s="91">
        <f t="shared" si="0"/>
        <v>103.60955056179775</v>
      </c>
      <c r="W18" s="87"/>
      <c r="X18" s="102">
        <v>6</v>
      </c>
      <c r="Y18" s="88">
        <v>643.621</v>
      </c>
      <c r="Z18" s="88">
        <v>622.012</v>
      </c>
      <c r="AA18" s="88">
        <v>804.2069999999998</v>
      </c>
      <c r="AB18" s="88">
        <f t="shared" si="1"/>
        <v>129.29123553886419</v>
      </c>
    </row>
    <row r="19" spans="1:28" s="89" customFormat="1" ht="11.25" customHeight="1">
      <c r="A19" s="83" t="s">
        <v>273</v>
      </c>
      <c r="B19" s="85"/>
      <c r="C19" s="85"/>
      <c r="D19" s="101"/>
      <c r="E19" s="91">
        <f>E12+E15+E16+E17+E18</f>
        <v>5536.812</v>
      </c>
      <c r="F19" s="91">
        <f>F12+F15+F16+F17+F18</f>
        <v>5448.04</v>
      </c>
      <c r="G19" s="91">
        <f>G12+G15+G16+G17+G18</f>
        <v>5537.630999999999</v>
      </c>
      <c r="H19" s="91">
        <f>IF(AND(F19&gt;0,G19&gt;0),G19*100/F19,"")</f>
        <v>101.64446296282699</v>
      </c>
      <c r="I19" s="87"/>
      <c r="J19" s="102"/>
      <c r="K19" s="91">
        <f>K12+K15+K16+K17+K18</f>
        <v>19639.686</v>
      </c>
      <c r="L19" s="91">
        <f>L12+L15+L16+L17+L18</f>
        <v>14867.888999999997</v>
      </c>
      <c r="M19" s="91">
        <f>M12+M15+M16+M17+M18</f>
        <v>21321.698000000004</v>
      </c>
      <c r="N19" s="87">
        <f>IF(AND(L19&gt;0,M19&gt;0),M19*100/L19,"")</f>
        <v>143.40770233084203</v>
      </c>
      <c r="O19" s="83" t="s">
        <v>310</v>
      </c>
      <c r="P19" s="85"/>
      <c r="Q19" s="85"/>
      <c r="R19" s="101">
        <v>6</v>
      </c>
      <c r="S19" s="87">
        <v>0.4</v>
      </c>
      <c r="T19" s="87">
        <v>0.4</v>
      </c>
      <c r="U19" s="87">
        <v>0.4</v>
      </c>
      <c r="V19" s="91">
        <f aca="true" t="shared" si="4" ref="V19:V26">IF(AND(T19&gt;0,U19&gt;0),U19*100/T19,"")</f>
        <v>100</v>
      </c>
      <c r="W19" s="87"/>
      <c r="X19" s="102">
        <v>7</v>
      </c>
      <c r="Y19" s="88">
        <v>0.04</v>
      </c>
      <c r="Z19" s="88">
        <v>0.041</v>
      </c>
      <c r="AA19" s="88">
        <v>0.015</v>
      </c>
      <c r="AB19" s="88">
        <f aca="true" t="shared" si="5" ref="AB19:AB26">IF(AND(Z19&gt;0,AA19&gt;0),AA19*100/Z19,"")</f>
        <v>36.58536585365854</v>
      </c>
    </row>
    <row r="20" spans="1:28" s="89" customFormat="1" ht="11.25" customHeight="1">
      <c r="A20" s="83" t="s">
        <v>136</v>
      </c>
      <c r="B20" s="85"/>
      <c r="C20" s="85"/>
      <c r="D20" s="101">
        <v>7</v>
      </c>
      <c r="E20" s="91">
        <v>322.373</v>
      </c>
      <c r="F20" s="91">
        <v>357.629</v>
      </c>
      <c r="G20" s="91">
        <v>345.721</v>
      </c>
      <c r="H20" s="91">
        <f t="shared" si="2"/>
        <v>96.67029239798785</v>
      </c>
      <c r="I20" s="87"/>
      <c r="J20" s="102">
        <v>7</v>
      </c>
      <c r="K20" s="88">
        <v>3842.5190000000002</v>
      </c>
      <c r="L20" s="88">
        <v>4185.411</v>
      </c>
      <c r="M20" s="88">
        <v>4083.351</v>
      </c>
      <c r="N20" s="87">
        <f t="shared" si="3"/>
        <v>97.56152979958242</v>
      </c>
      <c r="O20" s="83" t="s">
        <v>183</v>
      </c>
      <c r="P20" s="85"/>
      <c r="Q20" s="85"/>
      <c r="R20" s="101">
        <v>4</v>
      </c>
      <c r="S20" s="91">
        <v>3.619</v>
      </c>
      <c r="T20" s="91">
        <v>3.472</v>
      </c>
      <c r="U20" s="91">
        <v>3.936</v>
      </c>
      <c r="V20" s="91">
        <f t="shared" si="4"/>
        <v>113.36405529953917</v>
      </c>
      <c r="W20" s="87"/>
      <c r="X20" s="102">
        <v>6</v>
      </c>
      <c r="Y20" s="88">
        <v>238.32500000000002</v>
      </c>
      <c r="Z20" s="88">
        <v>231.21400000000003</v>
      </c>
      <c r="AA20" s="88">
        <v>281.35200000000003</v>
      </c>
      <c r="AB20" s="88">
        <f t="shared" si="5"/>
        <v>121.68467307342982</v>
      </c>
    </row>
    <row r="21" spans="1:28" s="89" customFormat="1" ht="11.25" customHeight="1">
      <c r="A21" s="83" t="s">
        <v>137</v>
      </c>
      <c r="B21" s="85"/>
      <c r="C21" s="85"/>
      <c r="D21" s="101">
        <v>6</v>
      </c>
      <c r="E21" s="91">
        <v>5.967</v>
      </c>
      <c r="F21" s="91">
        <v>6.724</v>
      </c>
      <c r="G21" s="91">
        <v>5.505</v>
      </c>
      <c r="H21" s="91">
        <f t="shared" si="2"/>
        <v>81.87091017251636</v>
      </c>
      <c r="I21" s="87"/>
      <c r="J21" s="102">
        <v>7</v>
      </c>
      <c r="K21" s="88">
        <v>25.589</v>
      </c>
      <c r="L21" s="88">
        <v>28.096000000000004</v>
      </c>
      <c r="M21" s="88">
        <v>24.576</v>
      </c>
      <c r="N21" s="87">
        <f t="shared" si="3"/>
        <v>87.47152619589976</v>
      </c>
      <c r="O21" s="83" t="s">
        <v>184</v>
      </c>
      <c r="P21" s="85"/>
      <c r="Q21" s="85"/>
      <c r="R21" s="101">
        <v>5</v>
      </c>
      <c r="S21" s="91">
        <v>4.053</v>
      </c>
      <c r="T21" s="91">
        <v>4.077</v>
      </c>
      <c r="U21" s="91">
        <v>4.395</v>
      </c>
      <c r="V21" s="91">
        <f t="shared" si="4"/>
        <v>107.7998528329654</v>
      </c>
      <c r="W21" s="87"/>
      <c r="X21" s="102">
        <v>11</v>
      </c>
      <c r="Y21" s="88">
        <v>121.33000000000001</v>
      </c>
      <c r="Z21" s="88">
        <v>131.509</v>
      </c>
      <c r="AA21" s="88">
        <v>0</v>
      </c>
      <c r="AB21" s="88">
        <f t="shared" si="5"/>
      </c>
    </row>
    <row r="22" spans="1:28" s="89" customFormat="1" ht="11.25" customHeight="1">
      <c r="A22" s="83" t="s">
        <v>297</v>
      </c>
      <c r="B22" s="85"/>
      <c r="C22" s="85"/>
      <c r="D22" s="101">
        <v>6</v>
      </c>
      <c r="E22" s="91">
        <v>105.012</v>
      </c>
      <c r="F22" s="91">
        <v>103.888</v>
      </c>
      <c r="G22" s="91">
        <v>101.694</v>
      </c>
      <c r="H22" s="91">
        <f t="shared" si="2"/>
        <v>97.88811027260125</v>
      </c>
      <c r="I22" s="87"/>
      <c r="J22" s="102">
        <v>7</v>
      </c>
      <c r="K22" s="88">
        <v>808.167</v>
      </c>
      <c r="L22" s="88">
        <v>800.905</v>
      </c>
      <c r="M22" s="88">
        <v>786.678</v>
      </c>
      <c r="N22" s="87">
        <f t="shared" si="3"/>
        <v>98.22363451345666</v>
      </c>
      <c r="O22" s="83" t="s">
        <v>185</v>
      </c>
      <c r="P22" s="85"/>
      <c r="Q22" s="85"/>
      <c r="R22" s="101">
        <v>5</v>
      </c>
      <c r="S22" s="91">
        <v>11.112</v>
      </c>
      <c r="T22" s="91">
        <v>10.608</v>
      </c>
      <c r="U22" s="91">
        <v>11.135</v>
      </c>
      <c r="V22" s="91">
        <f t="shared" si="4"/>
        <v>104.96794871794872</v>
      </c>
      <c r="W22" s="87"/>
      <c r="X22" s="102">
        <v>7</v>
      </c>
      <c r="Y22" s="88">
        <v>596.315</v>
      </c>
      <c r="Z22" s="88">
        <v>601.9639999999999</v>
      </c>
      <c r="AA22" s="88">
        <v>595.8910000000001</v>
      </c>
      <c r="AB22" s="88">
        <f t="shared" si="5"/>
        <v>98.99113568253253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186</v>
      </c>
      <c r="P23" s="85"/>
      <c r="Q23" s="85"/>
      <c r="R23" s="101">
        <v>5</v>
      </c>
      <c r="S23" s="91">
        <v>6.55</v>
      </c>
      <c r="T23" s="91">
        <v>6.548</v>
      </c>
      <c r="U23" s="91">
        <v>6.916</v>
      </c>
      <c r="V23" s="91">
        <f t="shared" si="4"/>
        <v>105.62003665241295</v>
      </c>
      <c r="W23" s="87"/>
      <c r="X23" s="102">
        <v>6</v>
      </c>
      <c r="Y23" s="88">
        <v>382.4270000000001</v>
      </c>
      <c r="Z23" s="88">
        <v>386.245</v>
      </c>
      <c r="AA23" s="88">
        <v>407.06</v>
      </c>
      <c r="AB23" s="88">
        <f t="shared" si="5"/>
        <v>105.389066525133</v>
      </c>
    </row>
    <row r="24" spans="1:28" s="89" customFormat="1" ht="11.25" customHeight="1">
      <c r="A24" s="83" t="s">
        <v>138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311</v>
      </c>
      <c r="P24" s="85"/>
      <c r="Q24" s="85"/>
      <c r="R24" s="101">
        <v>3</v>
      </c>
      <c r="S24" s="91">
        <v>6.305</v>
      </c>
      <c r="T24" s="91">
        <v>5.286</v>
      </c>
      <c r="U24" s="91">
        <v>5.199</v>
      </c>
      <c r="V24" s="91">
        <f t="shared" si="4"/>
        <v>98.35414301929626</v>
      </c>
      <c r="W24" s="87"/>
      <c r="X24" s="102">
        <v>5</v>
      </c>
      <c r="Y24" s="88">
        <v>65.712</v>
      </c>
      <c r="Z24" s="88">
        <v>71.93099999999998</v>
      </c>
      <c r="AA24" s="88">
        <v>79.82100000000001</v>
      </c>
      <c r="AB24" s="88">
        <f t="shared" si="5"/>
        <v>110.96884514326234</v>
      </c>
    </row>
    <row r="25" spans="1:28" s="89" customFormat="1" ht="11.25" customHeight="1">
      <c r="A25" s="83" t="s">
        <v>139</v>
      </c>
      <c r="B25" s="85"/>
      <c r="C25" s="85"/>
      <c r="D25" s="101">
        <v>6</v>
      </c>
      <c r="E25" s="91">
        <v>9.315</v>
      </c>
      <c r="F25" s="91">
        <v>9.346</v>
      </c>
      <c r="G25" s="91">
        <v>9.386</v>
      </c>
      <c r="H25" s="91">
        <f aca="true" t="shared" si="6" ref="H25:H32">IF(AND(F25&gt;0,G25&gt;0),G25*100/F25,"")</f>
        <v>100.42799058420714</v>
      </c>
      <c r="I25" s="87"/>
      <c r="J25" s="102">
        <v>7</v>
      </c>
      <c r="K25" s="88">
        <v>17.090999999999994</v>
      </c>
      <c r="L25" s="88">
        <v>15.146</v>
      </c>
      <c r="M25" s="88">
        <v>17.72</v>
      </c>
      <c r="N25" s="87">
        <f aca="true" t="shared" si="7" ref="N25:N32">IF(AND(L25&gt;0,M25&gt;0),M25*100/L25,"")</f>
        <v>116.99458602931466</v>
      </c>
      <c r="O25" s="83" t="s">
        <v>312</v>
      </c>
      <c r="P25" s="85"/>
      <c r="Q25" s="85"/>
      <c r="R25" s="101">
        <v>3</v>
      </c>
      <c r="S25" s="87">
        <v>23.3</v>
      </c>
      <c r="T25" s="87">
        <v>22.3</v>
      </c>
      <c r="U25" s="87">
        <v>21.8</v>
      </c>
      <c r="V25" s="91">
        <f t="shared" si="4"/>
        <v>97.75784753363229</v>
      </c>
      <c r="W25" s="87"/>
      <c r="X25" s="102">
        <v>6</v>
      </c>
      <c r="Y25" s="88">
        <v>4.178</v>
      </c>
      <c r="Z25" s="88">
        <v>3.997</v>
      </c>
      <c r="AA25" s="88">
        <v>4.035</v>
      </c>
      <c r="AB25" s="88">
        <f t="shared" si="5"/>
        <v>100.95071303477609</v>
      </c>
    </row>
    <row r="26" spans="1:28" s="89" customFormat="1" ht="11.25" customHeight="1">
      <c r="A26" s="83" t="s">
        <v>140</v>
      </c>
      <c r="B26" s="85"/>
      <c r="C26" s="85"/>
      <c r="D26" s="101">
        <v>6</v>
      </c>
      <c r="E26" s="91">
        <v>23.234</v>
      </c>
      <c r="F26" s="91">
        <v>22.43642</v>
      </c>
      <c r="G26" s="91">
        <v>21.124</v>
      </c>
      <c r="H26" s="91">
        <f t="shared" si="6"/>
        <v>94.15049281480736</v>
      </c>
      <c r="I26" s="87"/>
      <c r="J26" s="102">
        <v>6</v>
      </c>
      <c r="K26" s="88">
        <v>34.75</v>
      </c>
      <c r="L26" s="88">
        <v>30.369</v>
      </c>
      <c r="M26" s="88">
        <v>34.5</v>
      </c>
      <c r="N26" s="87">
        <f t="shared" si="7"/>
        <v>113.60268695050874</v>
      </c>
      <c r="O26" s="83" t="s">
        <v>125</v>
      </c>
      <c r="P26" s="85"/>
      <c r="Q26" s="85"/>
      <c r="R26" s="101">
        <v>11</v>
      </c>
      <c r="S26" s="91">
        <v>2.847</v>
      </c>
      <c r="T26" s="91">
        <v>2.689</v>
      </c>
      <c r="U26" s="91">
        <v>2.868</v>
      </c>
      <c r="V26" s="91">
        <f t="shared" si="4"/>
        <v>106.6567497210859</v>
      </c>
      <c r="W26" s="87"/>
      <c r="X26" s="102">
        <v>3</v>
      </c>
      <c r="Y26" s="88">
        <v>81.63700000000001</v>
      </c>
      <c r="Z26" s="88">
        <v>80.826</v>
      </c>
      <c r="AA26" s="88">
        <v>87.021</v>
      </c>
      <c r="AB26" s="88">
        <f t="shared" si="5"/>
        <v>107.66461287209563</v>
      </c>
    </row>
    <row r="27" spans="1:28" s="89" customFormat="1" ht="11.25" customHeight="1">
      <c r="A27" s="83" t="s">
        <v>141</v>
      </c>
      <c r="B27" s="85"/>
      <c r="C27" s="85"/>
      <c r="D27" s="101">
        <v>6</v>
      </c>
      <c r="E27" s="91">
        <v>44.101</v>
      </c>
      <c r="F27" s="91">
        <v>50.17</v>
      </c>
      <c r="G27" s="91">
        <v>36.612</v>
      </c>
      <c r="H27" s="91">
        <f t="shared" si="6"/>
        <v>72.97588200119594</v>
      </c>
      <c r="I27" s="87"/>
      <c r="J27" s="102">
        <v>6</v>
      </c>
      <c r="K27" s="88">
        <v>42.827</v>
      </c>
      <c r="L27" s="88">
        <v>35.479000000000006</v>
      </c>
      <c r="M27" s="88">
        <v>46.39300000000001</v>
      </c>
      <c r="N27" s="87">
        <f t="shared" si="7"/>
        <v>130.76185912793485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142</v>
      </c>
      <c r="B28" s="85"/>
      <c r="C28" s="85"/>
      <c r="D28" s="101">
        <v>6</v>
      </c>
      <c r="E28" s="91">
        <v>70.609</v>
      </c>
      <c r="F28" s="91">
        <v>51.66268</v>
      </c>
      <c r="G28" s="91">
        <v>38.316</v>
      </c>
      <c r="H28" s="91">
        <f t="shared" si="6"/>
        <v>74.16572272286301</v>
      </c>
      <c r="I28" s="87"/>
      <c r="J28" s="102">
        <v>6</v>
      </c>
      <c r="K28" s="88">
        <v>91.456</v>
      </c>
      <c r="L28" s="88">
        <v>47.658</v>
      </c>
      <c r="M28" s="88">
        <v>44.980000000000004</v>
      </c>
      <c r="N28" s="87">
        <f t="shared" si="7"/>
        <v>94.38079650845609</v>
      </c>
      <c r="O28" s="83" t="s">
        <v>187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143</v>
      </c>
      <c r="B29" s="85"/>
      <c r="C29" s="85"/>
      <c r="D29" s="101">
        <v>6</v>
      </c>
      <c r="E29" s="91">
        <v>149.02</v>
      </c>
      <c r="F29" s="91">
        <v>145.05</v>
      </c>
      <c r="G29" s="91">
        <v>119.683</v>
      </c>
      <c r="H29" s="91">
        <f t="shared" si="6"/>
        <v>82.51154774215787</v>
      </c>
      <c r="I29" s="87"/>
      <c r="J29" s="102">
        <v>6</v>
      </c>
      <c r="K29" s="88">
        <v>262.567</v>
      </c>
      <c r="L29" s="88">
        <v>174.054</v>
      </c>
      <c r="M29" s="88">
        <v>223.297</v>
      </c>
      <c r="N29" s="87">
        <f t="shared" si="7"/>
        <v>128.2917945005573</v>
      </c>
      <c r="O29" s="83" t="s">
        <v>188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3930.369</v>
      </c>
      <c r="Z29" s="88">
        <v>3279.4579999999996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144</v>
      </c>
      <c r="B30" s="85"/>
      <c r="C30" s="85"/>
      <c r="D30" s="101">
        <v>6</v>
      </c>
      <c r="E30" s="91">
        <v>103.116</v>
      </c>
      <c r="F30" s="91">
        <v>81.052</v>
      </c>
      <c r="G30" s="91">
        <v>82.997</v>
      </c>
      <c r="H30" s="91">
        <f t="shared" si="6"/>
        <v>102.39969402358979</v>
      </c>
      <c r="I30" s="87"/>
      <c r="J30" s="102">
        <v>6</v>
      </c>
      <c r="K30" s="88">
        <v>135.569</v>
      </c>
      <c r="L30" s="88">
        <v>62.172</v>
      </c>
      <c r="M30" s="88">
        <v>118.92699999999999</v>
      </c>
      <c r="N30" s="87">
        <f t="shared" si="7"/>
        <v>191.28707456732934</v>
      </c>
      <c r="O30" s="83" t="s">
        <v>189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1148.618</v>
      </c>
      <c r="Z30" s="88">
        <v>931.052</v>
      </c>
      <c r="AA30" s="88">
        <v>0</v>
      </c>
      <c r="AB30" s="88">
        <f t="shared" si="9"/>
      </c>
    </row>
    <row r="31" spans="1:28" s="89" customFormat="1" ht="11.25" customHeight="1">
      <c r="A31" s="83" t="s">
        <v>145</v>
      </c>
      <c r="B31" s="85"/>
      <c r="C31" s="85"/>
      <c r="D31" s="101">
        <v>6</v>
      </c>
      <c r="E31" s="91">
        <v>2.984</v>
      </c>
      <c r="F31" s="91">
        <v>2.222</v>
      </c>
      <c r="G31" s="91">
        <v>2.268</v>
      </c>
      <c r="H31" s="91">
        <f t="shared" si="6"/>
        <v>102.07020702070206</v>
      </c>
      <c r="I31" s="87"/>
      <c r="J31" s="102">
        <v>6</v>
      </c>
      <c r="K31" s="88">
        <v>2.786</v>
      </c>
      <c r="L31" s="88">
        <v>1.578</v>
      </c>
      <c r="M31" s="88">
        <v>1.9509999999999998</v>
      </c>
      <c r="N31" s="87">
        <f t="shared" si="7"/>
        <v>123.63751584283902</v>
      </c>
      <c r="O31" s="83" t="s">
        <v>190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80.646</v>
      </c>
      <c r="Z31" s="88">
        <v>70.602</v>
      </c>
      <c r="AA31" s="88">
        <v>0</v>
      </c>
      <c r="AB31" s="88">
        <f t="shared" si="9"/>
      </c>
    </row>
    <row r="32" spans="1:28" s="89" customFormat="1" ht="11.25" customHeight="1">
      <c r="A32" s="83" t="s">
        <v>146</v>
      </c>
      <c r="B32" s="85"/>
      <c r="C32" s="85"/>
      <c r="D32" s="101">
        <v>6</v>
      </c>
      <c r="E32" s="91">
        <v>54.885</v>
      </c>
      <c r="F32" s="91">
        <v>43.397</v>
      </c>
      <c r="G32" s="91">
        <v>43.199</v>
      </c>
      <c r="H32" s="91">
        <f t="shared" si="6"/>
        <v>99.54374726363574</v>
      </c>
      <c r="I32" s="87"/>
      <c r="J32" s="102">
        <v>6</v>
      </c>
      <c r="K32" s="88">
        <v>63.055</v>
      </c>
      <c r="L32" s="88">
        <v>32.431</v>
      </c>
      <c r="M32" s="88">
        <v>61.126000000000005</v>
      </c>
      <c r="N32" s="87">
        <f t="shared" si="7"/>
        <v>188.48015787363946</v>
      </c>
      <c r="O32" s="83" t="s">
        <v>191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205.31</v>
      </c>
      <c r="Z32" s="88">
        <v>144.498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192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1533.6019999999999</v>
      </c>
      <c r="Z33" s="88">
        <v>949.765</v>
      </c>
      <c r="AA33" s="88">
        <v>0</v>
      </c>
      <c r="AB33" s="88">
        <f t="shared" si="9"/>
      </c>
    </row>
    <row r="34" spans="1:28" s="89" customFormat="1" ht="11.25" customHeight="1">
      <c r="A34" s="83" t="s">
        <v>147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193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646.1099999999999</v>
      </c>
      <c r="Z34" s="88">
        <v>737.666</v>
      </c>
      <c r="AA34" s="88">
        <v>0</v>
      </c>
      <c r="AB34" s="88">
        <f t="shared" si="9"/>
      </c>
    </row>
    <row r="35" spans="1:28" s="89" customFormat="1" ht="11.25" customHeight="1">
      <c r="A35" s="83" t="s">
        <v>148</v>
      </c>
      <c r="B35" s="85"/>
      <c r="C35" s="85"/>
      <c r="D35" s="101">
        <v>4</v>
      </c>
      <c r="E35" s="91">
        <v>3.647</v>
      </c>
      <c r="F35" s="91">
        <v>3.744</v>
      </c>
      <c r="G35" s="91">
        <v>3.615</v>
      </c>
      <c r="H35" s="91">
        <f>IF(AND(F35&gt;0,G35&gt;0),G35*100/F35,"")</f>
        <v>96.55448717948717</v>
      </c>
      <c r="I35" s="87"/>
      <c r="J35" s="102">
        <v>4</v>
      </c>
      <c r="K35" s="88">
        <v>76.034</v>
      </c>
      <c r="L35" s="88">
        <v>89.475</v>
      </c>
      <c r="M35" s="88">
        <v>88.52000000000001</v>
      </c>
      <c r="N35" s="87">
        <f>IF(AND(L35&gt;0,M35&gt;0),M35*100/L35,"")</f>
        <v>98.93266275495951</v>
      </c>
      <c r="O35" s="83" t="s">
        <v>275</v>
      </c>
      <c r="Y35" s="88">
        <f>Y32+Y33+Y34</f>
        <v>2385.022</v>
      </c>
      <c r="Z35" s="88">
        <f>Z32+Z33+Z34</f>
        <v>1831.929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149</v>
      </c>
      <c r="B36" s="85"/>
      <c r="C36" s="85"/>
      <c r="D36" s="101">
        <v>6</v>
      </c>
      <c r="E36" s="91">
        <v>14.386</v>
      </c>
      <c r="F36" s="91">
        <v>14.78</v>
      </c>
      <c r="G36" s="91">
        <v>14.124</v>
      </c>
      <c r="H36" s="91">
        <f>IF(AND(F36&gt;0,G36&gt;0),G36*100/F36,"")</f>
        <v>95.56156968876861</v>
      </c>
      <c r="I36" s="87"/>
      <c r="J36" s="102">
        <v>6</v>
      </c>
      <c r="K36" s="88">
        <v>392.675</v>
      </c>
      <c r="L36" s="88">
        <v>461.07400000000007</v>
      </c>
      <c r="M36" s="88">
        <v>439.953</v>
      </c>
      <c r="N36" s="87">
        <f>IF(AND(L36&gt;0,M36&gt;0),M36*100/L36,"")</f>
        <v>95.41917349492704</v>
      </c>
    </row>
    <row r="37" spans="1:28" s="89" customFormat="1" ht="11.25" customHeight="1">
      <c r="A37" s="83" t="s">
        <v>150</v>
      </c>
      <c r="B37" s="85"/>
      <c r="C37" s="85"/>
      <c r="D37" s="101">
        <v>6</v>
      </c>
      <c r="E37" s="91">
        <v>29.899</v>
      </c>
      <c r="F37" s="91">
        <v>30.474</v>
      </c>
      <c r="G37" s="91">
        <v>30.616</v>
      </c>
      <c r="H37" s="91">
        <f>IF(AND(F37&gt;0,G37&gt;0),G37*100/F37,"")</f>
        <v>100.46597099166502</v>
      </c>
      <c r="I37" s="87"/>
      <c r="J37" s="102">
        <v>7</v>
      </c>
      <c r="K37" s="88">
        <v>818.3529999999998</v>
      </c>
      <c r="L37" s="88">
        <v>901.4710000000001</v>
      </c>
      <c r="M37" s="88">
        <v>861.1489999999999</v>
      </c>
      <c r="N37" s="87">
        <f>IF(AND(L37&gt;0,M37&gt;0),M37*100/L37,"")</f>
        <v>95.52708850312432</v>
      </c>
      <c r="O37" s="83" t="s">
        <v>194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151</v>
      </c>
      <c r="B38" s="85"/>
      <c r="C38" s="85"/>
      <c r="D38" s="101">
        <v>7</v>
      </c>
      <c r="E38" s="91">
        <v>19.556</v>
      </c>
      <c r="F38" s="91">
        <v>19.544</v>
      </c>
      <c r="G38" s="91">
        <v>18.898</v>
      </c>
      <c r="H38" s="91">
        <f>IF(AND(F38&gt;0,G38&gt;0),G38*100/F38,"")</f>
        <v>96.694637740483</v>
      </c>
      <c r="I38" s="87"/>
      <c r="J38" s="102">
        <v>12</v>
      </c>
      <c r="K38" s="88">
        <v>723.871</v>
      </c>
      <c r="L38" s="88">
        <v>817.1000000000001</v>
      </c>
      <c r="M38" s="88">
        <v>0</v>
      </c>
      <c r="N38" s="87">
        <f>IF(AND(L38&gt;0,M38&gt;0),M38*100/L38,"")</f>
      </c>
      <c r="O38" s="83" t="s">
        <v>195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79.34</v>
      </c>
      <c r="Z38" s="88">
        <v>93.63199999999998</v>
      </c>
      <c r="AA38" s="88">
        <v>90.96299999999998</v>
      </c>
      <c r="AB38" s="88">
        <f aca="true" t="shared" si="10" ref="AB38:AB55">IF(AND(Z38&gt;0,AA38&gt;0),AA38*100/Z38,"")</f>
        <v>97.14947881066301</v>
      </c>
    </row>
    <row r="39" spans="1:28" s="89" customFormat="1" ht="11.25" customHeight="1">
      <c r="A39" s="83" t="s">
        <v>152</v>
      </c>
      <c r="B39" s="85"/>
      <c r="C39" s="85"/>
      <c r="D39" s="101">
        <v>7</v>
      </c>
      <c r="E39" s="91">
        <v>67.488</v>
      </c>
      <c r="F39" s="91">
        <v>68.542</v>
      </c>
      <c r="G39" s="91">
        <v>67.253</v>
      </c>
      <c r="H39" s="91">
        <f>IF(AND(F39&gt;0,G39&gt;0),G39*100/F39,"")</f>
        <v>98.11940124303347</v>
      </c>
      <c r="I39" s="87"/>
      <c r="J39" s="102">
        <v>12</v>
      </c>
      <c r="K39" s="88">
        <v>2010.933</v>
      </c>
      <c r="L39" s="88">
        <v>2269.12</v>
      </c>
      <c r="M39" s="88">
        <v>0</v>
      </c>
      <c r="N39" s="87">
        <f>IF(AND(L39&gt;0,M39&gt;0),M39*100/L39,"")</f>
      </c>
      <c r="O39" s="83" t="s">
        <v>196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7</v>
      </c>
      <c r="Y39" s="88">
        <v>483.6209999999999</v>
      </c>
      <c r="Z39" s="88">
        <v>570.6350000000001</v>
      </c>
      <c r="AA39" s="88">
        <v>515.4889999999999</v>
      </c>
      <c r="AB39" s="88">
        <f t="shared" si="10"/>
        <v>90.33602916049661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276</v>
      </c>
      <c r="Y40" s="88">
        <f>SUM(Y38:Y39)</f>
        <v>562.9609999999999</v>
      </c>
      <c r="Z40" s="88">
        <f>SUM(Z38:Z39)</f>
        <v>664.267</v>
      </c>
      <c r="AA40" s="88">
        <f>SUM(AA38:AA39)</f>
        <v>606.4519999999999</v>
      </c>
      <c r="AB40" s="88">
        <f t="shared" si="10"/>
        <v>91.29642146907793</v>
      </c>
    </row>
    <row r="41" spans="1:28" s="89" customFormat="1" ht="11.25" customHeight="1">
      <c r="A41" s="83" t="s">
        <v>153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197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7</v>
      </c>
      <c r="Y41" s="88">
        <v>332.319</v>
      </c>
      <c r="Z41" s="88">
        <v>313.38800000000003</v>
      </c>
      <c r="AA41" s="88">
        <v>317.1259999999999</v>
      </c>
      <c r="AB41" s="88">
        <f t="shared" si="10"/>
        <v>101.19277062299766</v>
      </c>
    </row>
    <row r="42" spans="1:28" s="89" customFormat="1" ht="11.25" customHeight="1">
      <c r="A42" s="83" t="s">
        <v>154</v>
      </c>
      <c r="B42" s="85"/>
      <c r="C42" s="85"/>
      <c r="D42" s="101">
        <v>6</v>
      </c>
      <c r="E42" s="91">
        <v>7.636</v>
      </c>
      <c r="F42" s="91">
        <v>6.527</v>
      </c>
      <c r="G42" s="91">
        <v>6.759</v>
      </c>
      <c r="H42" s="91">
        <f aca="true" t="shared" si="12" ref="H42:H49">IF(AND(F42&gt;0,G42&gt;0),G42*100/F42,"")</f>
        <v>103.55446606404169</v>
      </c>
      <c r="I42" s="87"/>
      <c r="J42" s="102">
        <v>7</v>
      </c>
      <c r="K42" s="88">
        <v>699.341</v>
      </c>
      <c r="L42" s="88">
        <v>545.441</v>
      </c>
      <c r="M42" s="88">
        <v>599.171</v>
      </c>
      <c r="N42" s="87">
        <f aca="true" t="shared" si="13" ref="N42:N49">IF(AND(L42&gt;0,M42&gt;0),M42*100/L42,"")</f>
        <v>109.8507446268249</v>
      </c>
      <c r="O42" s="83" t="s">
        <v>198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7</v>
      </c>
      <c r="Y42" s="88">
        <v>176.28900000000002</v>
      </c>
      <c r="Z42" s="88">
        <v>131.742</v>
      </c>
      <c r="AA42" s="88">
        <v>132.23000000000002</v>
      </c>
      <c r="AB42" s="88">
        <f t="shared" si="10"/>
        <v>100.37042097432864</v>
      </c>
    </row>
    <row r="43" spans="1:28" s="89" customFormat="1" ht="11.25" customHeight="1">
      <c r="A43" s="83" t="s">
        <v>155</v>
      </c>
      <c r="B43" s="85"/>
      <c r="C43" s="85"/>
      <c r="D43" s="101">
        <v>6</v>
      </c>
      <c r="E43" s="91">
        <v>27.654</v>
      </c>
      <c r="F43" s="91">
        <v>23.891</v>
      </c>
      <c r="G43" s="91">
        <v>20.147</v>
      </c>
      <c r="H43" s="91">
        <f t="shared" si="12"/>
        <v>84.32882675484493</v>
      </c>
      <c r="I43" s="87"/>
      <c r="J43" s="102">
        <v>3</v>
      </c>
      <c r="K43" s="88">
        <v>2170.936</v>
      </c>
      <c r="L43" s="88">
        <v>2229.3500000000004</v>
      </c>
      <c r="M43" s="88">
        <v>0</v>
      </c>
      <c r="N43" s="87">
        <f t="shared" si="13"/>
      </c>
      <c r="O43" s="83" t="s">
        <v>199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6</v>
      </c>
      <c r="Y43" s="88">
        <v>107.00000000000001</v>
      </c>
      <c r="Z43" s="88">
        <v>115.40299999999999</v>
      </c>
      <c r="AA43" s="88">
        <v>94.64</v>
      </c>
      <c r="AB43" s="88">
        <f t="shared" si="10"/>
        <v>82.00826668284188</v>
      </c>
    </row>
    <row r="44" spans="1:28" s="89" customFormat="1" ht="11.25" customHeight="1">
      <c r="A44" s="83" t="s">
        <v>274</v>
      </c>
      <c r="B44" s="85"/>
      <c r="C44" s="85"/>
      <c r="D44" s="101"/>
      <c r="E44" s="91">
        <f>SUM(E42:E43)</f>
        <v>35.29</v>
      </c>
      <c r="F44" s="91">
        <f>SUM(F42:F43)</f>
        <v>30.418</v>
      </c>
      <c r="G44" s="91">
        <f>SUM(G42:G43)</f>
        <v>26.906</v>
      </c>
      <c r="H44" s="91">
        <f t="shared" si="12"/>
        <v>88.45420474718917</v>
      </c>
      <c r="I44" s="87"/>
      <c r="J44" s="102"/>
      <c r="K44" s="91">
        <f>SUM(K42:K43)</f>
        <v>2870.277</v>
      </c>
      <c r="L44" s="91">
        <f>SUM(L42:L43)</f>
        <v>2774.791</v>
      </c>
      <c r="M44" s="91"/>
      <c r="N44" s="87">
        <f t="shared" si="13"/>
      </c>
      <c r="O44" s="83" t="s">
        <v>313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7</v>
      </c>
      <c r="Y44" s="88">
        <v>903.809</v>
      </c>
      <c r="Z44" s="88">
        <v>910.0429999999998</v>
      </c>
      <c r="AA44" s="88">
        <v>785.361</v>
      </c>
      <c r="AB44" s="88">
        <f t="shared" si="10"/>
        <v>86.29932871303886</v>
      </c>
    </row>
    <row r="45" spans="1:28" s="89" customFormat="1" ht="11.25" customHeight="1">
      <c r="A45" s="83" t="s">
        <v>298</v>
      </c>
      <c r="B45" s="85"/>
      <c r="C45" s="85"/>
      <c r="D45" s="101">
        <v>7</v>
      </c>
      <c r="E45" s="91">
        <v>65.121</v>
      </c>
      <c r="F45" s="91">
        <v>65.954</v>
      </c>
      <c r="G45" s="91">
        <v>62.315</v>
      </c>
      <c r="H45" s="91">
        <f t="shared" si="12"/>
        <v>94.48251811868879</v>
      </c>
      <c r="I45" s="87"/>
      <c r="J45" s="102">
        <v>7</v>
      </c>
      <c r="K45" s="88">
        <v>194.46200000000002</v>
      </c>
      <c r="L45" s="88">
        <v>209.422</v>
      </c>
      <c r="M45" s="88">
        <v>204.82600000000002</v>
      </c>
      <c r="N45" s="87">
        <f t="shared" si="13"/>
        <v>97.80538816361224</v>
      </c>
      <c r="O45" s="83" t="s">
        <v>200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6</v>
      </c>
      <c r="Y45" s="88">
        <v>152.984</v>
      </c>
      <c r="Z45" s="88">
        <v>168.531</v>
      </c>
      <c r="AA45" s="88">
        <v>151.493</v>
      </c>
      <c r="AB45" s="88">
        <f t="shared" si="10"/>
        <v>89.89028724685666</v>
      </c>
    </row>
    <row r="46" spans="1:28" s="89" customFormat="1" ht="11.25" customHeight="1">
      <c r="A46" s="83" t="s">
        <v>156</v>
      </c>
      <c r="B46" s="85"/>
      <c r="C46" s="85"/>
      <c r="D46" s="101">
        <v>6</v>
      </c>
      <c r="E46" s="91">
        <v>691.276</v>
      </c>
      <c r="F46" s="91">
        <v>700.878</v>
      </c>
      <c r="G46" s="91">
        <v>650.89</v>
      </c>
      <c r="H46" s="91">
        <f t="shared" si="12"/>
        <v>92.86780295572125</v>
      </c>
      <c r="I46" s="87"/>
      <c r="J46" s="102">
        <v>7</v>
      </c>
      <c r="K46" s="88">
        <v>950.3459999999999</v>
      </c>
      <c r="L46" s="88">
        <v>788.211</v>
      </c>
      <c r="M46" s="88">
        <v>885.2680000000001</v>
      </c>
      <c r="N46" s="87">
        <f t="shared" si="13"/>
        <v>112.3135810081311</v>
      </c>
      <c r="O46" s="83" t="s">
        <v>201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386.226</v>
      </c>
      <c r="Z46" s="88">
        <v>396.748</v>
      </c>
      <c r="AA46" s="88">
        <v>407.95</v>
      </c>
      <c r="AB46" s="88">
        <f t="shared" si="10"/>
        <v>102.82345468660208</v>
      </c>
    </row>
    <row r="47" spans="1:28" s="89" customFormat="1" ht="11.25" customHeight="1">
      <c r="A47" s="83" t="s">
        <v>157</v>
      </c>
      <c r="B47" s="85"/>
      <c r="C47" s="85"/>
      <c r="D47" s="101">
        <v>5</v>
      </c>
      <c r="E47" s="91">
        <v>1.481</v>
      </c>
      <c r="F47" s="91">
        <v>1.527</v>
      </c>
      <c r="G47" s="91">
        <v>1.475</v>
      </c>
      <c r="H47" s="91">
        <f t="shared" si="12"/>
        <v>96.59462999345122</v>
      </c>
      <c r="I47" s="87"/>
      <c r="J47" s="102">
        <v>7</v>
      </c>
      <c r="K47" s="88">
        <v>4.249</v>
      </c>
      <c r="L47" s="88">
        <v>4.736999999999999</v>
      </c>
      <c r="M47" s="88">
        <v>4.345</v>
      </c>
      <c r="N47" s="87">
        <f t="shared" si="13"/>
        <v>91.72472028710156</v>
      </c>
      <c r="O47" s="83" t="s">
        <v>202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6</v>
      </c>
      <c r="Y47" s="88">
        <v>47.74999999999999</v>
      </c>
      <c r="Z47" s="88">
        <v>37.724999999999994</v>
      </c>
      <c r="AA47" s="88">
        <v>42.084</v>
      </c>
      <c r="AB47" s="88">
        <f t="shared" si="10"/>
        <v>111.55467196819089</v>
      </c>
    </row>
    <row r="48" spans="1:28" s="89" customFormat="1" ht="11.25" customHeight="1">
      <c r="A48" s="83" t="s">
        <v>158</v>
      </c>
      <c r="B48" s="85"/>
      <c r="C48" s="85"/>
      <c r="D48" s="101">
        <v>7</v>
      </c>
      <c r="E48" s="91">
        <v>78.401</v>
      </c>
      <c r="F48" s="91">
        <v>69.38</v>
      </c>
      <c r="G48" s="91">
        <v>71.821</v>
      </c>
      <c r="H48" s="91">
        <f t="shared" si="12"/>
        <v>103.51830498702796</v>
      </c>
      <c r="I48" s="87"/>
      <c r="J48" s="102">
        <v>7</v>
      </c>
      <c r="K48" s="88">
        <v>175.23099999999997</v>
      </c>
      <c r="L48" s="88">
        <v>144.11</v>
      </c>
      <c r="M48" s="88">
        <v>201.08300000000003</v>
      </c>
      <c r="N48" s="87">
        <f t="shared" si="13"/>
        <v>139.5343834570814</v>
      </c>
      <c r="O48" s="83" t="s">
        <v>203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23.833000000000006</v>
      </c>
      <c r="Z48" s="88">
        <v>24.999000000000002</v>
      </c>
      <c r="AA48" s="88">
        <v>0</v>
      </c>
      <c r="AB48" s="88">
        <f t="shared" si="10"/>
      </c>
    </row>
    <row r="49" spans="1:28" s="89" customFormat="1" ht="11.25" customHeight="1">
      <c r="A49" s="83" t="s">
        <v>299</v>
      </c>
      <c r="B49" s="85"/>
      <c r="C49" s="85"/>
      <c r="D49" s="101">
        <v>5</v>
      </c>
      <c r="E49" s="91">
        <v>8.509</v>
      </c>
      <c r="F49" s="91">
        <v>8.664</v>
      </c>
      <c r="G49" s="91">
        <v>10.395</v>
      </c>
      <c r="H49" s="91">
        <f t="shared" si="12"/>
        <v>119.97922437673131</v>
      </c>
      <c r="I49" s="87"/>
      <c r="J49" s="102">
        <v>11</v>
      </c>
      <c r="K49" s="88">
        <v>25.983</v>
      </c>
      <c r="L49" s="88">
        <v>26.561</v>
      </c>
      <c r="M49" s="88">
        <v>0</v>
      </c>
      <c r="N49" s="87">
        <f t="shared" si="13"/>
      </c>
      <c r="O49" s="83" t="s">
        <v>204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89.59199999999998</v>
      </c>
      <c r="Z49" s="88">
        <v>95.49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205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6</v>
      </c>
      <c r="Y50" s="88">
        <v>547.119</v>
      </c>
      <c r="Z50" s="88">
        <v>572.4590000000001</v>
      </c>
      <c r="AA50" s="88">
        <v>460.33700000000005</v>
      </c>
      <c r="AB50" s="88">
        <f t="shared" si="10"/>
        <v>80.41396851128204</v>
      </c>
    </row>
    <row r="51" spans="1:28" s="89" customFormat="1" ht="11.25" customHeight="1">
      <c r="A51" s="83" t="s">
        <v>159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314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15.176</v>
      </c>
      <c r="Z51" s="88">
        <v>15.078</v>
      </c>
      <c r="AA51" s="88">
        <v>0</v>
      </c>
      <c r="AB51" s="88">
        <f t="shared" si="10"/>
      </c>
    </row>
    <row r="52" spans="1:28" s="89" customFormat="1" ht="11.25" customHeight="1">
      <c r="A52" s="83" t="s">
        <v>300</v>
      </c>
      <c r="B52" s="85"/>
      <c r="C52" s="85"/>
      <c r="D52" s="101">
        <v>5</v>
      </c>
      <c r="E52" s="91">
        <v>107.341</v>
      </c>
      <c r="F52" s="91">
        <v>109.656</v>
      </c>
      <c r="G52" s="91">
        <v>110.541</v>
      </c>
      <c r="H52" s="91">
        <f>IF(AND(F52&gt;0,G52&gt;0),G52*100/F52,"")</f>
        <v>100.80706938060844</v>
      </c>
      <c r="I52" s="87"/>
      <c r="J52" s="102">
        <v>7</v>
      </c>
      <c r="K52" s="88">
        <v>4055.4930000000004</v>
      </c>
      <c r="L52" s="88">
        <v>4819.152000000002</v>
      </c>
      <c r="M52" s="88">
        <v>4159.78</v>
      </c>
      <c r="N52" s="87">
        <f>IF(AND(L52&gt;0,M52&gt;0),M52*100/L52,"")</f>
        <v>86.31767580686392</v>
      </c>
      <c r="O52" s="83" t="s">
        <v>206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184.765</v>
      </c>
      <c r="Z52" s="88">
        <v>160.784</v>
      </c>
      <c r="AA52" s="88">
        <v>0</v>
      </c>
      <c r="AB52" s="88">
        <f t="shared" si="10"/>
      </c>
    </row>
    <row r="53" spans="1:28" s="89" customFormat="1" ht="11.25" customHeight="1">
      <c r="A53" s="83" t="s">
        <v>301</v>
      </c>
      <c r="B53" s="85"/>
      <c r="C53" s="85"/>
      <c r="D53" s="101">
        <v>3</v>
      </c>
      <c r="E53" s="91">
        <v>260.337</v>
      </c>
      <c r="F53" s="91">
        <v>257.798</v>
      </c>
      <c r="G53" s="91">
        <v>253.606</v>
      </c>
      <c r="H53" s="91">
        <f>IF(AND(F53&gt;0,G53&gt;0),G53*100/F53,"")</f>
        <v>98.3739206665684</v>
      </c>
      <c r="I53" s="87"/>
      <c r="J53" s="102">
        <v>5</v>
      </c>
      <c r="K53" s="88">
        <v>9900.826999999997</v>
      </c>
      <c r="L53" s="88">
        <v>9431.155999999999</v>
      </c>
      <c r="M53" s="88">
        <v>9793.119999999999</v>
      </c>
      <c r="N53" s="87">
        <f>IF(AND(L53&gt;0,M53&gt;0),M53*100/L53,"")</f>
        <v>103.83796005494979</v>
      </c>
      <c r="O53" s="83" t="s">
        <v>207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6</v>
      </c>
      <c r="Y53" s="88">
        <v>43.705</v>
      </c>
      <c r="Z53" s="88">
        <v>36.150999999999996</v>
      </c>
      <c r="AA53" s="88">
        <v>51.784</v>
      </c>
      <c r="AB53" s="88">
        <f t="shared" si="10"/>
        <v>143.243617050704</v>
      </c>
    </row>
    <row r="54" spans="1:28" s="89" customFormat="1" ht="11.25" customHeight="1">
      <c r="A54" s="83" t="s">
        <v>302</v>
      </c>
      <c r="B54" s="85"/>
      <c r="C54" s="85"/>
      <c r="D54" s="101">
        <v>2</v>
      </c>
      <c r="E54" s="91">
        <v>143.634</v>
      </c>
      <c r="F54" s="91">
        <v>146.797</v>
      </c>
      <c r="G54" s="91">
        <v>148.614</v>
      </c>
      <c r="H54" s="91">
        <f>IF(AND(F54&gt;0,G54&gt;0),G54*100/F54,"")</f>
        <v>101.23776371451733</v>
      </c>
      <c r="I54" s="87"/>
      <c r="J54" s="102">
        <v>5</v>
      </c>
      <c r="K54" s="88">
        <v>2139.4179999999997</v>
      </c>
      <c r="L54" s="88">
        <v>1428.9109999999998</v>
      </c>
      <c r="M54" s="88">
        <v>2034.406</v>
      </c>
      <c r="N54" s="87">
        <f>IF(AND(L54&gt;0,M54&gt;0),M54*100/L54,"")</f>
        <v>142.37457756291332</v>
      </c>
      <c r="O54" s="83" t="s">
        <v>315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7</v>
      </c>
      <c r="Y54" s="88">
        <v>339.03299999999996</v>
      </c>
      <c r="Z54" s="88">
        <v>331.952</v>
      </c>
      <c r="AA54" s="88">
        <v>354.064</v>
      </c>
      <c r="AB54" s="88">
        <f t="shared" si="10"/>
        <v>106.66120402949825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316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7</v>
      </c>
      <c r="Y55" s="88">
        <v>8.033</v>
      </c>
      <c r="Z55" s="88">
        <v>12.554</v>
      </c>
      <c r="AA55" s="88">
        <v>12.321</v>
      </c>
      <c r="AB55" s="88">
        <f t="shared" si="10"/>
        <v>98.14401784291859</v>
      </c>
    </row>
    <row r="56" spans="1:28" s="89" customFormat="1" ht="11.25" customHeight="1">
      <c r="A56" s="83" t="s">
        <v>123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160</v>
      </c>
      <c r="B57" s="85"/>
      <c r="C57" s="85"/>
      <c r="D57" s="101">
        <v>11</v>
      </c>
      <c r="E57" s="91">
        <v>4.398</v>
      </c>
      <c r="F57" s="91">
        <v>5.171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153.834</v>
      </c>
      <c r="L57" s="88">
        <v>178.212</v>
      </c>
      <c r="M57" s="88">
        <v>0</v>
      </c>
      <c r="N57" s="87">
        <f aca="true" t="shared" si="15" ref="N57:N78">IF(AND(L57&gt;0,M57&gt;0),M57*100/L57,"")</f>
      </c>
      <c r="O57" s="83" t="s">
        <v>208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161</v>
      </c>
      <c r="B58" s="85"/>
      <c r="C58" s="85"/>
      <c r="D58" s="101">
        <v>7</v>
      </c>
      <c r="E58" s="91">
        <v>14.688</v>
      </c>
      <c r="F58" s="91">
        <v>14.497</v>
      </c>
      <c r="G58" s="91">
        <v>14.507</v>
      </c>
      <c r="H58" s="91">
        <f t="shared" si="14"/>
        <v>100.06897978892185</v>
      </c>
      <c r="I58" s="87"/>
      <c r="J58" s="102">
        <v>7</v>
      </c>
      <c r="K58" s="88">
        <v>68.40299999999999</v>
      </c>
      <c r="L58" s="88">
        <v>67.723</v>
      </c>
      <c r="M58" s="88">
        <v>68.728</v>
      </c>
      <c r="N58" s="87">
        <f t="shared" si="15"/>
        <v>101.48398623805797</v>
      </c>
      <c r="O58" s="83" t="s">
        <v>209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7</v>
      </c>
      <c r="Y58" s="88">
        <v>272.79600000000005</v>
      </c>
      <c r="Z58" s="88">
        <v>331.45799999999997</v>
      </c>
      <c r="AA58" s="88">
        <v>290.271</v>
      </c>
      <c r="AB58" s="88">
        <f>IF(AND(Z58&gt;0,AA58&gt;0),AA58*100/Z58,"")</f>
        <v>87.57399127491267</v>
      </c>
    </row>
    <row r="59" spans="1:28" s="89" customFormat="1" ht="11.25" customHeight="1">
      <c r="A59" s="83" t="s">
        <v>162</v>
      </c>
      <c r="B59" s="85"/>
      <c r="C59" s="85"/>
      <c r="D59" s="101">
        <v>5</v>
      </c>
      <c r="E59" s="91">
        <v>33.674</v>
      </c>
      <c r="F59" s="91">
        <v>35.361</v>
      </c>
      <c r="G59" s="91">
        <v>34.723</v>
      </c>
      <c r="H59" s="91">
        <f t="shared" si="14"/>
        <v>98.19575238256837</v>
      </c>
      <c r="I59" s="87"/>
      <c r="J59" s="102">
        <v>5</v>
      </c>
      <c r="K59" s="88">
        <v>934.6699999999998</v>
      </c>
      <c r="L59" s="88">
        <v>1008.4780000000002</v>
      </c>
      <c r="M59" s="88">
        <v>990.6129999999999</v>
      </c>
      <c r="N59" s="87">
        <f t="shared" si="15"/>
        <v>98.22851861914684</v>
      </c>
      <c r="O59" s="83" t="s">
        <v>317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7</v>
      </c>
      <c r="Y59" s="88">
        <v>6595.248</v>
      </c>
      <c r="Z59" s="88">
        <v>5092.245</v>
      </c>
      <c r="AA59" s="88">
        <v>5478.295999999999</v>
      </c>
      <c r="AB59" s="88">
        <f>IF(AND(Z59&gt;0,AA59&gt;0),AA59*100/Z59,"")</f>
        <v>107.58115526648855</v>
      </c>
    </row>
    <row r="60" spans="1:28" s="89" customFormat="1" ht="11.25" customHeight="1">
      <c r="A60" s="83" t="s">
        <v>163</v>
      </c>
      <c r="B60" s="85"/>
      <c r="C60" s="85"/>
      <c r="D60" s="101">
        <v>4</v>
      </c>
      <c r="E60" s="91">
        <v>20.401</v>
      </c>
      <c r="F60" s="91">
        <v>21.488</v>
      </c>
      <c r="G60" s="91">
        <v>22.097</v>
      </c>
      <c r="H60" s="91">
        <f t="shared" si="14"/>
        <v>102.83413998510798</v>
      </c>
      <c r="I60" s="87"/>
      <c r="J60" s="102">
        <v>7</v>
      </c>
      <c r="K60" s="88">
        <v>1092.401</v>
      </c>
      <c r="L60" s="88">
        <v>1210.686</v>
      </c>
      <c r="M60" s="88">
        <v>1266.654</v>
      </c>
      <c r="N60" s="87">
        <f t="shared" si="15"/>
        <v>104.62283366620247</v>
      </c>
      <c r="O60" s="83" t="s">
        <v>318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7</v>
      </c>
      <c r="Y60" s="88">
        <v>50355.364</v>
      </c>
      <c r="Z60" s="88">
        <v>37728.265999999996</v>
      </c>
      <c r="AA60" s="88"/>
      <c r="AB60" s="88">
        <f>IF(AND(Z60&gt;0,AA60&gt;0),AA60*100/Z60,"")</f>
      </c>
    </row>
    <row r="61" spans="1:28" s="89" customFormat="1" ht="11.25" customHeight="1">
      <c r="A61" s="83" t="s">
        <v>164</v>
      </c>
      <c r="B61" s="85"/>
      <c r="C61" s="85"/>
      <c r="D61" s="101">
        <v>4</v>
      </c>
      <c r="E61" s="91">
        <v>19.025</v>
      </c>
      <c r="F61" s="91">
        <v>19.399</v>
      </c>
      <c r="G61" s="91">
        <v>19.176</v>
      </c>
      <c r="H61" s="91">
        <f t="shared" si="14"/>
        <v>98.85045620908294</v>
      </c>
      <c r="I61" s="87"/>
      <c r="J61" s="102">
        <v>7</v>
      </c>
      <c r="K61" s="88">
        <v>664.3530000000001</v>
      </c>
      <c r="L61" s="88">
        <v>641.466</v>
      </c>
      <c r="M61" s="88">
        <v>617.734</v>
      </c>
      <c r="N61" s="87">
        <f t="shared" si="15"/>
        <v>96.30034951189931</v>
      </c>
      <c r="O61" s="83" t="s">
        <v>319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0.9</v>
      </c>
      <c r="Z61" s="88">
        <v>0.833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165</v>
      </c>
      <c r="B62" s="85"/>
      <c r="C62" s="85"/>
      <c r="D62" s="101">
        <v>5</v>
      </c>
      <c r="E62" s="91">
        <v>11.31</v>
      </c>
      <c r="F62" s="91">
        <v>10.861</v>
      </c>
      <c r="G62" s="91">
        <v>10.559</v>
      </c>
      <c r="H62" s="91">
        <f t="shared" si="14"/>
        <v>97.21940889420861</v>
      </c>
      <c r="I62" s="87"/>
      <c r="J62" s="102">
        <v>5</v>
      </c>
      <c r="K62" s="88">
        <v>991.8449999999998</v>
      </c>
      <c r="L62" s="88">
        <v>975.6030000000001</v>
      </c>
      <c r="M62" s="88">
        <v>801.5029999999999</v>
      </c>
      <c r="N62" s="87">
        <f t="shared" si="15"/>
        <v>82.15462642078795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166</v>
      </c>
      <c r="B63" s="85"/>
      <c r="C63" s="85"/>
      <c r="D63" s="101">
        <v>4</v>
      </c>
      <c r="E63" s="91">
        <v>40.134</v>
      </c>
      <c r="F63" s="91">
        <v>42.209</v>
      </c>
      <c r="G63" s="91">
        <v>42.115</v>
      </c>
      <c r="H63" s="91">
        <f t="shared" si="14"/>
        <v>99.77729868037622</v>
      </c>
      <c r="I63" s="87"/>
      <c r="J63" s="102">
        <v>6</v>
      </c>
      <c r="K63" s="88">
        <v>3336.107</v>
      </c>
      <c r="L63" s="88">
        <v>3814.009</v>
      </c>
      <c r="M63" s="88">
        <v>3418.715</v>
      </c>
      <c r="N63" s="87">
        <f t="shared" si="15"/>
        <v>89.63573499695465</v>
      </c>
      <c r="O63" s="83" t="s">
        <v>210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167</v>
      </c>
      <c r="B64" s="85"/>
      <c r="C64" s="85"/>
      <c r="D64" s="101">
        <v>7</v>
      </c>
      <c r="E64" s="91">
        <v>4.684</v>
      </c>
      <c r="F64" s="91">
        <v>4.283</v>
      </c>
      <c r="G64" s="91">
        <v>4.141</v>
      </c>
      <c r="H64" s="91">
        <f t="shared" si="14"/>
        <v>96.68456689236517</v>
      </c>
      <c r="I64" s="87"/>
      <c r="J64" s="102">
        <v>12</v>
      </c>
      <c r="K64" s="88">
        <v>440.6430000000001</v>
      </c>
      <c r="L64" s="88">
        <v>423.36299999999994</v>
      </c>
      <c r="M64" s="88">
        <v>0</v>
      </c>
      <c r="N64" s="87">
        <f t="shared" si="15"/>
      </c>
      <c r="O64" s="83" t="s">
        <v>211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601.2550000000001</v>
      </c>
      <c r="Z64" s="88">
        <v>470.438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168</v>
      </c>
      <c r="B65" s="85"/>
      <c r="C65" s="85"/>
      <c r="D65" s="101">
        <v>7</v>
      </c>
      <c r="E65" s="91">
        <v>56.128</v>
      </c>
      <c r="F65" s="91">
        <v>57.353</v>
      </c>
      <c r="G65" s="91">
        <v>56.815</v>
      </c>
      <c r="H65" s="91">
        <f t="shared" si="14"/>
        <v>99.06194968005161</v>
      </c>
      <c r="I65" s="87"/>
      <c r="J65" s="102">
        <v>12</v>
      </c>
      <c r="K65" s="88">
        <v>4768.594999999999</v>
      </c>
      <c r="L65" s="88">
        <v>5212.975</v>
      </c>
      <c r="M65" s="88">
        <v>0</v>
      </c>
      <c r="N65" s="87">
        <f t="shared" si="15"/>
      </c>
      <c r="O65" s="83" t="s">
        <v>212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9114.868999999999</v>
      </c>
      <c r="Z65" s="88">
        <v>5433.479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303</v>
      </c>
      <c r="B66" s="85"/>
      <c r="C66" s="85"/>
      <c r="D66" s="101">
        <v>6</v>
      </c>
      <c r="E66" s="91">
        <v>34.188</v>
      </c>
      <c r="F66" s="91">
        <v>33.806</v>
      </c>
      <c r="G66" s="91">
        <v>33.337</v>
      </c>
      <c r="H66" s="91">
        <f t="shared" si="14"/>
        <v>98.61267230669114</v>
      </c>
      <c r="I66" s="87"/>
      <c r="J66" s="102">
        <v>7</v>
      </c>
      <c r="K66" s="88">
        <v>2698.689</v>
      </c>
      <c r="L66" s="88">
        <v>3204.982</v>
      </c>
      <c r="M66" s="88">
        <v>2757.371</v>
      </c>
      <c r="N66" s="87">
        <f t="shared" si="15"/>
        <v>86.03389972236975</v>
      </c>
      <c r="O66" s="83" t="s">
        <v>213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1804.938</v>
      </c>
      <c r="Z66" s="88">
        <v>1118.9060000000002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304</v>
      </c>
      <c r="B67" s="85"/>
      <c r="C67" s="85"/>
      <c r="D67" s="101">
        <v>5</v>
      </c>
      <c r="E67" s="91">
        <v>20.399</v>
      </c>
      <c r="F67" s="91">
        <v>21.585</v>
      </c>
      <c r="G67" s="91">
        <v>23.607</v>
      </c>
      <c r="H67" s="91">
        <f t="shared" si="14"/>
        <v>109.36761640027795</v>
      </c>
      <c r="I67" s="87"/>
      <c r="J67" s="102">
        <v>6</v>
      </c>
      <c r="K67" s="88">
        <v>1271.721</v>
      </c>
      <c r="L67" s="88">
        <v>1441.3529999999998</v>
      </c>
      <c r="M67" s="88">
        <v>1542.031</v>
      </c>
      <c r="N67" s="87">
        <f t="shared" si="15"/>
        <v>106.98496482124783</v>
      </c>
    </row>
    <row r="68" spans="1:28" s="89" customFormat="1" ht="11.25" customHeight="1">
      <c r="A68" s="83" t="s">
        <v>169</v>
      </c>
      <c r="B68" s="85"/>
      <c r="C68" s="85"/>
      <c r="D68" s="101">
        <v>7</v>
      </c>
      <c r="E68" s="91">
        <v>2.79</v>
      </c>
      <c r="F68" s="91">
        <v>2.496</v>
      </c>
      <c r="G68" s="91">
        <v>2.413</v>
      </c>
      <c r="H68" s="91">
        <f t="shared" si="14"/>
        <v>96.67467948717947</v>
      </c>
      <c r="I68" s="87"/>
      <c r="J68" s="102">
        <v>7</v>
      </c>
      <c r="K68" s="88">
        <v>116.774</v>
      </c>
      <c r="L68" s="88">
        <v>129.368</v>
      </c>
      <c r="M68" s="88">
        <v>85.32600000000001</v>
      </c>
      <c r="N68" s="87">
        <f t="shared" si="15"/>
        <v>65.95603240368561</v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170</v>
      </c>
      <c r="B69" s="85"/>
      <c r="C69" s="85"/>
      <c r="D69" s="101">
        <v>6</v>
      </c>
      <c r="E69" s="91">
        <v>7.032</v>
      </c>
      <c r="F69" s="91">
        <v>7.273</v>
      </c>
      <c r="G69" s="91">
        <v>6.677</v>
      </c>
      <c r="H69" s="91">
        <f t="shared" si="14"/>
        <v>91.80530730097621</v>
      </c>
      <c r="I69" s="87"/>
      <c r="J69" s="102">
        <v>6</v>
      </c>
      <c r="K69" s="88">
        <v>344.67900000000003</v>
      </c>
      <c r="L69" s="88">
        <v>352.36899999999997</v>
      </c>
      <c r="M69" s="88">
        <v>282.68700000000007</v>
      </c>
      <c r="N69" s="87">
        <f t="shared" si="15"/>
        <v>80.22470762183964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89" customFormat="1" ht="11.25" customHeight="1">
      <c r="A70" s="83" t="s">
        <v>171</v>
      </c>
      <c r="B70" s="85"/>
      <c r="C70" s="85"/>
      <c r="D70" s="101">
        <v>6</v>
      </c>
      <c r="E70" s="91">
        <v>15.235</v>
      </c>
      <c r="F70" s="91">
        <v>14.909</v>
      </c>
      <c r="G70" s="91">
        <v>0</v>
      </c>
      <c r="H70" s="91">
        <f t="shared" si="14"/>
      </c>
      <c r="I70" s="87"/>
      <c r="J70" s="102">
        <v>6</v>
      </c>
      <c r="K70" s="88">
        <v>195.56099999999998</v>
      </c>
      <c r="L70" s="88">
        <v>206.48100000000002</v>
      </c>
      <c r="M70" s="88">
        <v>0</v>
      </c>
      <c r="N70" s="87">
        <f t="shared" si="15"/>
      </c>
      <c r="O70" s="66" t="s">
        <v>115</v>
      </c>
      <c r="P70" s="67"/>
      <c r="Q70" s="67"/>
      <c r="R70" s="67"/>
      <c r="S70" s="67"/>
      <c r="T70" s="67"/>
      <c r="U70" s="67"/>
      <c r="V70" s="67"/>
      <c r="W70" s="68"/>
      <c r="X70" s="68" t="s">
        <v>116</v>
      </c>
      <c r="Y70" s="68"/>
      <c r="Z70" s="68"/>
      <c r="AA70" s="68" t="s">
        <v>122</v>
      </c>
      <c r="AB70" s="68"/>
    </row>
    <row r="71" spans="1:28" s="89" customFormat="1" ht="11.25" customHeight="1" thickBot="1">
      <c r="A71" s="83" t="s">
        <v>172</v>
      </c>
      <c r="B71" s="85"/>
      <c r="C71" s="85"/>
      <c r="D71" s="101">
        <v>5</v>
      </c>
      <c r="E71" s="91">
        <v>7.672</v>
      </c>
      <c r="F71" s="91">
        <v>8.279</v>
      </c>
      <c r="G71" s="91">
        <v>0</v>
      </c>
      <c r="H71" s="91">
        <f t="shared" si="14"/>
      </c>
      <c r="I71" s="87"/>
      <c r="J71" s="102">
        <v>5</v>
      </c>
      <c r="K71" s="88">
        <v>187.851</v>
      </c>
      <c r="L71" s="88">
        <v>196.51900000000003</v>
      </c>
      <c r="M71" s="88">
        <v>0</v>
      </c>
      <c r="N71" s="87">
        <f t="shared" si="15"/>
      </c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</row>
    <row r="72" spans="1:28" s="89" customFormat="1" ht="11.25" customHeight="1" thickBot="1">
      <c r="A72" s="83" t="s">
        <v>173</v>
      </c>
      <c r="B72" s="85"/>
      <c r="C72" s="85"/>
      <c r="D72" s="101">
        <v>6</v>
      </c>
      <c r="E72" s="91">
        <v>28.428</v>
      </c>
      <c r="F72" s="91">
        <v>27.594</v>
      </c>
      <c r="G72" s="91">
        <v>27.41</v>
      </c>
      <c r="H72" s="91">
        <f t="shared" si="14"/>
        <v>99.33318837428426</v>
      </c>
      <c r="I72" s="87"/>
      <c r="J72" s="102">
        <v>6</v>
      </c>
      <c r="K72" s="88">
        <v>273.476</v>
      </c>
      <c r="L72" s="88">
        <v>274.616</v>
      </c>
      <c r="M72" s="88">
        <v>265.93300000000005</v>
      </c>
      <c r="N72" s="87">
        <f t="shared" si="15"/>
        <v>96.83813033472197</v>
      </c>
      <c r="O72" s="69"/>
      <c r="P72" s="70"/>
      <c r="Q72" s="71"/>
      <c r="R72" s="188" t="s">
        <v>117</v>
      </c>
      <c r="S72" s="189"/>
      <c r="T72" s="189"/>
      <c r="U72" s="189"/>
      <c r="V72" s="190"/>
      <c r="W72" s="68"/>
      <c r="X72" s="188" t="s">
        <v>118</v>
      </c>
      <c r="Y72" s="189"/>
      <c r="Z72" s="189"/>
      <c r="AA72" s="189"/>
      <c r="AB72" s="190"/>
    </row>
    <row r="73" spans="1:28" s="89" customFormat="1" ht="11.25" customHeight="1">
      <c r="A73" s="83" t="s">
        <v>174</v>
      </c>
      <c r="B73" s="85"/>
      <c r="C73" s="85"/>
      <c r="D73" s="101">
        <v>4</v>
      </c>
      <c r="E73" s="91">
        <v>3.64</v>
      </c>
      <c r="F73" s="91">
        <v>3.964</v>
      </c>
      <c r="G73" s="91">
        <v>4.618</v>
      </c>
      <c r="H73" s="91">
        <f t="shared" si="14"/>
        <v>116.49848637739657</v>
      </c>
      <c r="I73" s="87"/>
      <c r="J73" s="102">
        <v>7</v>
      </c>
      <c r="K73" s="88">
        <v>178.444</v>
      </c>
      <c r="L73" s="88">
        <v>177.933</v>
      </c>
      <c r="M73" s="88">
        <v>180.405</v>
      </c>
      <c r="N73" s="87">
        <f t="shared" si="15"/>
        <v>101.38928697880664</v>
      </c>
      <c r="O73" s="72" t="s">
        <v>119</v>
      </c>
      <c r="P73" s="73"/>
      <c r="Q73" s="71"/>
      <c r="R73" s="69"/>
      <c r="S73" s="74" t="s">
        <v>120</v>
      </c>
      <c r="T73" s="74" t="s">
        <v>120</v>
      </c>
      <c r="U73" s="74" t="s">
        <v>121</v>
      </c>
      <c r="V73" s="75">
        <f>U74</f>
        <v>2021</v>
      </c>
      <c r="W73" s="68"/>
      <c r="X73" s="69"/>
      <c r="Y73" s="74" t="s">
        <v>120</v>
      </c>
      <c r="Z73" s="74" t="s">
        <v>120</v>
      </c>
      <c r="AA73" s="74" t="s">
        <v>121</v>
      </c>
      <c r="AB73" s="75">
        <f>AA74</f>
        <v>2021</v>
      </c>
    </row>
    <row r="74" spans="1:28" s="89" customFormat="1" ht="11.25" customHeight="1" thickBot="1">
      <c r="A74" s="83" t="s">
        <v>175</v>
      </c>
      <c r="B74" s="85"/>
      <c r="C74" s="85"/>
      <c r="D74" s="101">
        <v>6</v>
      </c>
      <c r="E74" s="91">
        <v>13.019</v>
      </c>
      <c r="F74" s="91">
        <v>13.304</v>
      </c>
      <c r="G74" s="91">
        <v>12.492</v>
      </c>
      <c r="H74" s="91">
        <f t="shared" si="14"/>
        <v>93.8965724594107</v>
      </c>
      <c r="I74" s="87"/>
      <c r="J74" s="102">
        <v>7</v>
      </c>
      <c r="K74" s="88">
        <v>772.446</v>
      </c>
      <c r="L74" s="88">
        <v>847.4399999999999</v>
      </c>
      <c r="M74" s="88">
        <v>759.8599999999999</v>
      </c>
      <c r="N74" s="87">
        <f t="shared" si="15"/>
        <v>89.6653450391768</v>
      </c>
      <c r="O74" s="94"/>
      <c r="P74" s="95"/>
      <c r="Q74" s="71"/>
      <c r="R74" s="79" t="s">
        <v>296</v>
      </c>
      <c r="S74" s="96">
        <f>U74-2</f>
        <v>2019</v>
      </c>
      <c r="T74" s="96">
        <f>U74-1</f>
        <v>2020</v>
      </c>
      <c r="U74" s="96">
        <v>2021</v>
      </c>
      <c r="V74" s="81" t="str">
        <f>CONCATENATE(T74,"=100")</f>
        <v>2020=100</v>
      </c>
      <c r="W74" s="68"/>
      <c r="X74" s="79" t="s">
        <v>296</v>
      </c>
      <c r="Y74" s="96">
        <f>AA74-2</f>
        <v>2019</v>
      </c>
      <c r="Z74" s="96">
        <f>AA74-1</f>
        <v>2020</v>
      </c>
      <c r="AA74" s="96">
        <v>2021</v>
      </c>
      <c r="AB74" s="81" t="str">
        <f>CONCATENATE(Z74,"=100")</f>
        <v>2020=100</v>
      </c>
    </row>
    <row r="75" spans="1:28" s="89" customFormat="1" ht="11.25" customHeight="1">
      <c r="A75" s="83" t="s">
        <v>176</v>
      </c>
      <c r="B75" s="85"/>
      <c r="C75" s="85"/>
      <c r="D75" s="101">
        <v>4</v>
      </c>
      <c r="E75" s="91">
        <v>7.116</v>
      </c>
      <c r="F75" s="91">
        <v>7.559</v>
      </c>
      <c r="G75" s="91">
        <v>7.555</v>
      </c>
      <c r="H75" s="91">
        <f t="shared" si="14"/>
        <v>99.94708294747983</v>
      </c>
      <c r="I75" s="87"/>
      <c r="J75" s="102">
        <v>11</v>
      </c>
      <c r="K75" s="88">
        <v>322.038</v>
      </c>
      <c r="L75" s="88">
        <v>344.254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>
        <f aca="true" t="shared" si="16" ref="V75:V80">IF(AND(T75&gt;0,U75&gt;0),U75*100/T75,"")</f>
      </c>
      <c r="W75" s="86"/>
      <c r="X75" s="86"/>
      <c r="Y75" s="87"/>
      <c r="Z75" s="87"/>
      <c r="AA75" s="87"/>
      <c r="AB75" s="88">
        <f aca="true" t="shared" si="17" ref="AB75:AB80">IF(AND(Z75&gt;0,AA75&gt;0),AA75*100/Z75,"")</f>
      </c>
    </row>
    <row r="76" spans="1:28" s="89" customFormat="1" ht="11.25" customHeight="1">
      <c r="A76" s="83" t="s">
        <v>177</v>
      </c>
      <c r="B76" s="85"/>
      <c r="C76" s="85"/>
      <c r="D76" s="101">
        <v>4</v>
      </c>
      <c r="E76" s="91">
        <v>23.775</v>
      </c>
      <c r="F76" s="91">
        <v>24.827</v>
      </c>
      <c r="G76" s="91">
        <v>24.665</v>
      </c>
      <c r="H76" s="91">
        <f t="shared" si="14"/>
        <v>99.34748459338623</v>
      </c>
      <c r="I76" s="87"/>
      <c r="J76" s="102">
        <v>11</v>
      </c>
      <c r="K76" s="88">
        <v>1272.928</v>
      </c>
      <c r="L76" s="88">
        <v>1369.627</v>
      </c>
      <c r="M76" s="88">
        <v>0</v>
      </c>
      <c r="N76" s="87">
        <f t="shared" si="15"/>
      </c>
      <c r="O76" s="83" t="s">
        <v>123</v>
      </c>
      <c r="P76" s="83"/>
      <c r="Q76" s="83"/>
      <c r="R76" s="101"/>
      <c r="S76" s="85"/>
      <c r="T76" s="85"/>
      <c r="U76" s="85"/>
      <c r="V76" s="85">
        <f t="shared" si="16"/>
      </c>
      <c r="W76" s="86"/>
      <c r="X76" s="102"/>
      <c r="Y76" s="87"/>
      <c r="Z76" s="87"/>
      <c r="AA76" s="87"/>
      <c r="AB76" s="88">
        <f t="shared" si="17"/>
      </c>
    </row>
    <row r="77" spans="1:28" s="89" customFormat="1" ht="11.25" customHeight="1">
      <c r="A77" s="83" t="s">
        <v>178</v>
      </c>
      <c r="B77" s="85"/>
      <c r="C77" s="85"/>
      <c r="D77" s="101">
        <v>5</v>
      </c>
      <c r="E77" s="91">
        <v>7.885</v>
      </c>
      <c r="F77" s="91">
        <v>7.309</v>
      </c>
      <c r="G77" s="91">
        <v>7.279</v>
      </c>
      <c r="H77" s="91">
        <f t="shared" si="14"/>
        <v>99.5895471336708</v>
      </c>
      <c r="I77" s="87"/>
      <c r="J77" s="102">
        <v>5</v>
      </c>
      <c r="K77" s="88">
        <v>138.925</v>
      </c>
      <c r="L77" s="88">
        <v>141.27399999999997</v>
      </c>
      <c r="M77" s="88">
        <v>141.84</v>
      </c>
      <c r="N77" s="87">
        <f t="shared" si="15"/>
        <v>100.40063989127513</v>
      </c>
      <c r="O77" s="83" t="s">
        <v>124</v>
      </c>
      <c r="P77" s="85"/>
      <c r="Q77" s="85"/>
      <c r="R77" s="101">
        <v>7</v>
      </c>
      <c r="S77" s="91">
        <v>1.879</v>
      </c>
      <c r="T77" s="91">
        <v>1.86</v>
      </c>
      <c r="U77" s="91">
        <v>1.966</v>
      </c>
      <c r="V77" s="91">
        <f t="shared" si="16"/>
        <v>105.69892473118279</v>
      </c>
      <c r="W77" s="87"/>
      <c r="X77" s="102">
        <v>5</v>
      </c>
      <c r="Y77" s="88">
        <v>97.233</v>
      </c>
      <c r="Z77" s="88">
        <v>107.94099999999999</v>
      </c>
      <c r="AA77" s="88">
        <v>0</v>
      </c>
      <c r="AB77" s="88">
        <f t="shared" si="17"/>
      </c>
    </row>
    <row r="78" spans="1:28" s="89" customFormat="1" ht="11.25" customHeight="1">
      <c r="A78" s="83" t="s">
        <v>305</v>
      </c>
      <c r="B78" s="85"/>
      <c r="C78" s="85"/>
      <c r="D78" s="101">
        <v>6</v>
      </c>
      <c r="E78" s="91">
        <v>13.825</v>
      </c>
      <c r="F78" s="91">
        <v>16.29</v>
      </c>
      <c r="G78" s="91">
        <v>15.924</v>
      </c>
      <c r="H78" s="91">
        <f t="shared" si="14"/>
        <v>97.75322283609576</v>
      </c>
      <c r="I78" s="87"/>
      <c r="J78" s="102">
        <v>6</v>
      </c>
      <c r="K78" s="88">
        <v>109.27000000000001</v>
      </c>
      <c r="L78" s="88">
        <v>111.612</v>
      </c>
      <c r="M78" s="88">
        <v>118.43799999999999</v>
      </c>
      <c r="N78" s="87">
        <f t="shared" si="15"/>
        <v>106.11582983908541</v>
      </c>
      <c r="O78" s="83" t="s">
        <v>311</v>
      </c>
      <c r="P78" s="85"/>
      <c r="Q78" s="85"/>
      <c r="R78" s="101">
        <v>7</v>
      </c>
      <c r="S78" s="91">
        <v>5.286</v>
      </c>
      <c r="T78" s="91">
        <v>5.199</v>
      </c>
      <c r="U78" s="91">
        <v>5.18</v>
      </c>
      <c r="V78" s="91">
        <f t="shared" si="16"/>
        <v>99.63454510482785</v>
      </c>
      <c r="W78" s="87"/>
      <c r="X78" s="102">
        <v>5</v>
      </c>
      <c r="Y78" s="88">
        <v>71.93099999999998</v>
      </c>
      <c r="Z78" s="88">
        <v>79.82100000000001</v>
      </c>
      <c r="AA78" s="88">
        <v>0</v>
      </c>
      <c r="AB78" s="88">
        <f t="shared" si="17"/>
      </c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83" t="s">
        <v>312</v>
      </c>
      <c r="P79" s="85"/>
      <c r="Q79" s="85"/>
      <c r="R79" s="101">
        <v>7</v>
      </c>
      <c r="S79" s="91">
        <v>22.3</v>
      </c>
      <c r="T79" s="91">
        <v>21.8</v>
      </c>
      <c r="U79" s="91">
        <v>21</v>
      </c>
      <c r="V79" s="91">
        <f t="shared" si="16"/>
        <v>96.3302752293578</v>
      </c>
      <c r="W79" s="87"/>
      <c r="X79" s="102">
        <v>6</v>
      </c>
      <c r="Y79" s="88">
        <v>3.997</v>
      </c>
      <c r="Z79" s="88">
        <v>4.035</v>
      </c>
      <c r="AA79" s="88">
        <v>0</v>
      </c>
      <c r="AB79" s="88">
        <f t="shared" si="17"/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125</v>
      </c>
      <c r="P80" s="85"/>
      <c r="Q80" s="85"/>
      <c r="R80" s="101">
        <v>7</v>
      </c>
      <c r="S80" s="91">
        <v>2.689</v>
      </c>
      <c r="T80" s="91">
        <v>2.868</v>
      </c>
      <c r="U80" s="91">
        <v>2.674</v>
      </c>
      <c r="V80" s="91">
        <f t="shared" si="16"/>
        <v>93.23570432357043</v>
      </c>
      <c r="W80" s="87"/>
      <c r="X80" s="102">
        <v>3</v>
      </c>
      <c r="Y80" s="88">
        <v>80.826</v>
      </c>
      <c r="Z80" s="88">
        <v>87.021</v>
      </c>
      <c r="AA80" s="88">
        <v>0</v>
      </c>
      <c r="AB80" s="88">
        <f t="shared" si="17"/>
      </c>
    </row>
    <row r="81" spans="1:14" s="89" customFormat="1" ht="11.25" customHeight="1">
      <c r="A81" s="187" t="s">
        <v>277</v>
      </c>
      <c r="B81" s="187"/>
      <c r="C81" s="187"/>
      <c r="D81" s="187"/>
      <c r="E81" s="187"/>
      <c r="F81" s="88"/>
      <c r="G81" s="88"/>
      <c r="H81" s="88"/>
      <c r="I81" s="86"/>
      <c r="J81" s="90"/>
      <c r="K81" s="88"/>
      <c r="L81" s="88"/>
      <c r="M81" s="88"/>
      <c r="N81" s="88"/>
    </row>
    <row r="82" spans="1:16" s="89" customFormat="1" ht="11.25" customHeight="1">
      <c r="A82" s="187" t="s">
        <v>278</v>
      </c>
      <c r="B82" s="187"/>
      <c r="C82" s="187"/>
      <c r="D82" s="187"/>
      <c r="E82" s="187"/>
      <c r="F82" s="88"/>
      <c r="G82" s="88"/>
      <c r="H82" s="88"/>
      <c r="I82" s="86"/>
      <c r="J82" s="90"/>
      <c r="K82" s="88"/>
      <c r="L82" s="88"/>
      <c r="M82" s="88"/>
      <c r="N82" s="88"/>
      <c r="P82" s="93"/>
    </row>
    <row r="83" spans="1:14" s="89" customFormat="1" ht="11.25" customHeight="1">
      <c r="A83" s="187" t="s">
        <v>279</v>
      </c>
      <c r="B83" s="187"/>
      <c r="C83" s="187"/>
      <c r="D83" s="187"/>
      <c r="E83" s="187"/>
      <c r="F83" s="88"/>
      <c r="G83" s="88"/>
      <c r="H83" s="88"/>
      <c r="I83" s="86"/>
      <c r="J83" s="90"/>
      <c r="K83" s="88"/>
      <c r="L83" s="88"/>
      <c r="M83" s="88"/>
      <c r="N83" s="88"/>
    </row>
    <row r="84" spans="1:14" s="89" customFormat="1" ht="11.25" customHeight="1">
      <c r="A84" s="187" t="s">
        <v>280</v>
      </c>
      <c r="B84" s="187"/>
      <c r="C84" s="187"/>
      <c r="D84" s="187"/>
      <c r="E84" s="187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7" t="s">
        <v>281</v>
      </c>
      <c r="B85" s="187"/>
      <c r="C85" s="187"/>
      <c r="D85" s="187"/>
      <c r="E85" s="187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7" t="s">
        <v>282</v>
      </c>
      <c r="B86" s="187"/>
      <c r="C86" s="187"/>
      <c r="D86" s="187"/>
      <c r="E86" s="187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7" t="s">
        <v>283</v>
      </c>
      <c r="B87" s="187"/>
      <c r="C87" s="187"/>
      <c r="D87" s="187"/>
      <c r="E87" s="187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28" s="89" customFormat="1" ht="11.25" customHeight="1">
      <c r="A88" s="187" t="s">
        <v>284</v>
      </c>
      <c r="B88" s="187"/>
      <c r="C88" s="187"/>
      <c r="D88" s="187"/>
      <c r="E88" s="187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184" t="s">
        <v>290</v>
      </c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</row>
    <row r="89" spans="1:28" s="89" customFormat="1" ht="11.25" customHeight="1">
      <c r="A89" s="183" t="s">
        <v>285</v>
      </c>
      <c r="B89" s="183"/>
      <c r="C89" s="183"/>
      <c r="D89" s="183"/>
      <c r="E89" s="183"/>
      <c r="F89" s="183"/>
      <c r="G89" s="183"/>
      <c r="H89" s="100"/>
      <c r="O89" s="158" t="s">
        <v>291</v>
      </c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2" t="s">
        <v>286</v>
      </c>
      <c r="B90" s="182"/>
      <c r="C90" s="182"/>
      <c r="D90" s="182"/>
      <c r="E90" s="182"/>
      <c r="O90" s="184" t="s">
        <v>292</v>
      </c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</row>
    <row r="91" spans="1:28" s="89" customFormat="1" ht="11.25" customHeight="1">
      <c r="A91" s="182" t="s">
        <v>287</v>
      </c>
      <c r="B91" s="182"/>
      <c r="C91" s="182"/>
      <c r="D91" s="182"/>
      <c r="E91" s="182"/>
      <c r="N91" s="157"/>
      <c r="O91" s="185" t="s">
        <v>293</v>
      </c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</row>
    <row r="92" spans="1:28" s="89" customFormat="1" ht="12" customHeight="1">
      <c r="A92" s="183" t="s">
        <v>288</v>
      </c>
      <c r="B92" s="183"/>
      <c r="C92" s="183"/>
      <c r="D92" s="183"/>
      <c r="E92" s="183"/>
      <c r="F92" s="183"/>
      <c r="G92" s="183"/>
      <c r="N92" s="157"/>
      <c r="O92" s="182"/>
      <c r="P92" s="182"/>
      <c r="Q92" s="182"/>
      <c r="R92" s="18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s="68" customFormat="1" ht="9.75">
      <c r="A93" s="182" t="s">
        <v>289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6" t="s">
        <v>294</v>
      </c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</row>
    <row r="94" spans="1:14" s="100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</row>
    <row r="95" spans="1:28" s="100" customFormat="1" ht="11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 s="83"/>
      <c r="P95" s="85"/>
      <c r="Q95" s="85"/>
      <c r="R95" s="101"/>
      <c r="S95" s="91"/>
      <c r="T95" s="91"/>
      <c r="U95" s="91"/>
      <c r="V95" s="91"/>
      <c r="W95" s="87"/>
      <c r="X95" s="102"/>
      <c r="Y95" s="88"/>
      <c r="Z95" s="88"/>
      <c r="AA95" s="88"/>
      <c r="AB95" s="88"/>
    </row>
    <row r="96" spans="1:28" s="100" customFormat="1" ht="14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00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8" ref="H99:H137">IF(AND(F99&gt;0,G99&gt;0),G99*100/F99,"")</f>
      </c>
      <c r="I99" s="86"/>
      <c r="J99" s="90"/>
      <c r="K99" s="88"/>
      <c r="L99" s="88"/>
      <c r="M99" s="88"/>
      <c r="N99" s="88">
        <f aca="true" t="shared" si="19" ref="N99:N137">IF(AND(L99&gt;0,M99&gt;0),M99*100/L99,"")</f>
      </c>
      <c r="O99" s="89"/>
      <c r="P99" s="65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8"/>
      </c>
      <c r="I100" s="86"/>
      <c r="J100" s="90"/>
      <c r="K100" s="88"/>
      <c r="L100" s="88"/>
      <c r="M100" s="88"/>
      <c r="N100" s="88">
        <f t="shared" si="19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8"/>
      </c>
      <c r="I101" s="86"/>
      <c r="J101" s="90"/>
      <c r="K101" s="88"/>
      <c r="L101" s="88"/>
      <c r="M101" s="88"/>
      <c r="N101" s="88">
        <f t="shared" si="19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8"/>
      </c>
      <c r="I102" s="86"/>
      <c r="J102" s="90"/>
      <c r="K102" s="88"/>
      <c r="L102" s="88"/>
      <c r="M102" s="88"/>
      <c r="N102" s="88">
        <f t="shared" si="19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8"/>
      </c>
      <c r="I103" s="86"/>
      <c r="J103" s="90"/>
      <c r="K103" s="88"/>
      <c r="L103" s="88"/>
      <c r="M103" s="88"/>
      <c r="N103" s="88">
        <f t="shared" si="19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8"/>
      </c>
      <c r="I104" s="86"/>
      <c r="J104" s="90"/>
      <c r="K104" s="88"/>
      <c r="L104" s="88"/>
      <c r="M104" s="88"/>
      <c r="N104" s="88">
        <f t="shared" si="19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8"/>
      </c>
      <c r="I105" s="86"/>
      <c r="J105" s="90"/>
      <c r="K105" s="88"/>
      <c r="L105" s="88"/>
      <c r="M105" s="88"/>
      <c r="N105" s="88">
        <f t="shared" si="19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8"/>
      </c>
      <c r="I106" s="86"/>
      <c r="J106" s="90"/>
      <c r="K106" s="88"/>
      <c r="L106" s="88"/>
      <c r="M106" s="88"/>
      <c r="N106" s="88">
        <f t="shared" si="19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8"/>
      </c>
      <c r="I107" s="86"/>
      <c r="J107" s="90"/>
      <c r="K107" s="88"/>
      <c r="L107" s="88"/>
      <c r="M107" s="88"/>
      <c r="N107" s="88">
        <f t="shared" si="19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8"/>
      </c>
      <c r="I108" s="86"/>
      <c r="J108" s="90"/>
      <c r="K108" s="88"/>
      <c r="L108" s="88"/>
      <c r="M108" s="88"/>
      <c r="N108" s="88">
        <f t="shared" si="19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8"/>
      </c>
      <c r="I109" s="86"/>
      <c r="J109" s="90"/>
      <c r="K109" s="88"/>
      <c r="L109" s="88"/>
      <c r="M109" s="88"/>
      <c r="N109" s="88">
        <f t="shared" si="19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8"/>
      </c>
      <c r="I110" s="86"/>
      <c r="J110" s="90"/>
      <c r="K110" s="88"/>
      <c r="L110" s="88"/>
      <c r="M110" s="88"/>
      <c r="N110" s="88">
        <f t="shared" si="19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8"/>
      </c>
      <c r="I111" s="86"/>
      <c r="J111" s="90"/>
      <c r="K111" s="88"/>
      <c r="L111" s="88"/>
      <c r="M111" s="88"/>
      <c r="N111" s="88">
        <f t="shared" si="19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8"/>
      </c>
      <c r="I112" s="86"/>
      <c r="J112" s="90"/>
      <c r="K112" s="88"/>
      <c r="L112" s="88"/>
      <c r="M112" s="88"/>
      <c r="N112" s="88">
        <f t="shared" si="19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8"/>
      </c>
      <c r="I113" s="86"/>
      <c r="J113" s="90"/>
      <c r="K113" s="88"/>
      <c r="L113" s="88"/>
      <c r="M113" s="88"/>
      <c r="N113" s="88">
        <f t="shared" si="19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8"/>
      </c>
      <c r="I114" s="86"/>
      <c r="J114" s="90"/>
      <c r="K114" s="88"/>
      <c r="L114" s="88"/>
      <c r="M114" s="88"/>
      <c r="N114" s="88">
        <f t="shared" si="19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8"/>
      </c>
      <c r="I115" s="86"/>
      <c r="J115" s="90"/>
      <c r="K115" s="88"/>
      <c r="L115" s="88"/>
      <c r="M115" s="88"/>
      <c r="N115" s="88">
        <f t="shared" si="19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8"/>
      </c>
      <c r="I116" s="86"/>
      <c r="J116" s="90"/>
      <c r="K116" s="88"/>
      <c r="L116" s="88"/>
      <c r="M116" s="88"/>
      <c r="N116" s="88">
        <f t="shared" si="19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8"/>
      </c>
      <c r="I117" s="86"/>
      <c r="J117" s="90"/>
      <c r="K117" s="88"/>
      <c r="L117" s="88"/>
      <c r="M117" s="88"/>
      <c r="N117" s="88">
        <f t="shared" si="19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8"/>
      </c>
      <c r="I118" s="86"/>
      <c r="J118" s="90"/>
      <c r="K118" s="88"/>
      <c r="L118" s="88"/>
      <c r="M118" s="88"/>
      <c r="N118" s="88">
        <f t="shared" si="19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8"/>
      </c>
      <c r="I119" s="86"/>
      <c r="J119" s="90"/>
      <c r="K119" s="88"/>
      <c r="L119" s="88"/>
      <c r="M119" s="88"/>
      <c r="N119" s="88">
        <f t="shared" si="19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8"/>
      </c>
      <c r="I120" s="86"/>
      <c r="J120" s="90"/>
      <c r="K120" s="88"/>
      <c r="L120" s="88"/>
      <c r="M120" s="88"/>
      <c r="N120" s="88">
        <f t="shared" si="19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8"/>
      </c>
      <c r="I121" s="86"/>
      <c r="J121" s="90"/>
      <c r="K121" s="88"/>
      <c r="L121" s="88"/>
      <c r="M121" s="88"/>
      <c r="N121" s="88">
        <f t="shared" si="19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8"/>
      </c>
      <c r="I122" s="86"/>
      <c r="J122" s="90"/>
      <c r="K122" s="88"/>
      <c r="L122" s="88"/>
      <c r="M122" s="88"/>
      <c r="N122" s="88">
        <f t="shared" si="19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8"/>
      </c>
      <c r="I123" s="86"/>
      <c r="J123" s="90"/>
      <c r="K123" s="88"/>
      <c r="L123" s="88"/>
      <c r="M123" s="88"/>
      <c r="N123" s="88">
        <f t="shared" si="19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8"/>
      </c>
      <c r="I124" s="86"/>
      <c r="J124" s="90"/>
      <c r="K124" s="88"/>
      <c r="L124" s="88"/>
      <c r="M124" s="88"/>
      <c r="N124" s="88">
        <f t="shared" si="19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8"/>
      </c>
      <c r="I125" s="86"/>
      <c r="J125" s="90"/>
      <c r="K125" s="88"/>
      <c r="L125" s="88"/>
      <c r="M125" s="88"/>
      <c r="N125" s="88">
        <f t="shared" si="19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8"/>
      </c>
      <c r="I126" s="86"/>
      <c r="J126" s="90"/>
      <c r="K126" s="88"/>
      <c r="L126" s="88"/>
      <c r="M126" s="88"/>
      <c r="N126" s="88">
        <f t="shared" si="19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8"/>
      </c>
      <c r="I127" s="86"/>
      <c r="J127" s="90"/>
      <c r="K127" s="88"/>
      <c r="L127" s="88"/>
      <c r="M127" s="88"/>
      <c r="N127" s="88">
        <f t="shared" si="19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8"/>
      </c>
      <c r="I128" s="86"/>
      <c r="J128" s="90"/>
      <c r="K128" s="88"/>
      <c r="L128" s="88"/>
      <c r="M128" s="88"/>
      <c r="N128" s="88">
        <f t="shared" si="19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8"/>
      </c>
      <c r="I129" s="86"/>
      <c r="J129" s="90"/>
      <c r="K129" s="88"/>
      <c r="L129" s="88"/>
      <c r="M129" s="88"/>
      <c r="N129" s="88">
        <f t="shared" si="19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8"/>
      </c>
      <c r="I130" s="86"/>
      <c r="J130" s="90"/>
      <c r="K130" s="88"/>
      <c r="L130" s="88"/>
      <c r="M130" s="88"/>
      <c r="N130" s="88">
        <f t="shared" si="19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8"/>
      </c>
      <c r="I131" s="86"/>
      <c r="J131" s="90"/>
      <c r="K131" s="88"/>
      <c r="L131" s="88"/>
      <c r="M131" s="88"/>
      <c r="N131" s="88">
        <f t="shared" si="19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8"/>
      </c>
      <c r="I132" s="86"/>
      <c r="J132" s="90"/>
      <c r="K132" s="88"/>
      <c r="L132" s="88"/>
      <c r="M132" s="88"/>
      <c r="N132" s="88">
        <f t="shared" si="19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8"/>
      </c>
      <c r="I133" s="86"/>
      <c r="J133" s="90"/>
      <c r="K133" s="88"/>
      <c r="L133" s="88"/>
      <c r="M133" s="88"/>
      <c r="N133" s="88">
        <f t="shared" si="19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8"/>
      </c>
      <c r="I134" s="86"/>
      <c r="J134" s="90"/>
      <c r="K134" s="88"/>
      <c r="L134" s="88"/>
      <c r="M134" s="88"/>
      <c r="N134" s="88">
        <f t="shared" si="19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8"/>
      </c>
      <c r="I135" s="86"/>
      <c r="J135" s="90"/>
      <c r="K135" s="88"/>
      <c r="L135" s="88"/>
      <c r="M135" s="88"/>
      <c r="N135" s="88">
        <f t="shared" si="19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8"/>
      </c>
      <c r="I136" s="86"/>
      <c r="J136" s="90"/>
      <c r="K136" s="88"/>
      <c r="L136" s="88"/>
      <c r="M136" s="88"/>
      <c r="N136" s="88">
        <f t="shared" si="19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8"/>
      </c>
      <c r="I137" s="86"/>
      <c r="J137" s="90"/>
      <c r="K137" s="88"/>
      <c r="L137" s="88"/>
      <c r="M137" s="88"/>
      <c r="N137" s="88">
        <f t="shared" si="19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12">
      <c r="N145" s="68"/>
      <c r="O145" s="9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ht="11.25">
      <c r="N152" s="93"/>
    </row>
  </sheetData>
  <sheetProtection/>
  <mergeCells count="24">
    <mergeCell ref="D4:H4"/>
    <mergeCell ref="J4:N4"/>
    <mergeCell ref="R4:V4"/>
    <mergeCell ref="X4:AB4"/>
    <mergeCell ref="A85:E85"/>
    <mergeCell ref="A86:E86"/>
    <mergeCell ref="R72:V72"/>
    <mergeCell ref="X72:AB72"/>
    <mergeCell ref="A81:E81"/>
    <mergeCell ref="A82:E82"/>
    <mergeCell ref="A83:E83"/>
    <mergeCell ref="A84:E84"/>
    <mergeCell ref="A87:E87"/>
    <mergeCell ref="A88:E88"/>
    <mergeCell ref="A89:G89"/>
    <mergeCell ref="A90:E90"/>
    <mergeCell ref="A91:E91"/>
    <mergeCell ref="A92:G92"/>
    <mergeCell ref="A93:N93"/>
    <mergeCell ref="O88:AB88"/>
    <mergeCell ref="O90:AB90"/>
    <mergeCell ref="O91:AB91"/>
    <mergeCell ref="O92:R92"/>
    <mergeCell ref="O93:AB93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24">
        <v>0.017</v>
      </c>
      <c r="I17" s="125">
        <v>0.018</v>
      </c>
      <c r="J17" s="125">
        <v>0.045</v>
      </c>
      <c r="K17" s="41">
        <v>250.00000000000003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1870</v>
      </c>
      <c r="D24" s="38">
        <v>1937</v>
      </c>
      <c r="E24" s="38">
        <v>1966</v>
      </c>
      <c r="F24" s="39">
        <v>101.49716055756325</v>
      </c>
      <c r="G24" s="40"/>
      <c r="H24" s="124">
        <v>141.933</v>
      </c>
      <c r="I24" s="125">
        <v>140.691</v>
      </c>
      <c r="J24" s="125">
        <v>157.28</v>
      </c>
      <c r="K24" s="41">
        <v>111.79108827146015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76</v>
      </c>
      <c r="E26" s="38">
        <v>20</v>
      </c>
      <c r="F26" s="39">
        <v>26.31578947368421</v>
      </c>
      <c r="G26" s="40"/>
      <c r="H26" s="124">
        <v>7.5</v>
      </c>
      <c r="I26" s="125">
        <v>6.5</v>
      </c>
      <c r="J26" s="125">
        <v>1.65</v>
      </c>
      <c r="K26" s="41">
        <v>25.384615384615383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12</v>
      </c>
      <c r="E28" s="30"/>
      <c r="F28" s="31"/>
      <c r="G28" s="31"/>
      <c r="H28" s="123"/>
      <c r="I28" s="123">
        <v>0.9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23">
        <v>0.09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594</v>
      </c>
      <c r="D30" s="30">
        <v>445</v>
      </c>
      <c r="E30" s="30">
        <v>382</v>
      </c>
      <c r="F30" s="31"/>
      <c r="G30" s="31"/>
      <c r="H30" s="123">
        <v>39.798</v>
      </c>
      <c r="I30" s="123">
        <v>35.6</v>
      </c>
      <c r="J30" s="123">
        <v>28.65</v>
      </c>
      <c r="K30" s="32"/>
    </row>
    <row r="31" spans="1:11" s="42" customFormat="1" ht="11.25" customHeight="1">
      <c r="A31" s="43" t="s">
        <v>23</v>
      </c>
      <c r="B31" s="37"/>
      <c r="C31" s="38">
        <v>596</v>
      </c>
      <c r="D31" s="38">
        <v>457</v>
      </c>
      <c r="E31" s="38">
        <v>382</v>
      </c>
      <c r="F31" s="39">
        <v>83.58862144420131</v>
      </c>
      <c r="G31" s="40"/>
      <c r="H31" s="124">
        <v>39.888000000000005</v>
      </c>
      <c r="I31" s="125">
        <v>36.5</v>
      </c>
      <c r="J31" s="125">
        <v>28.65</v>
      </c>
      <c r="K31" s="41">
        <v>78.4931506849315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60</v>
      </c>
      <c r="E35" s="30"/>
      <c r="F35" s="31"/>
      <c r="G35" s="31"/>
      <c r="H35" s="123">
        <v>2.5</v>
      </c>
      <c r="I35" s="123">
        <v>4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60</v>
      </c>
      <c r="E37" s="38"/>
      <c r="F37" s="39"/>
      <c r="G37" s="40"/>
      <c r="H37" s="124">
        <v>2.5</v>
      </c>
      <c r="I37" s="125">
        <v>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</v>
      </c>
      <c r="D54" s="30">
        <v>86</v>
      </c>
      <c r="E54" s="30">
        <v>102</v>
      </c>
      <c r="F54" s="31"/>
      <c r="G54" s="31"/>
      <c r="H54" s="123">
        <v>8.8</v>
      </c>
      <c r="I54" s="123">
        <v>6.708</v>
      </c>
      <c r="J54" s="123">
        <v>8.16</v>
      </c>
      <c r="K54" s="32"/>
    </row>
    <row r="55" spans="1:11" s="33" customFormat="1" ht="11.25" customHeight="1">
      <c r="A55" s="35" t="s">
        <v>42</v>
      </c>
      <c r="B55" s="29"/>
      <c r="C55" s="30">
        <v>76</v>
      </c>
      <c r="D55" s="30">
        <v>98</v>
      </c>
      <c r="E55" s="30">
        <v>98</v>
      </c>
      <c r="F55" s="31"/>
      <c r="G55" s="31"/>
      <c r="H55" s="123">
        <v>6.46</v>
      </c>
      <c r="I55" s="123">
        <v>8.33</v>
      </c>
      <c r="J55" s="123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0.013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465</v>
      </c>
      <c r="E58" s="30">
        <v>431</v>
      </c>
      <c r="F58" s="31"/>
      <c r="G58" s="31"/>
      <c r="H58" s="123">
        <v>51.03</v>
      </c>
      <c r="I58" s="123">
        <v>42.18</v>
      </c>
      <c r="J58" s="123">
        <v>40.945</v>
      </c>
      <c r="K58" s="32"/>
    </row>
    <row r="59" spans="1:11" s="42" customFormat="1" ht="11.25" customHeight="1">
      <c r="A59" s="36" t="s">
        <v>46</v>
      </c>
      <c r="B59" s="37"/>
      <c r="C59" s="38">
        <v>651</v>
      </c>
      <c r="D59" s="38">
        <v>649</v>
      </c>
      <c r="E59" s="38">
        <v>631</v>
      </c>
      <c r="F59" s="39">
        <v>97.22650231124807</v>
      </c>
      <c r="G59" s="40"/>
      <c r="H59" s="124">
        <v>66.303</v>
      </c>
      <c r="I59" s="125">
        <v>57.218</v>
      </c>
      <c r="J59" s="125">
        <v>57.435</v>
      </c>
      <c r="K59" s="41">
        <v>100.3792512845608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35</v>
      </c>
      <c r="E66" s="38">
        <v>40</v>
      </c>
      <c r="F66" s="39">
        <v>114.28571428571429</v>
      </c>
      <c r="G66" s="40"/>
      <c r="H66" s="124">
        <v>1.575</v>
      </c>
      <c r="I66" s="125">
        <v>1.8</v>
      </c>
      <c r="J66" s="125">
        <v>3.2</v>
      </c>
      <c r="K66" s="41">
        <v>177.77777777777777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19910</v>
      </c>
      <c r="D68" s="30">
        <v>20500</v>
      </c>
      <c r="E68" s="30">
        <v>20700</v>
      </c>
      <c r="F68" s="31"/>
      <c r="G68" s="31"/>
      <c r="H68" s="123">
        <v>1710</v>
      </c>
      <c r="I68" s="123">
        <v>1957.7</v>
      </c>
      <c r="J68" s="123">
        <v>1765</v>
      </c>
      <c r="K68" s="32"/>
    </row>
    <row r="69" spans="1:11" s="33" customFormat="1" ht="11.25" customHeight="1">
      <c r="A69" s="35" t="s">
        <v>53</v>
      </c>
      <c r="B69" s="29"/>
      <c r="C69" s="30">
        <v>2415</v>
      </c>
      <c r="D69" s="30">
        <v>2750</v>
      </c>
      <c r="E69" s="30">
        <v>2740</v>
      </c>
      <c r="F69" s="31"/>
      <c r="G69" s="31"/>
      <c r="H69" s="123">
        <v>208</v>
      </c>
      <c r="I69" s="123">
        <v>255</v>
      </c>
      <c r="J69" s="123">
        <v>230</v>
      </c>
      <c r="K69" s="32"/>
    </row>
    <row r="70" spans="1:11" s="42" customFormat="1" ht="11.25" customHeight="1">
      <c r="A70" s="36" t="s">
        <v>54</v>
      </c>
      <c r="B70" s="37"/>
      <c r="C70" s="38">
        <v>22325</v>
      </c>
      <c r="D70" s="38">
        <v>23250</v>
      </c>
      <c r="E70" s="38">
        <v>23440</v>
      </c>
      <c r="F70" s="39">
        <v>100.81720430107526</v>
      </c>
      <c r="G70" s="40"/>
      <c r="H70" s="124">
        <v>1918</v>
      </c>
      <c r="I70" s="125">
        <v>2212.7</v>
      </c>
      <c r="J70" s="125">
        <v>1995</v>
      </c>
      <c r="K70" s="41">
        <v>90.16134134767479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</v>
      </c>
      <c r="F72" s="31"/>
      <c r="G72" s="31"/>
      <c r="H72" s="123"/>
      <c r="I72" s="123"/>
      <c r="J72" s="123">
        <v>0.135</v>
      </c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1070</v>
      </c>
      <c r="F73" s="31"/>
      <c r="G73" s="31"/>
      <c r="H73" s="123">
        <v>20.995</v>
      </c>
      <c r="I73" s="123">
        <v>20.995</v>
      </c>
      <c r="J73" s="123">
        <v>22.046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70</v>
      </c>
      <c r="E74" s="30">
        <v>56</v>
      </c>
      <c r="F74" s="31"/>
      <c r="G74" s="31"/>
      <c r="H74" s="123"/>
      <c r="I74" s="123">
        <v>6.24</v>
      </c>
      <c r="J74" s="123">
        <v>5.04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6</v>
      </c>
      <c r="F75" s="31"/>
      <c r="G75" s="31"/>
      <c r="H75" s="123"/>
      <c r="I75" s="123"/>
      <c r="J75" s="123">
        <v>0.52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22</v>
      </c>
      <c r="E77" s="30">
        <v>22</v>
      </c>
      <c r="F77" s="31"/>
      <c r="G77" s="31"/>
      <c r="H77" s="123">
        <v>2.38</v>
      </c>
      <c r="I77" s="123">
        <v>1.87</v>
      </c>
      <c r="J77" s="123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7511</v>
      </c>
      <c r="D79" s="30">
        <v>6230</v>
      </c>
      <c r="E79" s="30">
        <v>5700</v>
      </c>
      <c r="F79" s="31"/>
      <c r="G79" s="31"/>
      <c r="H79" s="123">
        <v>497.598</v>
      </c>
      <c r="I79" s="123">
        <v>716.45</v>
      </c>
      <c r="J79" s="123">
        <v>484.5</v>
      </c>
      <c r="K79" s="32"/>
    </row>
    <row r="80" spans="1:11" s="42" customFormat="1" ht="11.25" customHeight="1">
      <c r="A80" s="43" t="s">
        <v>63</v>
      </c>
      <c r="B80" s="37"/>
      <c r="C80" s="38">
        <v>8558</v>
      </c>
      <c r="D80" s="38">
        <v>7341</v>
      </c>
      <c r="E80" s="38">
        <v>6857</v>
      </c>
      <c r="F80" s="39">
        <v>93.40689279389728</v>
      </c>
      <c r="G80" s="40"/>
      <c r="H80" s="124">
        <v>520.973</v>
      </c>
      <c r="I80" s="125">
        <v>745.5550000000001</v>
      </c>
      <c r="J80" s="125">
        <v>514.111</v>
      </c>
      <c r="K80" s="41">
        <v>68.9568174044839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34188</v>
      </c>
      <c r="D87" s="53">
        <v>33806</v>
      </c>
      <c r="E87" s="53">
        <v>33337</v>
      </c>
      <c r="F87" s="54">
        <f>IF(D87&gt;0,100*E87/D87,0)</f>
        <v>98.61267230669112</v>
      </c>
      <c r="G87" s="40"/>
      <c r="H87" s="128">
        <v>2698.689</v>
      </c>
      <c r="I87" s="129">
        <v>3204.982</v>
      </c>
      <c r="J87" s="129">
        <v>2757.371</v>
      </c>
      <c r="K87" s="54">
        <f>IF(I87&gt;0,100*J87/I87,0)</f>
        <v>86.03389972236975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24">
        <v>0.01</v>
      </c>
      <c r="I17" s="125">
        <v>0.021</v>
      </c>
      <c r="J17" s="125">
        <v>0.018</v>
      </c>
      <c r="K17" s="41">
        <v>85.7142857142857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934</v>
      </c>
      <c r="D24" s="38">
        <v>946</v>
      </c>
      <c r="E24" s="38">
        <v>887</v>
      </c>
      <c r="F24" s="39">
        <v>93.76321353065539</v>
      </c>
      <c r="G24" s="40"/>
      <c r="H24" s="124">
        <v>27.46</v>
      </c>
      <c r="I24" s="125">
        <v>28.884</v>
      </c>
      <c r="J24" s="125">
        <v>26.92</v>
      </c>
      <c r="K24" s="41">
        <v>93.20038775792827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110</v>
      </c>
      <c r="E26" s="38">
        <v>130</v>
      </c>
      <c r="F26" s="39">
        <v>118.18181818181819</v>
      </c>
      <c r="G26" s="40"/>
      <c r="H26" s="124">
        <v>2.7</v>
      </c>
      <c r="I26" s="125">
        <v>2.8</v>
      </c>
      <c r="J26" s="125">
        <v>3.3</v>
      </c>
      <c r="K26" s="41">
        <v>117.85714285714286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/>
      <c r="F28" s="31"/>
      <c r="G28" s="31"/>
      <c r="H28" s="123">
        <v>0.4</v>
      </c>
      <c r="I28" s="123">
        <v>0.68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124</v>
      </c>
      <c r="D30" s="30">
        <v>90</v>
      </c>
      <c r="E30" s="30">
        <v>82</v>
      </c>
      <c r="F30" s="31"/>
      <c r="G30" s="31"/>
      <c r="H30" s="123">
        <v>1.984</v>
      </c>
      <c r="I30" s="123">
        <v>1.408</v>
      </c>
      <c r="J30" s="123">
        <v>1.312</v>
      </c>
      <c r="K30" s="32"/>
    </row>
    <row r="31" spans="1:11" s="42" customFormat="1" ht="11.25" customHeight="1">
      <c r="A31" s="43" t="s">
        <v>23</v>
      </c>
      <c r="B31" s="37"/>
      <c r="C31" s="38">
        <v>134</v>
      </c>
      <c r="D31" s="38">
        <v>107</v>
      </c>
      <c r="E31" s="38">
        <v>82</v>
      </c>
      <c r="F31" s="39">
        <v>76.6355140186916</v>
      </c>
      <c r="G31" s="40"/>
      <c r="H31" s="124">
        <v>2.384</v>
      </c>
      <c r="I31" s="125">
        <v>2.088</v>
      </c>
      <c r="J31" s="125">
        <v>1.312</v>
      </c>
      <c r="K31" s="41">
        <v>62.8352490421456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195</v>
      </c>
      <c r="D54" s="30">
        <v>400</v>
      </c>
      <c r="E54" s="30">
        <v>486</v>
      </c>
      <c r="F54" s="31"/>
      <c r="G54" s="31"/>
      <c r="H54" s="123">
        <v>8.775</v>
      </c>
      <c r="I54" s="123">
        <v>16</v>
      </c>
      <c r="J54" s="123">
        <v>19.926</v>
      </c>
      <c r="K54" s="32"/>
    </row>
    <row r="55" spans="1:11" s="33" customFormat="1" ht="11.25" customHeight="1">
      <c r="A55" s="35" t="s">
        <v>42</v>
      </c>
      <c r="B55" s="29"/>
      <c r="C55" s="30">
        <v>300</v>
      </c>
      <c r="D55" s="30">
        <v>280</v>
      </c>
      <c r="E55" s="30">
        <v>170</v>
      </c>
      <c r="F55" s="31"/>
      <c r="G55" s="31"/>
      <c r="H55" s="123">
        <v>12</v>
      </c>
      <c r="I55" s="123">
        <v>11.2</v>
      </c>
      <c r="J55" s="123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32</v>
      </c>
      <c r="F58" s="31"/>
      <c r="G58" s="31"/>
      <c r="H58" s="123">
        <v>0.3</v>
      </c>
      <c r="I58" s="123">
        <v>0.54</v>
      </c>
      <c r="J58" s="123">
        <v>1.3</v>
      </c>
      <c r="K58" s="32"/>
    </row>
    <row r="59" spans="1:11" s="42" customFormat="1" ht="11.25" customHeight="1">
      <c r="A59" s="36" t="s">
        <v>46</v>
      </c>
      <c r="B59" s="37"/>
      <c r="C59" s="38">
        <v>503</v>
      </c>
      <c r="D59" s="38">
        <v>692</v>
      </c>
      <c r="E59" s="38">
        <v>688</v>
      </c>
      <c r="F59" s="39">
        <v>99.42196531791907</v>
      </c>
      <c r="G59" s="40"/>
      <c r="H59" s="124">
        <v>21.075</v>
      </c>
      <c r="I59" s="125">
        <v>27.74</v>
      </c>
      <c r="J59" s="125">
        <v>28.026</v>
      </c>
      <c r="K59" s="41">
        <v>101.0310021629416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416</v>
      </c>
      <c r="D66" s="38">
        <v>45</v>
      </c>
      <c r="E66" s="38">
        <v>50</v>
      </c>
      <c r="F66" s="39">
        <v>111.11111111111111</v>
      </c>
      <c r="G66" s="40"/>
      <c r="H66" s="124">
        <v>35.2</v>
      </c>
      <c r="I66" s="125">
        <v>4.785</v>
      </c>
      <c r="J66" s="125">
        <v>1.75</v>
      </c>
      <c r="K66" s="41">
        <v>36.57262277951933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500</v>
      </c>
      <c r="D68" s="30">
        <v>465</v>
      </c>
      <c r="E68" s="30">
        <v>485</v>
      </c>
      <c r="F68" s="31"/>
      <c r="G68" s="31"/>
      <c r="H68" s="123">
        <v>20</v>
      </c>
      <c r="I68" s="123">
        <v>20.6</v>
      </c>
      <c r="J68" s="123">
        <v>20.5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130</v>
      </c>
      <c r="E69" s="30">
        <v>90</v>
      </c>
      <c r="F69" s="31"/>
      <c r="G69" s="31"/>
      <c r="H69" s="123">
        <v>7</v>
      </c>
      <c r="I69" s="123">
        <v>6.15</v>
      </c>
      <c r="J69" s="123">
        <v>3.5</v>
      </c>
      <c r="K69" s="32"/>
    </row>
    <row r="70" spans="1:11" s="42" customFormat="1" ht="11.25" customHeight="1">
      <c r="A70" s="36" t="s">
        <v>54</v>
      </c>
      <c r="B70" s="37"/>
      <c r="C70" s="38">
        <v>670</v>
      </c>
      <c r="D70" s="38">
        <v>595</v>
      </c>
      <c r="E70" s="38">
        <v>575</v>
      </c>
      <c r="F70" s="39">
        <v>96.63865546218487</v>
      </c>
      <c r="G70" s="40"/>
      <c r="H70" s="124">
        <v>27</v>
      </c>
      <c r="I70" s="125">
        <v>26.75</v>
      </c>
      <c r="J70" s="125">
        <v>24</v>
      </c>
      <c r="K70" s="41">
        <v>89.7196261682243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/>
      <c r="E77" s="30"/>
      <c r="F77" s="31"/>
      <c r="G77" s="31"/>
      <c r="H77" s="123">
        <v>0.945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>
        <v>36.3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27</v>
      </c>
      <c r="D80" s="38"/>
      <c r="E80" s="38"/>
      <c r="F80" s="39"/>
      <c r="G80" s="40"/>
      <c r="H80" s="124">
        <v>0.945</v>
      </c>
      <c r="I80" s="125">
        <v>36.3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2790</v>
      </c>
      <c r="D87" s="53">
        <v>2496</v>
      </c>
      <c r="E87" s="53">
        <v>2413</v>
      </c>
      <c r="F87" s="54">
        <f>IF(D87&gt;0,100*E87/D87,0)</f>
        <v>96.67467948717949</v>
      </c>
      <c r="G87" s="40"/>
      <c r="H87" s="128">
        <v>116.774</v>
      </c>
      <c r="I87" s="129">
        <v>129.368</v>
      </c>
      <c r="J87" s="129">
        <v>85.32600000000001</v>
      </c>
      <c r="K87" s="54">
        <f>IF(I87&gt;0,100*J87/I87,0)</f>
        <v>65.95603240368561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35</v>
      </c>
      <c r="F26" s="39">
        <v>87.5</v>
      </c>
      <c r="G26" s="40"/>
      <c r="H26" s="124">
        <v>1.435</v>
      </c>
      <c r="I26" s="125">
        <v>1.45</v>
      </c>
      <c r="J26" s="125">
        <v>1.2</v>
      </c>
      <c r="K26" s="41">
        <v>82.75862068965517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11</v>
      </c>
      <c r="F30" s="31"/>
      <c r="G30" s="31"/>
      <c r="H30" s="123">
        <v>0.585</v>
      </c>
      <c r="I30" s="123">
        <v>0.661</v>
      </c>
      <c r="J30" s="123">
        <v>0.605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11</v>
      </c>
      <c r="F31" s="39">
        <v>91.66666666666667</v>
      </c>
      <c r="G31" s="40"/>
      <c r="H31" s="124">
        <v>0.585</v>
      </c>
      <c r="I31" s="125">
        <v>0.661</v>
      </c>
      <c r="J31" s="125">
        <v>0.605</v>
      </c>
      <c r="K31" s="41">
        <v>91.52798789712557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120</v>
      </c>
      <c r="F33" s="31"/>
      <c r="G33" s="31"/>
      <c r="H33" s="123">
        <v>3.737</v>
      </c>
      <c r="I33" s="123">
        <v>2.835</v>
      </c>
      <c r="J33" s="123">
        <v>2.4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15</v>
      </c>
      <c r="F34" s="31"/>
      <c r="G34" s="31"/>
      <c r="H34" s="123">
        <v>0.5</v>
      </c>
      <c r="I34" s="123">
        <v>0.5</v>
      </c>
      <c r="J34" s="123">
        <v>0.535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>
        <v>20</v>
      </c>
      <c r="F35" s="31"/>
      <c r="G35" s="31"/>
      <c r="H35" s="123">
        <v>0.79</v>
      </c>
      <c r="I35" s="123">
        <v>0.8</v>
      </c>
      <c r="J35" s="123">
        <v>0.8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207</v>
      </c>
      <c r="F36" s="31"/>
      <c r="G36" s="31"/>
      <c r="H36" s="123">
        <v>4.098</v>
      </c>
      <c r="I36" s="123">
        <v>4.098</v>
      </c>
      <c r="J36" s="123">
        <v>5.9</v>
      </c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362</v>
      </c>
      <c r="F37" s="39">
        <v>137.12121212121212</v>
      </c>
      <c r="G37" s="40"/>
      <c r="H37" s="124">
        <v>9.125</v>
      </c>
      <c r="I37" s="125">
        <v>8.233</v>
      </c>
      <c r="J37" s="125">
        <v>9.635000000000002</v>
      </c>
      <c r="K37" s="41">
        <v>117.029029515365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15</v>
      </c>
      <c r="F39" s="39">
        <v>100</v>
      </c>
      <c r="G39" s="40"/>
      <c r="H39" s="124">
        <v>0.474</v>
      </c>
      <c r="I39" s="125">
        <v>0.47</v>
      </c>
      <c r="J39" s="125">
        <v>0.51</v>
      </c>
      <c r="K39" s="41">
        <v>108.51063829787235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3</v>
      </c>
      <c r="F43" s="31"/>
      <c r="G43" s="31"/>
      <c r="H43" s="123">
        <v>0.096</v>
      </c>
      <c r="I43" s="123">
        <v>0.108</v>
      </c>
      <c r="J43" s="123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23">
        <v>0.056</v>
      </c>
      <c r="I45" s="123">
        <v>0.026</v>
      </c>
      <c r="J45" s="123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4</v>
      </c>
      <c r="F50" s="39">
        <v>57.142857142857146</v>
      </c>
      <c r="G50" s="40"/>
      <c r="H50" s="124">
        <v>0.152</v>
      </c>
      <c r="I50" s="125">
        <v>0.134</v>
      </c>
      <c r="J50" s="125">
        <v>0.08499999999999999</v>
      </c>
      <c r="K50" s="41">
        <v>63.43283582089552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120</v>
      </c>
      <c r="F54" s="31"/>
      <c r="G54" s="31"/>
      <c r="H54" s="123">
        <v>7.2</v>
      </c>
      <c r="I54" s="123">
        <v>5</v>
      </c>
      <c r="J54" s="123">
        <v>6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170</v>
      </c>
      <c r="F55" s="31"/>
      <c r="G55" s="31"/>
      <c r="H55" s="123">
        <v>13.6</v>
      </c>
      <c r="I55" s="123">
        <v>15.8</v>
      </c>
      <c r="J55" s="123">
        <v>8.5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40</v>
      </c>
      <c r="F58" s="31"/>
      <c r="G58" s="31"/>
      <c r="H58" s="123">
        <v>1.52</v>
      </c>
      <c r="I58" s="123">
        <v>1.52</v>
      </c>
      <c r="J58" s="123">
        <v>1.596</v>
      </c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330</v>
      </c>
      <c r="F59" s="39">
        <v>72.36842105263158</v>
      </c>
      <c r="G59" s="40"/>
      <c r="H59" s="124">
        <v>22.32</v>
      </c>
      <c r="I59" s="125">
        <v>22.32</v>
      </c>
      <c r="J59" s="125">
        <v>16.096</v>
      </c>
      <c r="K59" s="41">
        <v>72.11469534050178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23">
        <v>4.9</v>
      </c>
      <c r="I61" s="123">
        <v>5.25</v>
      </c>
      <c r="J61" s="123">
        <v>4.725</v>
      </c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23">
        <v>3.68</v>
      </c>
      <c r="I62" s="123">
        <v>3.681</v>
      </c>
      <c r="J62" s="123">
        <v>3.681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1171</v>
      </c>
      <c r="F63" s="31"/>
      <c r="G63" s="31"/>
      <c r="H63" s="123">
        <v>68.34</v>
      </c>
      <c r="I63" s="123">
        <v>58.284</v>
      </c>
      <c r="J63" s="123">
        <v>41.952</v>
      </c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1495</v>
      </c>
      <c r="F64" s="39">
        <v>102.18728639781271</v>
      </c>
      <c r="G64" s="40"/>
      <c r="H64" s="124">
        <v>76.92</v>
      </c>
      <c r="I64" s="125">
        <v>67.215</v>
      </c>
      <c r="J64" s="125">
        <v>50.358</v>
      </c>
      <c r="K64" s="41">
        <v>74.9207766123633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560</v>
      </c>
      <c r="F66" s="39">
        <v>96.55172413793103</v>
      </c>
      <c r="G66" s="40"/>
      <c r="H66" s="124">
        <v>28.432</v>
      </c>
      <c r="I66" s="125">
        <v>25.23</v>
      </c>
      <c r="J66" s="125">
        <v>22.344</v>
      </c>
      <c r="K66" s="41">
        <v>88.56123662306778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13</v>
      </c>
      <c r="F72" s="31"/>
      <c r="G72" s="31"/>
      <c r="H72" s="123">
        <v>0.307</v>
      </c>
      <c r="I72" s="123">
        <v>0.27</v>
      </c>
      <c r="J72" s="123">
        <v>0.23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80</v>
      </c>
      <c r="F73" s="31"/>
      <c r="G73" s="31"/>
      <c r="H73" s="123">
        <v>2.298</v>
      </c>
      <c r="I73" s="123">
        <v>2.298</v>
      </c>
      <c r="J73" s="123">
        <v>2.071</v>
      </c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410</v>
      </c>
      <c r="F74" s="31"/>
      <c r="G74" s="31"/>
      <c r="H74" s="123">
        <v>18.293</v>
      </c>
      <c r="I74" s="123">
        <v>20.3</v>
      </c>
      <c r="J74" s="123">
        <v>14.35</v>
      </c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70</v>
      </c>
      <c r="F75" s="31"/>
      <c r="G75" s="31"/>
      <c r="H75" s="123">
        <v>2.205</v>
      </c>
      <c r="I75" s="123">
        <v>2.326</v>
      </c>
      <c r="J75" s="123">
        <v>2.844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23">
        <v>1.65</v>
      </c>
      <c r="I76" s="123">
        <v>1.65</v>
      </c>
      <c r="J76" s="123">
        <v>1.65</v>
      </c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138</v>
      </c>
      <c r="F77" s="31"/>
      <c r="G77" s="31"/>
      <c r="H77" s="123">
        <v>4.44</v>
      </c>
      <c r="I77" s="123">
        <v>3.276</v>
      </c>
      <c r="J77" s="123">
        <v>5.397</v>
      </c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23">
        <v>9.116</v>
      </c>
      <c r="I78" s="123">
        <v>10.45</v>
      </c>
      <c r="J78" s="123">
        <v>9.03</v>
      </c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850</v>
      </c>
      <c r="F79" s="31"/>
      <c r="G79" s="31"/>
      <c r="H79" s="123">
        <v>0.692</v>
      </c>
      <c r="I79" s="123">
        <v>11.65</v>
      </c>
      <c r="J79" s="123">
        <v>44</v>
      </c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1806</v>
      </c>
      <c r="F80" s="39">
        <v>160.24844720496895</v>
      </c>
      <c r="G80" s="40"/>
      <c r="H80" s="124">
        <v>39.001</v>
      </c>
      <c r="I80" s="125">
        <v>52.22</v>
      </c>
      <c r="J80" s="125">
        <v>79.572</v>
      </c>
      <c r="K80" s="41">
        <v>152.37839908081196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4618</v>
      </c>
      <c r="F87" s="54">
        <f>IF(D87&gt;0,100*E87/D87,0)</f>
        <v>116.49848637739657</v>
      </c>
      <c r="G87" s="40"/>
      <c r="H87" s="128">
        <v>178.444</v>
      </c>
      <c r="I87" s="129">
        <v>177.933</v>
      </c>
      <c r="J87" s="129">
        <v>180.405</v>
      </c>
      <c r="K87" s="54">
        <f>IF(I87&gt;0,100*J87/I87,0)</f>
        <v>101.38928697880664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3">
        <v>0.34</v>
      </c>
      <c r="I20" s="123">
        <v>0.38</v>
      </c>
      <c r="J20" s="123">
        <v>0.36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24">
        <v>0.34</v>
      </c>
      <c r="I22" s="125">
        <v>0.38</v>
      </c>
      <c r="J22" s="125">
        <v>0.36</v>
      </c>
      <c r="K22" s="41">
        <v>94.73684210526315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344</v>
      </c>
      <c r="F24" s="39">
        <v>104.55927051671732</v>
      </c>
      <c r="G24" s="40"/>
      <c r="H24" s="124">
        <v>19.515</v>
      </c>
      <c r="I24" s="125">
        <v>23.81</v>
      </c>
      <c r="J24" s="125">
        <v>22.36</v>
      </c>
      <c r="K24" s="41">
        <v>93.91012179756406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24">
        <v>1.28</v>
      </c>
      <c r="I26" s="125">
        <v>1.35</v>
      </c>
      <c r="J26" s="125">
        <v>1.2</v>
      </c>
      <c r="K26" s="41">
        <v>88.88888888888889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900</v>
      </c>
      <c r="D30" s="30">
        <v>870</v>
      </c>
      <c r="E30" s="30">
        <v>788</v>
      </c>
      <c r="F30" s="31"/>
      <c r="G30" s="31"/>
      <c r="H30" s="123">
        <v>59.4</v>
      </c>
      <c r="I30" s="123">
        <v>40.906</v>
      </c>
      <c r="J30" s="123">
        <v>43.34</v>
      </c>
      <c r="K30" s="32"/>
    </row>
    <row r="31" spans="1:11" s="42" customFormat="1" ht="11.25" customHeight="1">
      <c r="A31" s="43" t="s">
        <v>23</v>
      </c>
      <c r="B31" s="37"/>
      <c r="C31" s="38">
        <v>900</v>
      </c>
      <c r="D31" s="38">
        <v>870</v>
      </c>
      <c r="E31" s="38">
        <v>788</v>
      </c>
      <c r="F31" s="39">
        <v>90.57471264367815</v>
      </c>
      <c r="G31" s="40"/>
      <c r="H31" s="124">
        <v>59.4</v>
      </c>
      <c r="I31" s="125">
        <v>40.906</v>
      </c>
      <c r="J31" s="125">
        <v>43.34</v>
      </c>
      <c r="K31" s="41">
        <v>105.95022735051093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29</v>
      </c>
      <c r="D33" s="30">
        <v>30</v>
      </c>
      <c r="E33" s="30">
        <v>30</v>
      </c>
      <c r="F33" s="31"/>
      <c r="G33" s="31"/>
      <c r="H33" s="123">
        <v>0.873</v>
      </c>
      <c r="I33" s="123">
        <v>0.9</v>
      </c>
      <c r="J33" s="123">
        <v>0.7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110</v>
      </c>
      <c r="E34" s="30">
        <v>112</v>
      </c>
      <c r="F34" s="31"/>
      <c r="G34" s="31"/>
      <c r="H34" s="123">
        <v>3.846</v>
      </c>
      <c r="I34" s="123">
        <v>2.5</v>
      </c>
      <c r="J34" s="123">
        <v>4.116</v>
      </c>
      <c r="K34" s="32"/>
    </row>
    <row r="35" spans="1:11" s="33" customFormat="1" ht="11.25" customHeight="1">
      <c r="A35" s="35" t="s">
        <v>26</v>
      </c>
      <c r="B35" s="29"/>
      <c r="C35" s="30">
        <v>58</v>
      </c>
      <c r="D35" s="30">
        <v>60</v>
      </c>
      <c r="E35" s="30">
        <v>60</v>
      </c>
      <c r="F35" s="31"/>
      <c r="G35" s="31"/>
      <c r="H35" s="123">
        <v>2.371</v>
      </c>
      <c r="I35" s="123">
        <v>2.5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197</v>
      </c>
      <c r="D37" s="38">
        <v>200</v>
      </c>
      <c r="E37" s="38">
        <v>202</v>
      </c>
      <c r="F37" s="39">
        <v>101</v>
      </c>
      <c r="G37" s="40"/>
      <c r="H37" s="124">
        <v>7.09</v>
      </c>
      <c r="I37" s="125">
        <v>5.9</v>
      </c>
      <c r="J37" s="125">
        <v>7.316</v>
      </c>
      <c r="K37" s="41">
        <v>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75</v>
      </c>
      <c r="F39" s="39">
        <v>107.14285714285714</v>
      </c>
      <c r="G39" s="40"/>
      <c r="H39" s="124">
        <v>2.412</v>
      </c>
      <c r="I39" s="125">
        <v>2.3</v>
      </c>
      <c r="J39" s="125">
        <v>2.6</v>
      </c>
      <c r="K39" s="41">
        <v>113.04347826086958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147</v>
      </c>
      <c r="D41" s="30">
        <v>145</v>
      </c>
      <c r="E41" s="30">
        <v>130</v>
      </c>
      <c r="F41" s="31"/>
      <c r="G41" s="31"/>
      <c r="H41" s="123">
        <v>10.305</v>
      </c>
      <c r="I41" s="123">
        <v>8.001</v>
      </c>
      <c r="J41" s="123">
        <v>8.58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45</v>
      </c>
      <c r="E43" s="30">
        <v>23</v>
      </c>
      <c r="F43" s="31"/>
      <c r="G43" s="31"/>
      <c r="H43" s="123">
        <v>1.44</v>
      </c>
      <c r="I43" s="123">
        <v>2.07</v>
      </c>
      <c r="J43" s="123">
        <v>1.035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30</v>
      </c>
      <c r="E45" s="30">
        <v>25</v>
      </c>
      <c r="F45" s="31"/>
      <c r="G45" s="31"/>
      <c r="H45" s="123">
        <v>0.6</v>
      </c>
      <c r="I45" s="123">
        <v>0.81</v>
      </c>
      <c r="J45" s="123">
        <v>0.65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>
        <v>461</v>
      </c>
      <c r="F48" s="31"/>
      <c r="G48" s="31"/>
      <c r="H48" s="123">
        <v>17.325</v>
      </c>
      <c r="I48" s="123">
        <v>25.85</v>
      </c>
      <c r="J48" s="123">
        <v>23.05</v>
      </c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131</v>
      </c>
      <c r="E49" s="30">
        <v>124</v>
      </c>
      <c r="F49" s="31"/>
      <c r="G49" s="31"/>
      <c r="H49" s="123">
        <v>7.08</v>
      </c>
      <c r="I49" s="123">
        <v>8.515</v>
      </c>
      <c r="J49" s="123">
        <v>5.58</v>
      </c>
      <c r="K49" s="32"/>
    </row>
    <row r="50" spans="1:11" s="42" customFormat="1" ht="11.25" customHeight="1">
      <c r="A50" s="43" t="s">
        <v>39</v>
      </c>
      <c r="B50" s="37"/>
      <c r="C50" s="38">
        <v>871</v>
      </c>
      <c r="D50" s="38">
        <v>868</v>
      </c>
      <c r="E50" s="38">
        <v>763</v>
      </c>
      <c r="F50" s="39">
        <v>87.90322580645162</v>
      </c>
      <c r="G50" s="40"/>
      <c r="H50" s="124">
        <v>36.75</v>
      </c>
      <c r="I50" s="125">
        <v>45.246</v>
      </c>
      <c r="J50" s="125">
        <v>38.894999999999996</v>
      </c>
      <c r="K50" s="41">
        <v>85.96340007956503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1074</v>
      </c>
      <c r="F52" s="39">
        <v>270.5289672544081</v>
      </c>
      <c r="G52" s="40"/>
      <c r="H52" s="124">
        <v>16.142</v>
      </c>
      <c r="I52" s="125">
        <v>16.142</v>
      </c>
      <c r="J52" s="125">
        <v>43.765</v>
      </c>
      <c r="K52" s="41">
        <v>271.125015487548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4438</v>
      </c>
      <c r="D54" s="30">
        <v>4600</v>
      </c>
      <c r="E54" s="30">
        <v>4000</v>
      </c>
      <c r="F54" s="31"/>
      <c r="G54" s="31"/>
      <c r="H54" s="123">
        <v>332.85</v>
      </c>
      <c r="I54" s="123">
        <v>349.6</v>
      </c>
      <c r="J54" s="123">
        <v>296</v>
      </c>
      <c r="K54" s="32"/>
    </row>
    <row r="55" spans="1:11" s="33" customFormat="1" ht="11.25" customHeight="1">
      <c r="A55" s="35" t="s">
        <v>42</v>
      </c>
      <c r="B55" s="29"/>
      <c r="C55" s="30">
        <v>1675</v>
      </c>
      <c r="D55" s="30">
        <v>1898</v>
      </c>
      <c r="E55" s="30">
        <v>1780</v>
      </c>
      <c r="F55" s="31"/>
      <c r="G55" s="31"/>
      <c r="H55" s="123">
        <v>100.5</v>
      </c>
      <c r="I55" s="123">
        <v>138.36</v>
      </c>
      <c r="J55" s="123">
        <v>106.8</v>
      </c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1069</v>
      </c>
      <c r="E56" s="30">
        <v>1058</v>
      </c>
      <c r="F56" s="31"/>
      <c r="G56" s="31"/>
      <c r="H56" s="123">
        <v>63.941</v>
      </c>
      <c r="I56" s="123">
        <v>66.38</v>
      </c>
      <c r="J56" s="123">
        <v>68.67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73</v>
      </c>
      <c r="E57" s="30">
        <v>32</v>
      </c>
      <c r="F57" s="31"/>
      <c r="G57" s="31"/>
      <c r="H57" s="123"/>
      <c r="I57" s="123">
        <v>0.5</v>
      </c>
      <c r="J57" s="123">
        <v>1.56</v>
      </c>
      <c r="K57" s="32"/>
    </row>
    <row r="58" spans="1:11" s="33" customFormat="1" ht="11.25" customHeight="1">
      <c r="A58" s="35" t="s">
        <v>45</v>
      </c>
      <c r="B58" s="29"/>
      <c r="C58" s="30">
        <v>677</v>
      </c>
      <c r="D58" s="30">
        <v>704</v>
      </c>
      <c r="E58" s="30">
        <v>509</v>
      </c>
      <c r="F58" s="31"/>
      <c r="G58" s="31"/>
      <c r="H58" s="123">
        <v>48.473</v>
      </c>
      <c r="I58" s="123">
        <v>50.026</v>
      </c>
      <c r="J58" s="123">
        <v>37.196</v>
      </c>
      <c r="K58" s="32"/>
    </row>
    <row r="59" spans="1:11" s="42" customFormat="1" ht="11.25" customHeight="1">
      <c r="A59" s="36" t="s">
        <v>46</v>
      </c>
      <c r="B59" s="37"/>
      <c r="C59" s="38">
        <v>7847</v>
      </c>
      <c r="D59" s="38">
        <v>8344</v>
      </c>
      <c r="E59" s="38">
        <v>7379</v>
      </c>
      <c r="F59" s="39">
        <v>88.43480345158197</v>
      </c>
      <c r="G59" s="40"/>
      <c r="H59" s="124">
        <v>545.764</v>
      </c>
      <c r="I59" s="125">
        <v>604.866</v>
      </c>
      <c r="J59" s="125">
        <v>510.226</v>
      </c>
      <c r="K59" s="41">
        <v>84.35355930073769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60</v>
      </c>
      <c r="E61" s="30">
        <v>60</v>
      </c>
      <c r="F61" s="31"/>
      <c r="G61" s="31"/>
      <c r="H61" s="123">
        <v>3.15</v>
      </c>
      <c r="I61" s="123">
        <v>2.1</v>
      </c>
      <c r="J61" s="123">
        <v>2.1</v>
      </c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88</v>
      </c>
      <c r="E62" s="30">
        <v>88</v>
      </c>
      <c r="F62" s="31"/>
      <c r="G62" s="31"/>
      <c r="H62" s="123">
        <v>1.839</v>
      </c>
      <c r="I62" s="123">
        <v>2.061</v>
      </c>
      <c r="J62" s="123">
        <v>2.061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173</v>
      </c>
      <c r="D64" s="38">
        <v>148</v>
      </c>
      <c r="E64" s="38">
        <v>148</v>
      </c>
      <c r="F64" s="39">
        <v>100</v>
      </c>
      <c r="G64" s="40"/>
      <c r="H64" s="124">
        <v>4.989</v>
      </c>
      <c r="I64" s="125">
        <v>4.161</v>
      </c>
      <c r="J64" s="125">
        <v>4.161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185</v>
      </c>
      <c r="D66" s="38">
        <v>175</v>
      </c>
      <c r="E66" s="38">
        <v>110</v>
      </c>
      <c r="F66" s="39">
        <v>62.857142857142854</v>
      </c>
      <c r="G66" s="40"/>
      <c r="H66" s="124">
        <v>8.476</v>
      </c>
      <c r="I66" s="125">
        <v>9.1</v>
      </c>
      <c r="J66" s="125">
        <v>4.62</v>
      </c>
      <c r="K66" s="41">
        <v>50.769230769230774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19</v>
      </c>
      <c r="E72" s="30">
        <v>18</v>
      </c>
      <c r="F72" s="31"/>
      <c r="G72" s="31"/>
      <c r="H72" s="123">
        <v>0.65</v>
      </c>
      <c r="I72" s="123">
        <v>0.34</v>
      </c>
      <c r="J72" s="123">
        <v>0.325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86</v>
      </c>
      <c r="E73" s="30">
        <v>89</v>
      </c>
      <c r="F73" s="31"/>
      <c r="G73" s="31"/>
      <c r="H73" s="123">
        <v>2.43</v>
      </c>
      <c r="I73" s="123">
        <v>2.43</v>
      </c>
      <c r="J73" s="123">
        <v>2.515</v>
      </c>
      <c r="K73" s="32"/>
    </row>
    <row r="74" spans="1:11" s="33" customFormat="1" ht="11.25" customHeight="1">
      <c r="A74" s="35" t="s">
        <v>57</v>
      </c>
      <c r="B74" s="29"/>
      <c r="C74" s="30">
        <v>407</v>
      </c>
      <c r="D74" s="30">
        <v>273</v>
      </c>
      <c r="E74" s="30">
        <v>290</v>
      </c>
      <c r="F74" s="31"/>
      <c r="G74" s="31"/>
      <c r="H74" s="123">
        <v>12.073</v>
      </c>
      <c r="I74" s="123">
        <v>11.382</v>
      </c>
      <c r="J74" s="123">
        <v>11.5</v>
      </c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109</v>
      </c>
      <c r="E75" s="30">
        <v>100</v>
      </c>
      <c r="F75" s="31"/>
      <c r="G75" s="31"/>
      <c r="H75" s="123">
        <v>4.449</v>
      </c>
      <c r="I75" s="123">
        <v>5.007</v>
      </c>
      <c r="J75" s="123">
        <v>4.593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52</v>
      </c>
      <c r="E76" s="30">
        <v>20</v>
      </c>
      <c r="F76" s="31"/>
      <c r="G76" s="31"/>
      <c r="H76" s="123">
        <v>1.456</v>
      </c>
      <c r="I76" s="123">
        <v>1.46</v>
      </c>
      <c r="J76" s="123">
        <v>0.56</v>
      </c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5</v>
      </c>
      <c r="E77" s="30">
        <v>7</v>
      </c>
      <c r="F77" s="31"/>
      <c r="G77" s="31"/>
      <c r="H77" s="123">
        <v>0.24</v>
      </c>
      <c r="I77" s="123">
        <v>0.195</v>
      </c>
      <c r="J77" s="123">
        <v>0.274</v>
      </c>
      <c r="K77" s="32"/>
    </row>
    <row r="78" spans="1:11" s="33" customFormat="1" ht="11.25" customHeight="1">
      <c r="A78" s="35" t="s">
        <v>61</v>
      </c>
      <c r="B78" s="29"/>
      <c r="C78" s="30">
        <v>448</v>
      </c>
      <c r="D78" s="30">
        <v>445</v>
      </c>
      <c r="E78" s="30">
        <v>445</v>
      </c>
      <c r="F78" s="31"/>
      <c r="G78" s="31"/>
      <c r="H78" s="123">
        <v>19.372</v>
      </c>
      <c r="I78" s="123">
        <v>20.025</v>
      </c>
      <c r="J78" s="123">
        <v>22.25</v>
      </c>
      <c r="K78" s="32"/>
    </row>
    <row r="79" spans="1:11" s="33" customFormat="1" ht="11.25" customHeight="1">
      <c r="A79" s="35" t="s">
        <v>62</v>
      </c>
      <c r="B79" s="29"/>
      <c r="C79" s="30">
        <v>856</v>
      </c>
      <c r="D79" s="30">
        <v>874</v>
      </c>
      <c r="E79" s="30">
        <v>600</v>
      </c>
      <c r="F79" s="31"/>
      <c r="G79" s="31"/>
      <c r="H79" s="123">
        <v>29.618</v>
      </c>
      <c r="I79" s="123">
        <v>52.44</v>
      </c>
      <c r="J79" s="123">
        <v>39</v>
      </c>
      <c r="K79" s="32"/>
    </row>
    <row r="80" spans="1:11" s="42" customFormat="1" ht="11.25" customHeight="1">
      <c r="A80" s="43" t="s">
        <v>63</v>
      </c>
      <c r="B80" s="37"/>
      <c r="C80" s="38">
        <v>2004</v>
      </c>
      <c r="D80" s="38">
        <v>1863</v>
      </c>
      <c r="E80" s="38">
        <v>1569</v>
      </c>
      <c r="F80" s="39">
        <v>84.21900161030595</v>
      </c>
      <c r="G80" s="40"/>
      <c r="H80" s="124">
        <v>70.288</v>
      </c>
      <c r="I80" s="125">
        <v>93.279</v>
      </c>
      <c r="J80" s="125">
        <v>81.017</v>
      </c>
      <c r="K80" s="41">
        <v>86.85449029256317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13019</v>
      </c>
      <c r="D87" s="53">
        <v>13304</v>
      </c>
      <c r="E87" s="53">
        <v>12492</v>
      </c>
      <c r="F87" s="54">
        <f>IF(D87&gt;0,100*E87/D87,0)</f>
        <v>93.8965724594107</v>
      </c>
      <c r="G87" s="40"/>
      <c r="H87" s="128">
        <v>772.446</v>
      </c>
      <c r="I87" s="129">
        <v>847.4399999999999</v>
      </c>
      <c r="J87" s="129">
        <v>759.8599999999999</v>
      </c>
      <c r="K87" s="54">
        <f>IF(I87&gt;0,100*J87/I87,0)</f>
        <v>89.6653450391768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6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23">
        <v>0.024</v>
      </c>
      <c r="I9" s="123">
        <v>0.038</v>
      </c>
      <c r="J9" s="123">
        <v>0.011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1</v>
      </c>
      <c r="F12" s="31"/>
      <c r="G12" s="31"/>
      <c r="H12" s="123">
        <v>0.044</v>
      </c>
      <c r="I12" s="123">
        <v>0.04</v>
      </c>
      <c r="J12" s="123">
        <v>0.011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24">
        <v>0.068</v>
      </c>
      <c r="I13" s="125">
        <v>0.078</v>
      </c>
      <c r="J13" s="125">
        <v>0.022</v>
      </c>
      <c r="K13" s="41">
        <v>28.2051282051282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0.012</v>
      </c>
      <c r="I15" s="125">
        <v>0.012</v>
      </c>
      <c r="J15" s="125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0.024</v>
      </c>
      <c r="I19" s="123">
        <v>0.026</v>
      </c>
      <c r="J19" s="123">
        <v>0.021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23">
        <v>0.032</v>
      </c>
      <c r="I20" s="123">
        <v>0.029</v>
      </c>
      <c r="J20" s="123">
        <v>0.031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23">
        <v>0.063</v>
      </c>
      <c r="I21" s="123">
        <v>0.032</v>
      </c>
      <c r="J21" s="123">
        <v>0.062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8</v>
      </c>
      <c r="F22" s="39">
        <f>IF(D22&gt;0,100*E22/D22,0)</f>
        <v>100</v>
      </c>
      <c r="G22" s="40"/>
      <c r="H22" s="124">
        <v>0.119</v>
      </c>
      <c r="I22" s="125">
        <v>0.087</v>
      </c>
      <c r="J22" s="125">
        <v>0.114</v>
      </c>
      <c r="K22" s="41">
        <v>131.0344827586207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839</v>
      </c>
      <c r="D24" s="38">
        <v>687</v>
      </c>
      <c r="E24" s="38">
        <v>687</v>
      </c>
      <c r="F24" s="39">
        <v>100</v>
      </c>
      <c r="G24" s="40"/>
      <c r="H24" s="124">
        <v>13.561</v>
      </c>
      <c r="I24" s="125">
        <v>12.736</v>
      </c>
      <c r="J24" s="125">
        <v>12.736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5</v>
      </c>
      <c r="F26" s="39">
        <v>83.33333333333333</v>
      </c>
      <c r="G26" s="40"/>
      <c r="H26" s="124">
        <v>0.144</v>
      </c>
      <c r="I26" s="125">
        <v>0.14</v>
      </c>
      <c r="J26" s="125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82</v>
      </c>
      <c r="E28" s="30">
        <v>32</v>
      </c>
      <c r="F28" s="31"/>
      <c r="G28" s="31"/>
      <c r="H28" s="123">
        <v>3.102</v>
      </c>
      <c r="I28" s="123">
        <v>1.927</v>
      </c>
      <c r="J28" s="123">
        <v>0.448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23"/>
      <c r="I29" s="123">
        <v>0.01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80</v>
      </c>
      <c r="E30" s="30">
        <v>9</v>
      </c>
      <c r="F30" s="31"/>
      <c r="G30" s="31"/>
      <c r="H30" s="123">
        <v>0.824</v>
      </c>
      <c r="I30" s="123">
        <v>1.846</v>
      </c>
      <c r="J30" s="123">
        <v>0.18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41</v>
      </c>
      <c r="F31" s="39">
        <v>25.153374233128833</v>
      </c>
      <c r="G31" s="40"/>
      <c r="H31" s="124">
        <v>3.9259999999999997</v>
      </c>
      <c r="I31" s="125">
        <v>3.7830000000000004</v>
      </c>
      <c r="J31" s="125">
        <v>0.628</v>
      </c>
      <c r="K31" s="41">
        <v>16.600581549035155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102</v>
      </c>
      <c r="D33" s="30">
        <v>90</v>
      </c>
      <c r="E33" s="30">
        <v>85</v>
      </c>
      <c r="F33" s="31"/>
      <c r="G33" s="31"/>
      <c r="H33" s="123">
        <v>0.894</v>
      </c>
      <c r="I33" s="123">
        <v>0.68</v>
      </c>
      <c r="J33" s="123">
        <v>0.68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23">
        <v>0.152</v>
      </c>
      <c r="I34" s="123">
        <v>0.15</v>
      </c>
      <c r="J34" s="123">
        <v>0.147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>
        <v>20</v>
      </c>
      <c r="F35" s="31"/>
      <c r="G35" s="31"/>
      <c r="H35" s="123">
        <v>0.237</v>
      </c>
      <c r="I35" s="123">
        <v>0.28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42</v>
      </c>
      <c r="E36" s="30">
        <v>150</v>
      </c>
      <c r="F36" s="31"/>
      <c r="G36" s="31"/>
      <c r="H36" s="123">
        <v>0.525</v>
      </c>
      <c r="I36" s="123">
        <v>0.525</v>
      </c>
      <c r="J36" s="123">
        <v>1.95</v>
      </c>
      <c r="K36" s="32"/>
    </row>
    <row r="37" spans="1:11" s="42" customFormat="1" ht="11.25" customHeight="1">
      <c r="A37" s="36" t="s">
        <v>28</v>
      </c>
      <c r="B37" s="37"/>
      <c r="C37" s="38">
        <v>171</v>
      </c>
      <c r="D37" s="38">
        <v>162</v>
      </c>
      <c r="E37" s="38">
        <v>265</v>
      </c>
      <c r="F37" s="39">
        <v>163.58024691358025</v>
      </c>
      <c r="G37" s="40"/>
      <c r="H37" s="124">
        <v>1.8079999999999998</v>
      </c>
      <c r="I37" s="125">
        <v>1.6350000000000002</v>
      </c>
      <c r="J37" s="125">
        <v>2.777</v>
      </c>
      <c r="K37" s="41">
        <v>169.84709480122322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15</v>
      </c>
      <c r="E39" s="38">
        <v>18</v>
      </c>
      <c r="F39" s="39">
        <v>120</v>
      </c>
      <c r="G39" s="40"/>
      <c r="H39" s="124">
        <v>0.27</v>
      </c>
      <c r="I39" s="125">
        <v>0.3</v>
      </c>
      <c r="J39" s="125">
        <v>0.3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201</v>
      </c>
      <c r="D41" s="30"/>
      <c r="E41" s="30">
        <v>103</v>
      </c>
      <c r="F41" s="31"/>
      <c r="G41" s="31"/>
      <c r="H41" s="123">
        <v>2.659</v>
      </c>
      <c r="I41" s="123"/>
      <c r="J41" s="123">
        <v>1.545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19</v>
      </c>
      <c r="F45" s="31"/>
      <c r="G45" s="31"/>
      <c r="H45" s="123"/>
      <c r="I45" s="123"/>
      <c r="J45" s="123">
        <v>0.285</v>
      </c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4</v>
      </c>
      <c r="E46" s="30">
        <v>32</v>
      </c>
      <c r="F46" s="31"/>
      <c r="G46" s="31"/>
      <c r="H46" s="123">
        <v>0.045</v>
      </c>
      <c r="I46" s="123">
        <v>0.06</v>
      </c>
      <c r="J46" s="123">
        <v>0.48</v>
      </c>
      <c r="K46" s="32"/>
    </row>
    <row r="47" spans="1:11" s="33" customFormat="1" ht="11.25" customHeight="1">
      <c r="A47" s="35" t="s">
        <v>36</v>
      </c>
      <c r="B47" s="29"/>
      <c r="C47" s="30">
        <v>47</v>
      </c>
      <c r="D47" s="30">
        <v>37</v>
      </c>
      <c r="E47" s="30">
        <v>62</v>
      </c>
      <c r="F47" s="31"/>
      <c r="G47" s="31"/>
      <c r="H47" s="123">
        <v>0.376</v>
      </c>
      <c r="I47" s="123">
        <v>0.296</v>
      </c>
      <c r="J47" s="123">
        <v>0.496</v>
      </c>
      <c r="K47" s="32"/>
    </row>
    <row r="48" spans="1:11" s="33" customFormat="1" ht="11.25" customHeight="1">
      <c r="A48" s="35" t="s">
        <v>37</v>
      </c>
      <c r="B48" s="29"/>
      <c r="C48" s="30">
        <v>348</v>
      </c>
      <c r="D48" s="30">
        <v>309</v>
      </c>
      <c r="E48" s="30">
        <v>183</v>
      </c>
      <c r="F48" s="31"/>
      <c r="G48" s="31"/>
      <c r="H48" s="123">
        <v>7.656</v>
      </c>
      <c r="I48" s="123">
        <v>6.798</v>
      </c>
      <c r="J48" s="123">
        <v>4.026</v>
      </c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615</v>
      </c>
      <c r="D50" s="38">
        <v>350</v>
      </c>
      <c r="E50" s="38">
        <v>399</v>
      </c>
      <c r="F50" s="39">
        <v>114</v>
      </c>
      <c r="G50" s="40"/>
      <c r="H50" s="124">
        <v>10.735999999999999</v>
      </c>
      <c r="I50" s="125">
        <v>7.154</v>
      </c>
      <c r="J50" s="125">
        <v>6.831999999999999</v>
      </c>
      <c r="K50" s="41">
        <f>IF(I50&gt;0,100*J50/I50,0)</f>
        <v>95.49902152641877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0.038</v>
      </c>
      <c r="I52" s="125">
        <v>0.038</v>
      </c>
      <c r="J52" s="125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258</v>
      </c>
      <c r="D54" s="30">
        <v>200</v>
      </c>
      <c r="E54" s="30">
        <v>229</v>
      </c>
      <c r="F54" s="31"/>
      <c r="G54" s="31"/>
      <c r="H54" s="123">
        <v>6.45</v>
      </c>
      <c r="I54" s="123">
        <v>5</v>
      </c>
      <c r="J54" s="123">
        <v>5.153</v>
      </c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>
        <v>5</v>
      </c>
      <c r="E55" s="30">
        <v>2</v>
      </c>
      <c r="F55" s="31"/>
      <c r="G55" s="31"/>
      <c r="H55" s="123">
        <v>0.048</v>
      </c>
      <c r="I55" s="123">
        <v>0.08</v>
      </c>
      <c r="J55" s="123">
        <v>0.016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>
        <v>21</v>
      </c>
      <c r="F56" s="31"/>
      <c r="G56" s="31"/>
      <c r="H56" s="123">
        <v>0.306</v>
      </c>
      <c r="I56" s="123"/>
      <c r="J56" s="123">
        <v>0.37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3">
        <v>0.037</v>
      </c>
      <c r="I58" s="123">
        <v>0.037</v>
      </c>
      <c r="J58" s="123">
        <v>0.07</v>
      </c>
      <c r="K58" s="32"/>
    </row>
    <row r="59" spans="1:11" s="42" customFormat="1" ht="11.25" customHeight="1">
      <c r="A59" s="36" t="s">
        <v>46</v>
      </c>
      <c r="B59" s="37"/>
      <c r="C59" s="38">
        <v>280</v>
      </c>
      <c r="D59" s="38">
        <v>207</v>
      </c>
      <c r="E59" s="38">
        <v>254</v>
      </c>
      <c r="F59" s="39">
        <v>122.70531400966183</v>
      </c>
      <c r="G59" s="40"/>
      <c r="H59" s="124">
        <v>6.841</v>
      </c>
      <c r="I59" s="125">
        <v>5.117</v>
      </c>
      <c r="J59" s="125">
        <v>5.609</v>
      </c>
      <c r="K59" s="41">
        <v>109.61500879421536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307</v>
      </c>
      <c r="D61" s="30">
        <v>240</v>
      </c>
      <c r="E61" s="30">
        <v>270</v>
      </c>
      <c r="F61" s="31"/>
      <c r="G61" s="31"/>
      <c r="H61" s="123">
        <v>6.754</v>
      </c>
      <c r="I61" s="123">
        <v>6.625</v>
      </c>
      <c r="J61" s="123">
        <v>6.625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23">
        <v>0.263</v>
      </c>
      <c r="I62" s="123">
        <v>0.263</v>
      </c>
      <c r="J62" s="123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217</v>
      </c>
      <c r="F63" s="31"/>
      <c r="G63" s="31"/>
      <c r="H63" s="123">
        <v>3.474</v>
      </c>
      <c r="I63" s="123">
        <v>3.449</v>
      </c>
      <c r="J63" s="123">
        <v>3.878</v>
      </c>
      <c r="K63" s="32"/>
    </row>
    <row r="64" spans="1:11" s="42" customFormat="1" ht="11.25" customHeight="1">
      <c r="A64" s="36" t="s">
        <v>50</v>
      </c>
      <c r="B64" s="37"/>
      <c r="C64" s="38">
        <v>513</v>
      </c>
      <c r="D64" s="38">
        <v>446</v>
      </c>
      <c r="E64" s="38">
        <v>500</v>
      </c>
      <c r="F64" s="39">
        <v>112.10762331838565</v>
      </c>
      <c r="G64" s="40"/>
      <c r="H64" s="124">
        <v>10.491</v>
      </c>
      <c r="I64" s="125">
        <v>10.337</v>
      </c>
      <c r="J64" s="125">
        <v>10.766</v>
      </c>
      <c r="K64" s="41">
        <f>IF(I64&gt;0,100*J64/I64,0)</f>
        <v>104.15014027280641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936</v>
      </c>
      <c r="D66" s="38">
        <v>2300</v>
      </c>
      <c r="E66" s="38">
        <v>1180</v>
      </c>
      <c r="F66" s="39">
        <v>51.30434782608695</v>
      </c>
      <c r="G66" s="40"/>
      <c r="H66" s="124">
        <v>20.498</v>
      </c>
      <c r="I66" s="125">
        <v>21.85</v>
      </c>
      <c r="J66" s="125">
        <v>23.01</v>
      </c>
      <c r="K66" s="41">
        <v>105.30892448512586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210</v>
      </c>
      <c r="E68" s="30">
        <v>250</v>
      </c>
      <c r="F68" s="31"/>
      <c r="G68" s="31"/>
      <c r="H68" s="123">
        <v>3.075</v>
      </c>
      <c r="I68" s="123">
        <v>3.5</v>
      </c>
      <c r="J68" s="123">
        <v>3.2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205</v>
      </c>
      <c r="D70" s="38">
        <v>210</v>
      </c>
      <c r="E70" s="38">
        <v>250</v>
      </c>
      <c r="F70" s="39">
        <v>119.04761904761905</v>
      </c>
      <c r="G70" s="40"/>
      <c r="H70" s="124">
        <v>3.075</v>
      </c>
      <c r="I70" s="125">
        <v>3.5</v>
      </c>
      <c r="J70" s="125">
        <v>3.2</v>
      </c>
      <c r="K70" s="41">
        <v>91.42857142857143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340</v>
      </c>
      <c r="D72" s="30">
        <v>300</v>
      </c>
      <c r="E72" s="30">
        <v>871</v>
      </c>
      <c r="F72" s="31"/>
      <c r="G72" s="31"/>
      <c r="H72" s="123">
        <v>3.85</v>
      </c>
      <c r="I72" s="123">
        <v>3.45</v>
      </c>
      <c r="J72" s="123">
        <v>4.1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45</v>
      </c>
      <c r="F73" s="31"/>
      <c r="G73" s="31"/>
      <c r="H73" s="123">
        <v>0.774</v>
      </c>
      <c r="I73" s="123">
        <v>0.77</v>
      </c>
      <c r="J73" s="123">
        <v>0.774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15</v>
      </c>
      <c r="E74" s="30">
        <v>90</v>
      </c>
      <c r="F74" s="31"/>
      <c r="G74" s="31"/>
      <c r="H74" s="123">
        <v>1.4</v>
      </c>
      <c r="I74" s="123">
        <v>0.3</v>
      </c>
      <c r="J74" s="123">
        <v>1.5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174</v>
      </c>
      <c r="E75" s="30">
        <v>174</v>
      </c>
      <c r="F75" s="31"/>
      <c r="G75" s="31"/>
      <c r="H75" s="123">
        <v>1.836</v>
      </c>
      <c r="I75" s="123">
        <v>1.836</v>
      </c>
      <c r="J75" s="123">
        <v>0.808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10</v>
      </c>
      <c r="E77" s="30">
        <v>14</v>
      </c>
      <c r="F77" s="31"/>
      <c r="G77" s="31"/>
      <c r="H77" s="123">
        <v>0.12</v>
      </c>
      <c r="I77" s="123">
        <v>0.168</v>
      </c>
      <c r="J77" s="123">
        <v>0.168</v>
      </c>
      <c r="K77" s="32"/>
    </row>
    <row r="78" spans="1:11" s="33" customFormat="1" ht="11.25" customHeight="1">
      <c r="A78" s="35" t="s">
        <v>61</v>
      </c>
      <c r="B78" s="29"/>
      <c r="C78" s="30">
        <v>16</v>
      </c>
      <c r="D78" s="30">
        <v>18</v>
      </c>
      <c r="E78" s="30">
        <v>15</v>
      </c>
      <c r="F78" s="31"/>
      <c r="G78" s="31"/>
      <c r="H78" s="123">
        <v>0.304</v>
      </c>
      <c r="I78" s="123">
        <v>0.36</v>
      </c>
      <c r="J78" s="123">
        <v>0.3</v>
      </c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>
        <v>150</v>
      </c>
      <c r="E79" s="30">
        <v>120</v>
      </c>
      <c r="F79" s="31"/>
      <c r="G79" s="31"/>
      <c r="H79" s="123">
        <v>0.528</v>
      </c>
      <c r="I79" s="123">
        <v>2.4</v>
      </c>
      <c r="J79" s="123">
        <v>2.28</v>
      </c>
      <c r="K79" s="32"/>
    </row>
    <row r="80" spans="1:11" s="42" customFormat="1" ht="11.25" customHeight="1">
      <c r="A80" s="43" t="s">
        <v>63</v>
      </c>
      <c r="B80" s="37"/>
      <c r="C80" s="38">
        <v>685</v>
      </c>
      <c r="D80" s="38">
        <v>710</v>
      </c>
      <c r="E80" s="38">
        <v>1329</v>
      </c>
      <c r="F80" s="39">
        <v>187.18309859154928</v>
      </c>
      <c r="G80" s="40"/>
      <c r="H80" s="124">
        <v>8.812000000000001</v>
      </c>
      <c r="I80" s="125">
        <v>9.284</v>
      </c>
      <c r="J80" s="125">
        <v>9.93</v>
      </c>
      <c r="K80" s="41">
        <v>106.95820766910813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23">
        <v>0.443</v>
      </c>
      <c r="I82" s="123">
        <v>0.443</v>
      </c>
      <c r="J82" s="123">
        <v>0.438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23">
        <v>0.688</v>
      </c>
      <c r="I83" s="123">
        <v>0.69</v>
      </c>
      <c r="J83" s="123">
        <v>0.69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24">
        <v>1.131</v>
      </c>
      <c r="I84" s="125">
        <v>1.133</v>
      </c>
      <c r="J84" s="125">
        <v>1.128</v>
      </c>
      <c r="K84" s="41">
        <v>99.558693733451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4501</v>
      </c>
      <c r="D87" s="53">
        <v>5328</v>
      </c>
      <c r="E87" s="53">
        <v>4999</v>
      </c>
      <c r="F87" s="54">
        <f>IF(D87&gt;0,100*E87/D87,0)</f>
        <v>93.82507507507508</v>
      </c>
      <c r="G87" s="40"/>
      <c r="H87" s="128">
        <v>81.53</v>
      </c>
      <c r="I87" s="129">
        <v>77.184</v>
      </c>
      <c r="J87" s="129">
        <v>77.222</v>
      </c>
      <c r="K87" s="54">
        <f>IF(I87&gt;0,100*J87/I87,0)</f>
        <v>100.04923300165838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23"/>
      <c r="I9" s="123">
        <v>0.096</v>
      </c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>
        <v>5</v>
      </c>
      <c r="E11" s="30">
        <v>5</v>
      </c>
      <c r="F11" s="31"/>
      <c r="G11" s="31"/>
      <c r="H11" s="123"/>
      <c r="I11" s="123">
        <v>0.13</v>
      </c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>
        <v>20</v>
      </c>
      <c r="E12" s="30">
        <v>20</v>
      </c>
      <c r="F12" s="31"/>
      <c r="G12" s="31"/>
      <c r="H12" s="123"/>
      <c r="I12" s="123">
        <v>0.48</v>
      </c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>
        <v>29</v>
      </c>
      <c r="E13" s="38">
        <v>29</v>
      </c>
      <c r="F13" s="39">
        <v>100</v>
      </c>
      <c r="G13" s="40"/>
      <c r="H13" s="124"/>
      <c r="I13" s="125">
        <v>0.706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0.014</v>
      </c>
      <c r="I15" s="125">
        <v>0.014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23</v>
      </c>
      <c r="E19" s="30">
        <v>23</v>
      </c>
      <c r="F19" s="31"/>
      <c r="G19" s="31"/>
      <c r="H19" s="123">
        <v>0.368</v>
      </c>
      <c r="I19" s="123">
        <v>0.207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23</v>
      </c>
      <c r="E22" s="38">
        <v>23</v>
      </c>
      <c r="F22" s="39">
        <v>100</v>
      </c>
      <c r="G22" s="40"/>
      <c r="H22" s="124">
        <v>0.368</v>
      </c>
      <c r="I22" s="125">
        <v>0.207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5958</v>
      </c>
      <c r="D24" s="38">
        <v>5307</v>
      </c>
      <c r="E24" s="38">
        <v>5307</v>
      </c>
      <c r="F24" s="39">
        <v>100</v>
      </c>
      <c r="G24" s="40"/>
      <c r="H24" s="124">
        <v>75.965</v>
      </c>
      <c r="I24" s="125">
        <v>72.474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207</v>
      </c>
      <c r="D26" s="38">
        <v>210</v>
      </c>
      <c r="E26" s="38">
        <v>210</v>
      </c>
      <c r="F26" s="39">
        <v>100</v>
      </c>
      <c r="G26" s="40"/>
      <c r="H26" s="124">
        <v>2.7</v>
      </c>
      <c r="I26" s="125">
        <v>2.9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114</v>
      </c>
      <c r="D28" s="30">
        <v>4</v>
      </c>
      <c r="E28" s="30">
        <v>4</v>
      </c>
      <c r="F28" s="31"/>
      <c r="G28" s="31"/>
      <c r="H28" s="123">
        <v>0.1</v>
      </c>
      <c r="I28" s="123">
        <v>0.125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>
        <v>3</v>
      </c>
      <c r="E29" s="30"/>
      <c r="F29" s="31"/>
      <c r="G29" s="31"/>
      <c r="H29" s="123">
        <v>0.039</v>
      </c>
      <c r="I29" s="123">
        <v>0.075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1650</v>
      </c>
      <c r="E30" s="30">
        <v>2121</v>
      </c>
      <c r="F30" s="31"/>
      <c r="G30" s="31"/>
      <c r="H30" s="123">
        <v>39.345</v>
      </c>
      <c r="I30" s="123">
        <v>25.808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1995</v>
      </c>
      <c r="D31" s="38">
        <v>1657</v>
      </c>
      <c r="E31" s="38">
        <v>2125</v>
      </c>
      <c r="F31" s="39">
        <v>128.24381412190706</v>
      </c>
      <c r="G31" s="40"/>
      <c r="H31" s="124">
        <v>39.484</v>
      </c>
      <c r="I31" s="125">
        <v>26.008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62</v>
      </c>
      <c r="D33" s="30">
        <v>60</v>
      </c>
      <c r="E33" s="30">
        <v>50</v>
      </c>
      <c r="F33" s="31"/>
      <c r="G33" s="31"/>
      <c r="H33" s="123">
        <v>1.1</v>
      </c>
      <c r="I33" s="123">
        <v>0.94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10</v>
      </c>
      <c r="E34" s="30">
        <v>10</v>
      </c>
      <c r="F34" s="31"/>
      <c r="G34" s="31"/>
      <c r="H34" s="123">
        <v>0.64</v>
      </c>
      <c r="I34" s="123">
        <v>0.25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9</v>
      </c>
      <c r="D35" s="30">
        <v>5</v>
      </c>
      <c r="E35" s="30">
        <v>5</v>
      </c>
      <c r="F35" s="31"/>
      <c r="G35" s="31"/>
      <c r="H35" s="123">
        <v>0.045</v>
      </c>
      <c r="I35" s="123">
        <v>0.12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35</v>
      </c>
      <c r="D36" s="30">
        <v>19</v>
      </c>
      <c r="E36" s="30">
        <v>19</v>
      </c>
      <c r="F36" s="31"/>
      <c r="G36" s="31"/>
      <c r="H36" s="123">
        <v>0.7</v>
      </c>
      <c r="I36" s="123">
        <v>0.38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134</v>
      </c>
      <c r="D37" s="38">
        <v>94</v>
      </c>
      <c r="E37" s="38">
        <v>84</v>
      </c>
      <c r="F37" s="39">
        <v>89.36170212765957</v>
      </c>
      <c r="G37" s="40"/>
      <c r="H37" s="124">
        <v>2.4850000000000003</v>
      </c>
      <c r="I37" s="125">
        <v>1.69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27</v>
      </c>
      <c r="D39" s="38">
        <v>22</v>
      </c>
      <c r="E39" s="38">
        <v>25</v>
      </c>
      <c r="F39" s="39">
        <v>113.63636363636364</v>
      </c>
      <c r="G39" s="40"/>
      <c r="H39" s="124">
        <v>0.51</v>
      </c>
      <c r="I39" s="125">
        <v>0.48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15</v>
      </c>
      <c r="E42" s="30"/>
      <c r="F42" s="31"/>
      <c r="G42" s="31"/>
      <c r="H42" s="123">
        <v>0.17</v>
      </c>
      <c r="I42" s="123">
        <v>0.255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38</v>
      </c>
      <c r="D43" s="30">
        <v>26</v>
      </c>
      <c r="E43" s="30">
        <v>25</v>
      </c>
      <c r="F43" s="31"/>
      <c r="G43" s="31"/>
      <c r="H43" s="123">
        <v>0.38</v>
      </c>
      <c r="I43" s="123">
        <v>0.364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/>
      <c r="F46" s="31"/>
      <c r="G46" s="31"/>
      <c r="H46" s="123">
        <v>0.036</v>
      </c>
      <c r="I46" s="123">
        <v>0.018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22</v>
      </c>
      <c r="D47" s="30">
        <v>46</v>
      </c>
      <c r="E47" s="30">
        <v>11</v>
      </c>
      <c r="F47" s="31"/>
      <c r="G47" s="31"/>
      <c r="H47" s="123">
        <v>0.264</v>
      </c>
      <c r="I47" s="123">
        <v>0.276</v>
      </c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72</v>
      </c>
      <c r="D50" s="38">
        <v>88</v>
      </c>
      <c r="E50" s="38">
        <v>36</v>
      </c>
      <c r="F50" s="39">
        <v>40.90909090909091</v>
      </c>
      <c r="G50" s="40"/>
      <c r="H50" s="124">
        <v>0.8500000000000001</v>
      </c>
      <c r="I50" s="125">
        <v>0.913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24">
        <v>0.15</v>
      </c>
      <c r="I52" s="125">
        <v>0.15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2041</v>
      </c>
      <c r="D54" s="30">
        <v>1460</v>
      </c>
      <c r="E54" s="30">
        <v>1460</v>
      </c>
      <c r="F54" s="31"/>
      <c r="G54" s="31"/>
      <c r="H54" s="123">
        <v>24.878</v>
      </c>
      <c r="I54" s="123">
        <v>21.9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80</v>
      </c>
      <c r="D55" s="30">
        <v>70</v>
      </c>
      <c r="E55" s="30">
        <v>97</v>
      </c>
      <c r="F55" s="31"/>
      <c r="G55" s="31"/>
      <c r="H55" s="123">
        <v>0.886</v>
      </c>
      <c r="I55" s="123">
        <v>0.84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85</v>
      </c>
      <c r="D56" s="30">
        <v>17</v>
      </c>
      <c r="E56" s="30"/>
      <c r="F56" s="31"/>
      <c r="G56" s="31"/>
      <c r="H56" s="123">
        <v>0.25</v>
      </c>
      <c r="I56" s="123">
        <v>0.245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23</v>
      </c>
      <c r="D58" s="30">
        <v>14</v>
      </c>
      <c r="E58" s="30">
        <v>5</v>
      </c>
      <c r="F58" s="31"/>
      <c r="G58" s="31"/>
      <c r="H58" s="123">
        <v>0.276</v>
      </c>
      <c r="I58" s="123">
        <v>0.168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2229</v>
      </c>
      <c r="D59" s="38">
        <v>1561</v>
      </c>
      <c r="E59" s="38">
        <v>1562</v>
      </c>
      <c r="F59" s="39">
        <v>100.06406149903908</v>
      </c>
      <c r="G59" s="40"/>
      <c r="H59" s="124">
        <v>26.29</v>
      </c>
      <c r="I59" s="125">
        <v>23.153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2380</v>
      </c>
      <c r="D61" s="30">
        <v>2200</v>
      </c>
      <c r="E61" s="30">
        <v>2300</v>
      </c>
      <c r="F61" s="31"/>
      <c r="G61" s="31"/>
      <c r="H61" s="123">
        <v>58.75</v>
      </c>
      <c r="I61" s="123">
        <v>60.625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68</v>
      </c>
      <c r="F62" s="31"/>
      <c r="G62" s="31"/>
      <c r="H62" s="123">
        <v>1.357</v>
      </c>
      <c r="I62" s="123">
        <v>1.357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2448</v>
      </c>
      <c r="D64" s="38">
        <v>2268</v>
      </c>
      <c r="E64" s="38">
        <v>2368</v>
      </c>
      <c r="F64" s="39">
        <v>104.40917107583775</v>
      </c>
      <c r="G64" s="40"/>
      <c r="H64" s="124">
        <v>60.107</v>
      </c>
      <c r="I64" s="125">
        <v>61.982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12088</v>
      </c>
      <c r="D66" s="38">
        <v>13021</v>
      </c>
      <c r="E66" s="38">
        <v>13021</v>
      </c>
      <c r="F66" s="39">
        <v>100</v>
      </c>
      <c r="G66" s="40"/>
      <c r="H66" s="124">
        <v>202.233</v>
      </c>
      <c r="I66" s="125">
        <v>223.554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5630</v>
      </c>
      <c r="D68" s="30">
        <v>4500</v>
      </c>
      <c r="E68" s="30">
        <v>4500</v>
      </c>
      <c r="F68" s="31"/>
      <c r="G68" s="31"/>
      <c r="H68" s="123">
        <v>67.7</v>
      </c>
      <c r="I68" s="123">
        <v>58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20</v>
      </c>
      <c r="F69" s="31"/>
      <c r="G69" s="31"/>
      <c r="H69" s="123">
        <v>0.13</v>
      </c>
      <c r="I69" s="123">
        <v>0.25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5650</v>
      </c>
      <c r="D70" s="38">
        <v>4520</v>
      </c>
      <c r="E70" s="38">
        <v>4520</v>
      </c>
      <c r="F70" s="39">
        <v>100</v>
      </c>
      <c r="G70" s="40"/>
      <c r="H70" s="124">
        <v>67.83</v>
      </c>
      <c r="I70" s="125">
        <v>58.25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561</v>
      </c>
      <c r="D72" s="30">
        <v>585</v>
      </c>
      <c r="E72" s="30">
        <v>548</v>
      </c>
      <c r="F72" s="31"/>
      <c r="G72" s="31"/>
      <c r="H72" s="123">
        <v>12.175</v>
      </c>
      <c r="I72" s="123">
        <v>13.304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360</v>
      </c>
      <c r="D73" s="30">
        <v>360</v>
      </c>
      <c r="E73" s="30">
        <v>375</v>
      </c>
      <c r="F73" s="31"/>
      <c r="G73" s="31"/>
      <c r="H73" s="123">
        <v>16.923</v>
      </c>
      <c r="I73" s="123">
        <v>17.08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0.025</v>
      </c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1350</v>
      </c>
      <c r="E75" s="30">
        <v>1350</v>
      </c>
      <c r="F75" s="31"/>
      <c r="G75" s="31"/>
      <c r="H75" s="123">
        <v>29.497</v>
      </c>
      <c r="I75" s="123">
        <v>25.881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34</v>
      </c>
      <c r="D77" s="30">
        <v>36</v>
      </c>
      <c r="E77" s="30">
        <v>36</v>
      </c>
      <c r="F77" s="31"/>
      <c r="G77" s="31"/>
      <c r="H77" s="123">
        <v>0.398</v>
      </c>
      <c r="I77" s="123">
        <v>0.418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201</v>
      </c>
      <c r="D79" s="30">
        <v>180</v>
      </c>
      <c r="E79" s="30">
        <v>80</v>
      </c>
      <c r="F79" s="31"/>
      <c r="G79" s="31"/>
      <c r="H79" s="123">
        <v>5.085</v>
      </c>
      <c r="I79" s="123">
        <v>2.52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2660</v>
      </c>
      <c r="D80" s="38">
        <v>2511</v>
      </c>
      <c r="E80" s="38">
        <v>2389</v>
      </c>
      <c r="F80" s="39">
        <v>95.14137793707687</v>
      </c>
      <c r="G80" s="40"/>
      <c r="H80" s="124">
        <v>64.103</v>
      </c>
      <c r="I80" s="125">
        <v>59.203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>
        <v>11</v>
      </c>
      <c r="E82" s="30"/>
      <c r="F82" s="31"/>
      <c r="G82" s="31"/>
      <c r="H82" s="123"/>
      <c r="I82" s="123">
        <v>0.205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>
        <v>11</v>
      </c>
      <c r="E84" s="38"/>
      <c r="F84" s="39"/>
      <c r="G84" s="40"/>
      <c r="H84" s="124"/>
      <c r="I84" s="125">
        <v>0.205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33528</v>
      </c>
      <c r="D87" s="53">
        <v>31333</v>
      </c>
      <c r="E87" s="53">
        <v>31710</v>
      </c>
      <c r="F87" s="54">
        <f>IF(D87&gt;0,100*E87/D87,0)</f>
        <v>101.20320428940734</v>
      </c>
      <c r="G87" s="40"/>
      <c r="H87" s="128">
        <v>543.0889999999999</v>
      </c>
      <c r="I87" s="129">
        <v>531.889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3</v>
      </c>
      <c r="F24" s="39">
        <v>300</v>
      </c>
      <c r="G24" s="40"/>
      <c r="H24" s="124">
        <v>0.033</v>
      </c>
      <c r="I24" s="125">
        <v>0.032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10</v>
      </c>
      <c r="E26" s="38">
        <v>10</v>
      </c>
      <c r="F26" s="39">
        <v>100</v>
      </c>
      <c r="G26" s="40"/>
      <c r="H26" s="124">
        <v>0.4</v>
      </c>
      <c r="I26" s="125">
        <v>0.36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1</v>
      </c>
      <c r="E30" s="30">
        <v>9</v>
      </c>
      <c r="F30" s="31"/>
      <c r="G30" s="31"/>
      <c r="H30" s="123">
        <v>0.06</v>
      </c>
      <c r="I30" s="123">
        <v>0.03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1</v>
      </c>
      <c r="E31" s="38">
        <v>9</v>
      </c>
      <c r="F31" s="39">
        <v>900</v>
      </c>
      <c r="G31" s="40"/>
      <c r="H31" s="124">
        <v>0.06</v>
      </c>
      <c r="I31" s="125">
        <v>0.03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80</v>
      </c>
      <c r="E33" s="30">
        <v>70</v>
      </c>
      <c r="F33" s="31"/>
      <c r="G33" s="31"/>
      <c r="H33" s="123">
        <v>2.94</v>
      </c>
      <c r="I33" s="123">
        <v>1.9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6</v>
      </c>
      <c r="E34" s="30">
        <v>6</v>
      </c>
      <c r="F34" s="31"/>
      <c r="G34" s="31"/>
      <c r="H34" s="123">
        <v>0.323</v>
      </c>
      <c r="I34" s="123">
        <v>0.16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>
        <v>1</v>
      </c>
      <c r="F35" s="31"/>
      <c r="G35" s="31"/>
      <c r="H35" s="123">
        <v>0.025</v>
      </c>
      <c r="I35" s="123">
        <v>0.025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28</v>
      </c>
      <c r="E36" s="30">
        <v>30</v>
      </c>
      <c r="F36" s="31"/>
      <c r="G36" s="31"/>
      <c r="H36" s="123">
        <v>0.74</v>
      </c>
      <c r="I36" s="123">
        <v>0.56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181</v>
      </c>
      <c r="D37" s="38">
        <v>115</v>
      </c>
      <c r="E37" s="38">
        <v>107</v>
      </c>
      <c r="F37" s="39">
        <v>93.04347826086956</v>
      </c>
      <c r="G37" s="40"/>
      <c r="H37" s="124">
        <v>4.028</v>
      </c>
      <c r="I37" s="125">
        <v>2.645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25</v>
      </c>
      <c r="D39" s="38">
        <v>20</v>
      </c>
      <c r="E39" s="38">
        <v>20</v>
      </c>
      <c r="F39" s="39">
        <v>100</v>
      </c>
      <c r="G39" s="40"/>
      <c r="H39" s="124">
        <v>0.44</v>
      </c>
      <c r="I39" s="125">
        <v>0.35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23">
        <v>0.025</v>
      </c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>
        <v>1</v>
      </c>
      <c r="F46" s="31"/>
      <c r="G46" s="31"/>
      <c r="H46" s="123">
        <v>0.02</v>
      </c>
      <c r="I46" s="123">
        <v>0.01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1</v>
      </c>
      <c r="E50" s="38">
        <v>1</v>
      </c>
      <c r="F50" s="39">
        <v>100</v>
      </c>
      <c r="G50" s="40"/>
      <c r="H50" s="124">
        <v>0.045</v>
      </c>
      <c r="I50" s="125">
        <v>0.01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0.042</v>
      </c>
      <c r="I52" s="125">
        <v>0.041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3">
        <v>0.06</v>
      </c>
      <c r="I58" s="123">
        <v>0.06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24">
        <v>0.06</v>
      </c>
      <c r="I59" s="125">
        <v>0.06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320</v>
      </c>
      <c r="D61" s="30">
        <v>295</v>
      </c>
      <c r="E61" s="30">
        <v>300</v>
      </c>
      <c r="F61" s="31"/>
      <c r="G61" s="31"/>
      <c r="H61" s="123">
        <v>19.2</v>
      </c>
      <c r="I61" s="123">
        <v>17.7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10</v>
      </c>
      <c r="D62" s="30">
        <v>7</v>
      </c>
      <c r="E62" s="30">
        <v>7</v>
      </c>
      <c r="F62" s="31"/>
      <c r="G62" s="31"/>
      <c r="H62" s="123">
        <v>0.325</v>
      </c>
      <c r="I62" s="123">
        <v>0.228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80</v>
      </c>
      <c r="E63" s="30">
        <v>80</v>
      </c>
      <c r="F63" s="31"/>
      <c r="G63" s="31"/>
      <c r="H63" s="123">
        <v>1.624</v>
      </c>
      <c r="I63" s="123">
        <v>2.24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388</v>
      </c>
      <c r="D64" s="38">
        <v>382</v>
      </c>
      <c r="E64" s="38">
        <v>387</v>
      </c>
      <c r="F64" s="39">
        <v>101.30890052356021</v>
      </c>
      <c r="G64" s="40"/>
      <c r="H64" s="124">
        <v>21.148999999999997</v>
      </c>
      <c r="I64" s="125">
        <v>20.168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1118</v>
      </c>
      <c r="D66" s="38">
        <v>1120</v>
      </c>
      <c r="E66" s="38">
        <v>1220</v>
      </c>
      <c r="F66" s="39">
        <v>108.92857142857143</v>
      </c>
      <c r="G66" s="40"/>
      <c r="H66" s="124">
        <v>66.543</v>
      </c>
      <c r="I66" s="125">
        <v>77.392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69</v>
      </c>
      <c r="E72" s="30">
        <v>73</v>
      </c>
      <c r="F72" s="31"/>
      <c r="G72" s="31"/>
      <c r="H72" s="123">
        <v>1</v>
      </c>
      <c r="I72" s="123">
        <v>1.5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23">
        <v>0.49</v>
      </c>
      <c r="I73" s="123">
        <v>0.515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35</v>
      </c>
      <c r="D75" s="30">
        <v>84</v>
      </c>
      <c r="E75" s="30">
        <v>84</v>
      </c>
      <c r="F75" s="31"/>
      <c r="G75" s="31"/>
      <c r="H75" s="123">
        <v>1.676</v>
      </c>
      <c r="I75" s="123">
        <v>3.691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1</v>
      </c>
      <c r="E77" s="30">
        <v>1</v>
      </c>
      <c r="F77" s="31"/>
      <c r="G77" s="31"/>
      <c r="H77" s="123">
        <v>0.092</v>
      </c>
      <c r="I77" s="123">
        <v>0.017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26</v>
      </c>
      <c r="E78" s="30">
        <v>25</v>
      </c>
      <c r="F78" s="31"/>
      <c r="G78" s="31"/>
      <c r="H78" s="123">
        <v>0.6</v>
      </c>
      <c r="I78" s="123">
        <v>0.624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>
        <v>6</v>
      </c>
      <c r="E79" s="30">
        <v>2</v>
      </c>
      <c r="F79" s="31"/>
      <c r="G79" s="31"/>
      <c r="H79" s="123">
        <v>0.094</v>
      </c>
      <c r="I79" s="123">
        <v>0.15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127</v>
      </c>
      <c r="D80" s="38">
        <v>193</v>
      </c>
      <c r="E80" s="38">
        <v>192</v>
      </c>
      <c r="F80" s="39">
        <v>99.48186528497409</v>
      </c>
      <c r="G80" s="40"/>
      <c r="H80" s="124">
        <v>3.952</v>
      </c>
      <c r="I80" s="125">
        <v>6.497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23">
        <v>0.106</v>
      </c>
      <c r="I82" s="123">
        <v>0.106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15</v>
      </c>
      <c r="D83" s="30">
        <v>10</v>
      </c>
      <c r="E83" s="30">
        <v>10</v>
      </c>
      <c r="F83" s="31"/>
      <c r="G83" s="31"/>
      <c r="H83" s="123">
        <v>0.375</v>
      </c>
      <c r="I83" s="123">
        <v>0.25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18</v>
      </c>
      <c r="D84" s="38">
        <v>13</v>
      </c>
      <c r="E84" s="38">
        <v>13</v>
      </c>
      <c r="F84" s="39">
        <v>100</v>
      </c>
      <c r="G84" s="40"/>
      <c r="H84" s="124">
        <v>0.481</v>
      </c>
      <c r="I84" s="125">
        <v>0.356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1879</v>
      </c>
      <c r="D87" s="53">
        <v>1860</v>
      </c>
      <c r="E87" s="53">
        <v>1966</v>
      </c>
      <c r="F87" s="54">
        <f>IF(D87&gt;0,100*E87/D87,0)</f>
        <v>105.6989247311828</v>
      </c>
      <c r="G87" s="40"/>
      <c r="H87" s="128">
        <v>97.233</v>
      </c>
      <c r="I87" s="129">
        <v>107.94099999999999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23">
        <v>0.01</v>
      </c>
      <c r="I36" s="123">
        <v>0.01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</v>
      </c>
      <c r="D37" s="38">
        <v>1</v>
      </c>
      <c r="E37" s="38"/>
      <c r="F37" s="39"/>
      <c r="G37" s="40"/>
      <c r="H37" s="124">
        <v>0.01</v>
      </c>
      <c r="I37" s="125">
        <v>0.01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2</v>
      </c>
      <c r="E66" s="38">
        <v>3</v>
      </c>
      <c r="F66" s="39">
        <v>150</v>
      </c>
      <c r="G66" s="40"/>
      <c r="H66" s="124"/>
      <c r="I66" s="125">
        <v>0.021</v>
      </c>
      <c r="J66" s="125">
        <v>0.005</v>
      </c>
      <c r="K66" s="41">
        <v>23.809523809523807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23">
        <v>0.01</v>
      </c>
      <c r="I77" s="123">
        <v>0.01</v>
      </c>
      <c r="J77" s="123">
        <v>0.01</v>
      </c>
      <c r="K77" s="32"/>
    </row>
    <row r="78" spans="1:11" s="33" customFormat="1" ht="11.25" customHeight="1">
      <c r="A78" s="35" t="s">
        <v>61</v>
      </c>
      <c r="B78" s="29"/>
      <c r="C78" s="30">
        <v>2</v>
      </c>
      <c r="D78" s="30"/>
      <c r="E78" s="30"/>
      <c r="F78" s="31"/>
      <c r="G78" s="31"/>
      <c r="H78" s="123">
        <v>0.02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24">
        <v>0.03</v>
      </c>
      <c r="I80" s="125">
        <v>0.01</v>
      </c>
      <c r="J80" s="125">
        <v>0.01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</v>
      </c>
      <c r="D87" s="53">
        <v>4</v>
      </c>
      <c r="E87" s="53">
        <v>4</v>
      </c>
      <c r="F87" s="54">
        <f>IF(D87&gt;0,100*E87/D87,0)</f>
        <v>100</v>
      </c>
      <c r="G87" s="40"/>
      <c r="H87" s="128">
        <v>0.04</v>
      </c>
      <c r="I87" s="129">
        <v>0.041</v>
      </c>
      <c r="J87" s="129">
        <v>0.015</v>
      </c>
      <c r="K87" s="54">
        <f>IF(I87&gt;0,100*J87/I87,0)</f>
        <v>36.58536585365854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6" zoomScaleSheetLayoutView="96" zoomScalePageLayoutView="0" workbookViewId="0" topLeftCell="A1">
      <selection activeCell="E48" sqref="E4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23">
        <v>1.836</v>
      </c>
      <c r="I9" s="123">
        <v>1.836</v>
      </c>
      <c r="J9" s="123">
        <v>1.836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23">
        <v>1.441</v>
      </c>
      <c r="I10" s="123">
        <v>1.44</v>
      </c>
      <c r="J10" s="123">
        <v>1.44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23">
        <v>1.05</v>
      </c>
      <c r="I11" s="123">
        <v>1.3</v>
      </c>
      <c r="J11" s="123">
        <v>1.3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23">
        <v>1.566</v>
      </c>
      <c r="I12" s="123">
        <v>1.566</v>
      </c>
      <c r="J12" s="123">
        <v>1.566</v>
      </c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24">
        <v>5.893</v>
      </c>
      <c r="I13" s="125">
        <v>6.1419999999999995</v>
      </c>
      <c r="J13" s="125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76</v>
      </c>
      <c r="D15" s="38">
        <v>76</v>
      </c>
      <c r="E15" s="38">
        <v>71</v>
      </c>
      <c r="F15" s="39">
        <v>93.42105263157895</v>
      </c>
      <c r="G15" s="40"/>
      <c r="H15" s="124">
        <v>1.76</v>
      </c>
      <c r="I15" s="125">
        <v>1.76</v>
      </c>
      <c r="J15" s="125">
        <v>1.645</v>
      </c>
      <c r="K15" s="41">
        <v>93.4659090909091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/>
      <c r="F17" s="39"/>
      <c r="G17" s="40"/>
      <c r="H17" s="124">
        <v>0.016</v>
      </c>
      <c r="I17" s="125">
        <v>0.094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0.091</v>
      </c>
      <c r="I19" s="123">
        <v>0.094</v>
      </c>
      <c r="J19" s="123">
        <v>0.105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23">
        <v>0.095</v>
      </c>
      <c r="I20" s="123">
        <v>0.09</v>
      </c>
      <c r="J20" s="123">
        <v>0.116</v>
      </c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>
        <v>34</v>
      </c>
      <c r="F21" s="31"/>
      <c r="G21" s="31"/>
      <c r="H21" s="123">
        <v>0.606</v>
      </c>
      <c r="I21" s="123">
        <v>0.744</v>
      </c>
      <c r="J21" s="123">
        <v>0.646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24">
        <v>0.792</v>
      </c>
      <c r="I22" s="125">
        <v>0.9279999999999999</v>
      </c>
      <c r="J22" s="125">
        <v>0.867</v>
      </c>
      <c r="K22" s="41">
        <v>93.42672413793105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130</v>
      </c>
      <c r="E24" s="38">
        <v>130</v>
      </c>
      <c r="F24" s="39">
        <v>100</v>
      </c>
      <c r="G24" s="40"/>
      <c r="H24" s="124">
        <v>8.836</v>
      </c>
      <c r="I24" s="125">
        <v>8.19</v>
      </c>
      <c r="J24" s="125">
        <v>7.66</v>
      </c>
      <c r="K24" s="41">
        <v>93.52869352869354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28</v>
      </c>
      <c r="D26" s="38">
        <v>30</v>
      </c>
      <c r="E26" s="38">
        <v>40</v>
      </c>
      <c r="F26" s="39">
        <v>133.33333333333334</v>
      </c>
      <c r="G26" s="40"/>
      <c r="H26" s="124">
        <v>1.33</v>
      </c>
      <c r="I26" s="125">
        <v>1.4</v>
      </c>
      <c r="J26" s="125">
        <v>1.6</v>
      </c>
      <c r="K26" s="41">
        <v>114.28571428571429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1</v>
      </c>
      <c r="F28" s="31"/>
      <c r="G28" s="31"/>
      <c r="H28" s="123">
        <v>0.137</v>
      </c>
      <c r="I28" s="123">
        <v>0.112</v>
      </c>
      <c r="J28" s="123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71</v>
      </c>
      <c r="E30" s="30">
        <v>41</v>
      </c>
      <c r="F30" s="31"/>
      <c r="G30" s="31"/>
      <c r="H30" s="123">
        <v>1</v>
      </c>
      <c r="I30" s="123">
        <v>3.514</v>
      </c>
      <c r="J30" s="123">
        <v>2.05</v>
      </c>
      <c r="K30" s="32"/>
    </row>
    <row r="31" spans="1:11" s="42" customFormat="1" ht="11.25" customHeight="1">
      <c r="A31" s="43" t="s">
        <v>23</v>
      </c>
      <c r="B31" s="37"/>
      <c r="C31" s="38">
        <v>53</v>
      </c>
      <c r="D31" s="38">
        <v>73</v>
      </c>
      <c r="E31" s="38">
        <v>42</v>
      </c>
      <c r="F31" s="39">
        <v>57.534246575342465</v>
      </c>
      <c r="G31" s="40"/>
      <c r="H31" s="124">
        <v>1.137</v>
      </c>
      <c r="I31" s="125">
        <v>3.626</v>
      </c>
      <c r="J31" s="125">
        <v>2.085</v>
      </c>
      <c r="K31" s="41">
        <v>57.50137892995036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85</v>
      </c>
      <c r="D33" s="30">
        <v>60</v>
      </c>
      <c r="E33" s="30">
        <v>80</v>
      </c>
      <c r="F33" s="31"/>
      <c r="G33" s="31"/>
      <c r="H33" s="123">
        <v>3.771</v>
      </c>
      <c r="I33" s="123">
        <v>2.68</v>
      </c>
      <c r="J33" s="123">
        <v>3.21</v>
      </c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33</v>
      </c>
      <c r="E34" s="30">
        <v>30</v>
      </c>
      <c r="F34" s="31"/>
      <c r="G34" s="31"/>
      <c r="H34" s="123">
        <v>0.936</v>
      </c>
      <c r="I34" s="123">
        <v>0.93</v>
      </c>
      <c r="J34" s="123">
        <v>0.89</v>
      </c>
      <c r="K34" s="32"/>
    </row>
    <row r="35" spans="1:11" s="33" customFormat="1" ht="11.25" customHeight="1">
      <c r="A35" s="35" t="s">
        <v>26</v>
      </c>
      <c r="B35" s="29"/>
      <c r="C35" s="30">
        <v>26</v>
      </c>
      <c r="D35" s="30">
        <v>20</v>
      </c>
      <c r="E35" s="30">
        <v>20</v>
      </c>
      <c r="F35" s="31"/>
      <c r="G35" s="31"/>
      <c r="H35" s="123">
        <v>0.655</v>
      </c>
      <c r="I35" s="123">
        <v>0.5</v>
      </c>
      <c r="J35" s="123">
        <v>0.25</v>
      </c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100</v>
      </c>
      <c r="F36" s="31"/>
      <c r="G36" s="31"/>
      <c r="H36" s="123">
        <v>2.802</v>
      </c>
      <c r="I36" s="123">
        <v>2.802</v>
      </c>
      <c r="J36" s="123">
        <v>2.4</v>
      </c>
      <c r="K36" s="32"/>
    </row>
    <row r="37" spans="1:11" s="42" customFormat="1" ht="11.25" customHeight="1">
      <c r="A37" s="36" t="s">
        <v>28</v>
      </c>
      <c r="B37" s="37"/>
      <c r="C37" s="38">
        <v>264</v>
      </c>
      <c r="D37" s="38">
        <v>233</v>
      </c>
      <c r="E37" s="38">
        <v>230</v>
      </c>
      <c r="F37" s="39">
        <v>98.71244635193133</v>
      </c>
      <c r="G37" s="40"/>
      <c r="H37" s="124">
        <v>8.164</v>
      </c>
      <c r="I37" s="125">
        <v>6.912000000000001</v>
      </c>
      <c r="J37" s="125">
        <v>6.75</v>
      </c>
      <c r="K37" s="41">
        <v>97.65624999999999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154</v>
      </c>
      <c r="D39" s="38">
        <v>150</v>
      </c>
      <c r="E39" s="38">
        <v>230</v>
      </c>
      <c r="F39" s="39">
        <v>153.33333333333334</v>
      </c>
      <c r="G39" s="40"/>
      <c r="H39" s="124">
        <v>4.192</v>
      </c>
      <c r="I39" s="125">
        <v>4.2</v>
      </c>
      <c r="J39" s="125">
        <v>6.24</v>
      </c>
      <c r="K39" s="41">
        <v>148.57142857142856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/>
      <c r="E42" s="30"/>
      <c r="F42" s="31"/>
      <c r="G42" s="31"/>
      <c r="H42" s="123">
        <v>0.03</v>
      </c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4</v>
      </c>
      <c r="F43" s="31"/>
      <c r="G43" s="31"/>
      <c r="H43" s="123">
        <v>0.105</v>
      </c>
      <c r="I43" s="123">
        <v>0.16</v>
      </c>
      <c r="J43" s="123">
        <v>0.16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23">
        <v>0.046</v>
      </c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7</v>
      </c>
      <c r="E46" s="30">
        <v>3</v>
      </c>
      <c r="F46" s="31"/>
      <c r="G46" s="31"/>
      <c r="H46" s="123">
        <v>0.275</v>
      </c>
      <c r="I46" s="123">
        <v>0.15</v>
      </c>
      <c r="J46" s="123">
        <v>0.075</v>
      </c>
      <c r="K46" s="32"/>
    </row>
    <row r="47" spans="1:11" s="33" customFormat="1" ht="11.25" customHeight="1">
      <c r="A47" s="35" t="s">
        <v>36</v>
      </c>
      <c r="B47" s="29"/>
      <c r="C47" s="30">
        <v>10</v>
      </c>
      <c r="D47" s="30">
        <v>9</v>
      </c>
      <c r="E47" s="30">
        <v>8</v>
      </c>
      <c r="F47" s="31"/>
      <c r="G47" s="31"/>
      <c r="H47" s="123">
        <v>0.35</v>
      </c>
      <c r="I47" s="123">
        <v>0.36</v>
      </c>
      <c r="J47" s="123">
        <v>0.32</v>
      </c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1</v>
      </c>
      <c r="F48" s="31"/>
      <c r="G48" s="31"/>
      <c r="H48" s="123">
        <v>0.322</v>
      </c>
      <c r="I48" s="123">
        <v>0.023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/>
      <c r="E49" s="30"/>
      <c r="F49" s="31"/>
      <c r="G49" s="31"/>
      <c r="H49" s="123">
        <v>0.275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52</v>
      </c>
      <c r="D50" s="38">
        <v>23</v>
      </c>
      <c r="E50" s="38">
        <v>16</v>
      </c>
      <c r="F50" s="39">
        <v>69.56521739130434</v>
      </c>
      <c r="G50" s="40"/>
      <c r="H50" s="124">
        <v>1.403</v>
      </c>
      <c r="I50" s="125">
        <v>0.693</v>
      </c>
      <c r="J50" s="125">
        <v>0.5549999999999999</v>
      </c>
      <c r="K50" s="41">
        <v>80.08658008658008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13</v>
      </c>
      <c r="F52" s="39">
        <v>72.22222222222223</v>
      </c>
      <c r="G52" s="40"/>
      <c r="H52" s="124">
        <v>0.558</v>
      </c>
      <c r="I52" s="125">
        <v>0.558</v>
      </c>
      <c r="J52" s="125">
        <v>0.398</v>
      </c>
      <c r="K52" s="41">
        <v>71.32616487455198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26</v>
      </c>
      <c r="F55" s="31"/>
      <c r="G55" s="31"/>
      <c r="H55" s="123">
        <v>0.485</v>
      </c>
      <c r="I55" s="123">
        <v>0.485</v>
      </c>
      <c r="J55" s="123">
        <v>0.741</v>
      </c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9</v>
      </c>
      <c r="E56" s="30">
        <v>6</v>
      </c>
      <c r="F56" s="31"/>
      <c r="G56" s="31"/>
      <c r="H56" s="123">
        <v>0.176</v>
      </c>
      <c r="I56" s="123">
        <v>0.168</v>
      </c>
      <c r="J56" s="123">
        <v>0.23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4</v>
      </c>
      <c r="F57" s="31"/>
      <c r="G57" s="31"/>
      <c r="H57" s="123">
        <v>0.094</v>
      </c>
      <c r="I57" s="123">
        <v>0.021</v>
      </c>
      <c r="J57" s="123">
        <v>0.028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7</v>
      </c>
      <c r="E58" s="30">
        <v>10</v>
      </c>
      <c r="F58" s="31"/>
      <c r="G58" s="31"/>
      <c r="H58" s="123">
        <v>0.33</v>
      </c>
      <c r="I58" s="123">
        <v>0.33</v>
      </c>
      <c r="J58" s="123">
        <v>0.223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36</v>
      </c>
      <c r="E59" s="38">
        <v>46</v>
      </c>
      <c r="F59" s="39">
        <v>127.77777777777777</v>
      </c>
      <c r="G59" s="40"/>
      <c r="H59" s="124">
        <v>1.085</v>
      </c>
      <c r="I59" s="125">
        <v>1.004</v>
      </c>
      <c r="J59" s="125">
        <v>1.222</v>
      </c>
      <c r="K59" s="41">
        <v>121.71314741035857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23">
        <v>4.065</v>
      </c>
      <c r="I61" s="123">
        <v>4.225</v>
      </c>
      <c r="J61" s="123">
        <v>4.225</v>
      </c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>
        <v>66</v>
      </c>
      <c r="F62" s="31"/>
      <c r="G62" s="31"/>
      <c r="H62" s="123">
        <v>1.856</v>
      </c>
      <c r="I62" s="123">
        <v>2.035</v>
      </c>
      <c r="J62" s="123">
        <v>2.035</v>
      </c>
      <c r="K62" s="32"/>
    </row>
    <row r="63" spans="1:11" s="33" customFormat="1" ht="11.25" customHeight="1">
      <c r="A63" s="35" t="s">
        <v>49</v>
      </c>
      <c r="B63" s="29"/>
      <c r="C63" s="30">
        <v>202</v>
      </c>
      <c r="D63" s="30">
        <v>202</v>
      </c>
      <c r="E63" s="30">
        <v>277</v>
      </c>
      <c r="F63" s="31"/>
      <c r="G63" s="31"/>
      <c r="H63" s="123">
        <v>8.878</v>
      </c>
      <c r="I63" s="123">
        <v>9.09</v>
      </c>
      <c r="J63" s="123">
        <v>10.175</v>
      </c>
      <c r="K63" s="32"/>
    </row>
    <row r="64" spans="1:11" s="42" customFormat="1" ht="11.25" customHeight="1">
      <c r="A64" s="36" t="s">
        <v>50</v>
      </c>
      <c r="B64" s="37"/>
      <c r="C64" s="38">
        <v>343</v>
      </c>
      <c r="D64" s="38">
        <v>343</v>
      </c>
      <c r="E64" s="38">
        <v>418</v>
      </c>
      <c r="F64" s="39">
        <v>121.865889212828</v>
      </c>
      <c r="G64" s="40"/>
      <c r="H64" s="124">
        <v>14.799</v>
      </c>
      <c r="I64" s="125">
        <v>15.35</v>
      </c>
      <c r="J64" s="125">
        <v>16.435000000000002</v>
      </c>
      <c r="K64" s="41">
        <v>107.0684039087948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346</v>
      </c>
      <c r="D66" s="38">
        <v>247</v>
      </c>
      <c r="E66" s="38">
        <v>252</v>
      </c>
      <c r="F66" s="39">
        <v>102.02429149797571</v>
      </c>
      <c r="G66" s="40"/>
      <c r="H66" s="124">
        <v>16.911</v>
      </c>
      <c r="I66" s="125">
        <v>14.079</v>
      </c>
      <c r="J66" s="125">
        <v>16.4</v>
      </c>
      <c r="K66" s="41">
        <v>116.48554584842671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95</v>
      </c>
      <c r="D68" s="30">
        <v>115</v>
      </c>
      <c r="E68" s="30">
        <v>150</v>
      </c>
      <c r="F68" s="31"/>
      <c r="G68" s="31"/>
      <c r="H68" s="123">
        <v>4.826</v>
      </c>
      <c r="I68" s="123">
        <v>7</v>
      </c>
      <c r="J68" s="123">
        <v>6.8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20</v>
      </c>
      <c r="E69" s="30">
        <v>20</v>
      </c>
      <c r="F69" s="31"/>
      <c r="G69" s="31"/>
      <c r="H69" s="123">
        <v>0.926</v>
      </c>
      <c r="I69" s="123">
        <v>0.75</v>
      </c>
      <c r="J69" s="123">
        <v>0.3</v>
      </c>
      <c r="K69" s="32"/>
    </row>
    <row r="70" spans="1:11" s="42" customFormat="1" ht="11.25" customHeight="1">
      <c r="A70" s="36" t="s">
        <v>54</v>
      </c>
      <c r="B70" s="37"/>
      <c r="C70" s="38">
        <v>119</v>
      </c>
      <c r="D70" s="38">
        <v>135</v>
      </c>
      <c r="E70" s="38">
        <v>170</v>
      </c>
      <c r="F70" s="39">
        <v>125.92592592592592</v>
      </c>
      <c r="G70" s="40"/>
      <c r="H70" s="124">
        <v>5.752</v>
      </c>
      <c r="I70" s="125">
        <v>7.75</v>
      </c>
      <c r="J70" s="125">
        <v>7.1</v>
      </c>
      <c r="K70" s="41">
        <v>91.61290322580645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7860</v>
      </c>
      <c r="D72" s="30">
        <v>7439</v>
      </c>
      <c r="E72" s="30">
        <v>7851</v>
      </c>
      <c r="F72" s="31"/>
      <c r="G72" s="31"/>
      <c r="H72" s="123">
        <v>456.045</v>
      </c>
      <c r="I72" s="123">
        <v>459.286</v>
      </c>
      <c r="J72" s="123">
        <v>453.329</v>
      </c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215</v>
      </c>
      <c r="E73" s="30">
        <v>225</v>
      </c>
      <c r="F73" s="31"/>
      <c r="G73" s="31"/>
      <c r="H73" s="123">
        <v>8.843</v>
      </c>
      <c r="I73" s="123">
        <v>8.843</v>
      </c>
      <c r="J73" s="123">
        <v>9.25</v>
      </c>
      <c r="K73" s="32"/>
    </row>
    <row r="74" spans="1:11" s="33" customFormat="1" ht="11.25" customHeight="1">
      <c r="A74" s="35" t="s">
        <v>57</v>
      </c>
      <c r="B74" s="29"/>
      <c r="C74" s="30">
        <v>38</v>
      </c>
      <c r="D74" s="30">
        <v>68</v>
      </c>
      <c r="E74" s="30">
        <v>107</v>
      </c>
      <c r="F74" s="31"/>
      <c r="G74" s="31"/>
      <c r="H74" s="123">
        <v>1.312</v>
      </c>
      <c r="I74" s="123">
        <v>2.364</v>
      </c>
      <c r="J74" s="123">
        <v>4.28</v>
      </c>
      <c r="K74" s="32"/>
    </row>
    <row r="75" spans="1:11" s="33" customFormat="1" ht="11.25" customHeight="1">
      <c r="A75" s="35" t="s">
        <v>58</v>
      </c>
      <c r="B75" s="29"/>
      <c r="C75" s="30">
        <v>439</v>
      </c>
      <c r="D75" s="30">
        <v>449</v>
      </c>
      <c r="E75" s="30">
        <v>402</v>
      </c>
      <c r="F75" s="31"/>
      <c r="G75" s="31"/>
      <c r="H75" s="123">
        <v>16.994</v>
      </c>
      <c r="I75" s="123">
        <v>17.407</v>
      </c>
      <c r="J75" s="123">
        <v>17.613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24</v>
      </c>
      <c r="F76" s="31"/>
      <c r="G76" s="31"/>
      <c r="H76" s="123">
        <v>0.546</v>
      </c>
      <c r="I76" s="123">
        <v>0.54</v>
      </c>
      <c r="J76" s="123">
        <v>0.25</v>
      </c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32</v>
      </c>
      <c r="E77" s="30">
        <v>29</v>
      </c>
      <c r="F77" s="31"/>
      <c r="G77" s="31"/>
      <c r="H77" s="123">
        <v>0.96</v>
      </c>
      <c r="I77" s="123">
        <v>0.96</v>
      </c>
      <c r="J77" s="123">
        <v>0.87</v>
      </c>
      <c r="K77" s="32"/>
    </row>
    <row r="78" spans="1:11" s="33" customFormat="1" ht="11.25" customHeight="1">
      <c r="A78" s="35" t="s">
        <v>61</v>
      </c>
      <c r="B78" s="29"/>
      <c r="C78" s="30">
        <v>179</v>
      </c>
      <c r="D78" s="30">
        <v>180</v>
      </c>
      <c r="E78" s="30">
        <v>180</v>
      </c>
      <c r="F78" s="31"/>
      <c r="G78" s="31"/>
      <c r="H78" s="123">
        <v>8.95</v>
      </c>
      <c r="I78" s="123">
        <v>9</v>
      </c>
      <c r="J78" s="123">
        <v>9</v>
      </c>
      <c r="K78" s="32"/>
    </row>
    <row r="79" spans="1:11" s="33" customFormat="1" ht="11.25" customHeight="1">
      <c r="A79" s="35" t="s">
        <v>62</v>
      </c>
      <c r="B79" s="29"/>
      <c r="C79" s="30">
        <v>26</v>
      </c>
      <c r="D79" s="30">
        <v>26</v>
      </c>
      <c r="E79" s="30">
        <v>50</v>
      </c>
      <c r="F79" s="31"/>
      <c r="G79" s="31"/>
      <c r="H79" s="123">
        <v>0.724</v>
      </c>
      <c r="I79" s="123">
        <v>1.53</v>
      </c>
      <c r="J79" s="123">
        <v>1.75</v>
      </c>
      <c r="K79" s="32"/>
    </row>
    <row r="80" spans="1:11" s="42" customFormat="1" ht="11.25" customHeight="1">
      <c r="A80" s="43" t="s">
        <v>63</v>
      </c>
      <c r="B80" s="37"/>
      <c r="C80" s="38">
        <v>8809</v>
      </c>
      <c r="D80" s="38">
        <v>8429</v>
      </c>
      <c r="E80" s="38">
        <v>8868</v>
      </c>
      <c r="F80" s="39">
        <v>105.2082097520465</v>
      </c>
      <c r="G80" s="40"/>
      <c r="H80" s="124">
        <v>494.374</v>
      </c>
      <c r="I80" s="125">
        <v>499.92999999999995</v>
      </c>
      <c r="J80" s="125">
        <v>496.342</v>
      </c>
      <c r="K80" s="41">
        <v>99.28229952193307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230</v>
      </c>
      <c r="D82" s="30">
        <v>230</v>
      </c>
      <c r="E82" s="30">
        <v>203</v>
      </c>
      <c r="F82" s="31"/>
      <c r="G82" s="31"/>
      <c r="H82" s="123">
        <v>11.148</v>
      </c>
      <c r="I82" s="123">
        <v>11.148</v>
      </c>
      <c r="J82" s="123">
        <v>9.15</v>
      </c>
      <c r="K82" s="32"/>
    </row>
    <row r="83" spans="1:11" s="33" customFormat="1" ht="11.25" customHeight="1">
      <c r="A83" s="35" t="s">
        <v>65</v>
      </c>
      <c r="B83" s="29"/>
      <c r="C83" s="30">
        <v>317</v>
      </c>
      <c r="D83" s="30">
        <v>317</v>
      </c>
      <c r="E83" s="30">
        <v>270</v>
      </c>
      <c r="F83" s="31"/>
      <c r="G83" s="31"/>
      <c r="H83" s="123">
        <v>18.165</v>
      </c>
      <c r="I83" s="123">
        <v>18.2</v>
      </c>
      <c r="J83" s="123">
        <v>15.3</v>
      </c>
      <c r="K83" s="32"/>
    </row>
    <row r="84" spans="1:11" s="42" customFormat="1" ht="11.25" customHeight="1">
      <c r="A84" s="36" t="s">
        <v>66</v>
      </c>
      <c r="B84" s="37"/>
      <c r="C84" s="38">
        <v>547</v>
      </c>
      <c r="D84" s="38">
        <v>547</v>
      </c>
      <c r="E84" s="38">
        <v>473</v>
      </c>
      <c r="F84" s="39">
        <v>86.47166361974406</v>
      </c>
      <c r="G84" s="40"/>
      <c r="H84" s="124">
        <v>29.313</v>
      </c>
      <c r="I84" s="125">
        <v>29.348</v>
      </c>
      <c r="J84" s="125">
        <v>24.450000000000003</v>
      </c>
      <c r="K84" s="41">
        <v>83.31061741856347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11112</v>
      </c>
      <c r="D87" s="53">
        <v>10608</v>
      </c>
      <c r="E87" s="53">
        <v>11135</v>
      </c>
      <c r="F87" s="54">
        <f>IF(D87&gt;0,100*E87/D87,0)</f>
        <v>104.96794871794872</v>
      </c>
      <c r="G87" s="40"/>
      <c r="H87" s="128">
        <v>596.315</v>
      </c>
      <c r="I87" s="129">
        <v>601.9639999999999</v>
      </c>
      <c r="J87" s="129">
        <v>595.8910000000001</v>
      </c>
      <c r="K87" s="54">
        <f>IF(I87&gt;0,100*J87/I87,0)</f>
        <v>98.99113568253253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2558</v>
      </c>
      <c r="D9" s="30">
        <v>2558</v>
      </c>
      <c r="E9" s="30">
        <v>2558</v>
      </c>
      <c r="F9" s="31"/>
      <c r="G9" s="31"/>
      <c r="H9" s="123">
        <v>28.956</v>
      </c>
      <c r="I9" s="123">
        <v>32.8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1700</v>
      </c>
      <c r="D10" s="30">
        <v>1800</v>
      </c>
      <c r="E10" s="30">
        <v>1800</v>
      </c>
      <c r="F10" s="31"/>
      <c r="G10" s="31"/>
      <c r="H10" s="123">
        <v>24.93</v>
      </c>
      <c r="I10" s="123">
        <v>28.7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270</v>
      </c>
      <c r="D11" s="30">
        <v>250</v>
      </c>
      <c r="E11" s="30">
        <v>250</v>
      </c>
      <c r="F11" s="31"/>
      <c r="G11" s="31"/>
      <c r="H11" s="123">
        <v>5.883</v>
      </c>
      <c r="I11" s="123">
        <v>8.31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331</v>
      </c>
      <c r="D12" s="30">
        <v>300</v>
      </c>
      <c r="E12" s="30">
        <v>300</v>
      </c>
      <c r="F12" s="31"/>
      <c r="G12" s="31"/>
      <c r="H12" s="123">
        <v>2.62</v>
      </c>
      <c r="I12" s="123">
        <v>2.69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4859</v>
      </c>
      <c r="D13" s="38">
        <v>4908</v>
      </c>
      <c r="E13" s="38">
        <v>4908</v>
      </c>
      <c r="F13" s="39">
        <v>100</v>
      </c>
      <c r="G13" s="40"/>
      <c r="H13" s="124">
        <v>62.388999999999996</v>
      </c>
      <c r="I13" s="125">
        <v>72.5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24">
        <v>0.03</v>
      </c>
      <c r="I15" s="125">
        <v>0.03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49</v>
      </c>
      <c r="D24" s="38">
        <v>7</v>
      </c>
      <c r="E24" s="38">
        <v>7</v>
      </c>
      <c r="F24" s="39">
        <v>100</v>
      </c>
      <c r="G24" s="40"/>
      <c r="H24" s="124">
        <v>0.198</v>
      </c>
      <c r="I24" s="125">
        <v>0.09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24">
        <v>0.15</v>
      </c>
      <c r="I26" s="125">
        <v>0.1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>
        <v>3</v>
      </c>
      <c r="E29" s="30"/>
      <c r="F29" s="31"/>
      <c r="G29" s="31"/>
      <c r="H29" s="123"/>
      <c r="I29" s="123">
        <v>0.028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>
        <v>2</v>
      </c>
      <c r="F30" s="31"/>
      <c r="G30" s="31"/>
      <c r="H30" s="123"/>
      <c r="I30" s="123">
        <v>0.01</v>
      </c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4</v>
      </c>
      <c r="E31" s="38">
        <v>2</v>
      </c>
      <c r="F31" s="39">
        <v>50</v>
      </c>
      <c r="G31" s="40"/>
      <c r="H31" s="124"/>
      <c r="I31" s="125">
        <v>0.038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10</v>
      </c>
      <c r="E33" s="30">
        <v>10</v>
      </c>
      <c r="F33" s="31"/>
      <c r="G33" s="31"/>
      <c r="H33" s="123">
        <v>0.24</v>
      </c>
      <c r="I33" s="123">
        <v>0.12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80</v>
      </c>
      <c r="D34" s="30">
        <v>50</v>
      </c>
      <c r="E34" s="30">
        <v>50</v>
      </c>
      <c r="F34" s="31"/>
      <c r="G34" s="31"/>
      <c r="H34" s="123">
        <v>1.425</v>
      </c>
      <c r="I34" s="123">
        <v>1.05</v>
      </c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2</v>
      </c>
      <c r="E36" s="30">
        <v>2</v>
      </c>
      <c r="F36" s="31"/>
      <c r="G36" s="31"/>
      <c r="H36" s="123">
        <v>0.06</v>
      </c>
      <c r="I36" s="123">
        <v>0.04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97</v>
      </c>
      <c r="D37" s="38">
        <v>62</v>
      </c>
      <c r="E37" s="38">
        <v>62</v>
      </c>
      <c r="F37" s="39">
        <v>100</v>
      </c>
      <c r="G37" s="40"/>
      <c r="H37" s="124">
        <v>1.725</v>
      </c>
      <c r="I37" s="125">
        <v>1.21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7</v>
      </c>
      <c r="E39" s="38">
        <v>7</v>
      </c>
      <c r="F39" s="39">
        <v>100</v>
      </c>
      <c r="G39" s="40"/>
      <c r="H39" s="124">
        <v>0.15</v>
      </c>
      <c r="I39" s="125">
        <v>0.15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31</v>
      </c>
      <c r="D46" s="30">
        <v>26</v>
      </c>
      <c r="E46" s="30">
        <v>33</v>
      </c>
      <c r="F46" s="31"/>
      <c r="G46" s="31"/>
      <c r="H46" s="123">
        <v>0.93</v>
      </c>
      <c r="I46" s="123">
        <v>0.91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3</v>
      </c>
      <c r="D47" s="30"/>
      <c r="E47" s="30"/>
      <c r="F47" s="31"/>
      <c r="G47" s="31"/>
      <c r="H47" s="123">
        <v>0.03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2</v>
      </c>
      <c r="E48" s="30"/>
      <c r="F48" s="31"/>
      <c r="G48" s="31"/>
      <c r="H48" s="123">
        <v>0.27</v>
      </c>
      <c r="I48" s="123">
        <v>0.09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23">
        <v>0.025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28</v>
      </c>
      <c r="E50" s="38">
        <v>33</v>
      </c>
      <c r="F50" s="39">
        <v>117.85714285714286</v>
      </c>
      <c r="G50" s="40"/>
      <c r="H50" s="124">
        <v>1.255</v>
      </c>
      <c r="I50" s="125">
        <v>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33</v>
      </c>
      <c r="D56" s="30">
        <v>33</v>
      </c>
      <c r="E56" s="30"/>
      <c r="F56" s="31"/>
      <c r="G56" s="31"/>
      <c r="H56" s="123">
        <v>0.3</v>
      </c>
      <c r="I56" s="123">
        <v>0.295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2</v>
      </c>
      <c r="E58" s="30">
        <v>2</v>
      </c>
      <c r="F58" s="31"/>
      <c r="G58" s="31"/>
      <c r="H58" s="123">
        <v>0.33</v>
      </c>
      <c r="I58" s="123">
        <v>0.06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44</v>
      </c>
      <c r="D59" s="38">
        <v>35</v>
      </c>
      <c r="E59" s="38">
        <v>2</v>
      </c>
      <c r="F59" s="39">
        <v>5.714285714285714</v>
      </c>
      <c r="G59" s="40"/>
      <c r="H59" s="124">
        <v>0.63</v>
      </c>
      <c r="I59" s="125">
        <v>0.355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40</v>
      </c>
      <c r="E61" s="30">
        <v>40</v>
      </c>
      <c r="F61" s="31"/>
      <c r="G61" s="31"/>
      <c r="H61" s="123">
        <v>2.625</v>
      </c>
      <c r="I61" s="123">
        <v>1.4</v>
      </c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47</v>
      </c>
      <c r="E63" s="30">
        <v>62</v>
      </c>
      <c r="F63" s="31"/>
      <c r="G63" s="31"/>
      <c r="H63" s="123">
        <v>1.215</v>
      </c>
      <c r="I63" s="123">
        <v>1.603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122</v>
      </c>
      <c r="D64" s="38">
        <v>87</v>
      </c>
      <c r="E64" s="38">
        <v>102</v>
      </c>
      <c r="F64" s="39">
        <v>117.24137931034483</v>
      </c>
      <c r="G64" s="40"/>
      <c r="H64" s="124">
        <v>3.84</v>
      </c>
      <c r="I64" s="125">
        <v>3.003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</v>
      </c>
      <c r="D66" s="38">
        <v>8</v>
      </c>
      <c r="E66" s="38">
        <v>8</v>
      </c>
      <c r="F66" s="39">
        <v>100</v>
      </c>
      <c r="G66" s="40"/>
      <c r="H66" s="124">
        <v>0.28</v>
      </c>
      <c r="I66" s="125">
        <v>0.224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14</v>
      </c>
      <c r="F73" s="31"/>
      <c r="G73" s="31"/>
      <c r="H73" s="123">
        <v>0.471</v>
      </c>
      <c r="I73" s="123">
        <v>0.471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23">
        <v>0.055</v>
      </c>
      <c r="I75" s="123">
        <v>0.039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23">
        <v>0.012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22</v>
      </c>
      <c r="F78" s="31"/>
      <c r="G78" s="31"/>
      <c r="H78" s="123">
        <v>0.5</v>
      </c>
      <c r="I78" s="123">
        <v>0.44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2</v>
      </c>
      <c r="E79" s="30"/>
      <c r="F79" s="31"/>
      <c r="G79" s="31"/>
      <c r="H79" s="123">
        <v>0.021</v>
      </c>
      <c r="I79" s="123">
        <v>0.036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42</v>
      </c>
      <c r="D80" s="38">
        <v>42</v>
      </c>
      <c r="E80" s="38">
        <v>38</v>
      </c>
      <c r="F80" s="39">
        <v>90.47619047619048</v>
      </c>
      <c r="G80" s="40"/>
      <c r="H80" s="124">
        <v>1.059</v>
      </c>
      <c r="I80" s="125">
        <v>0.986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6</v>
      </c>
      <c r="E82" s="30">
        <v>6</v>
      </c>
      <c r="F82" s="31"/>
      <c r="G82" s="31"/>
      <c r="H82" s="123">
        <v>0.225</v>
      </c>
      <c r="I82" s="123">
        <v>0.135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6</v>
      </c>
      <c r="E84" s="38">
        <v>6</v>
      </c>
      <c r="F84" s="39">
        <v>100</v>
      </c>
      <c r="G84" s="40"/>
      <c r="H84" s="124">
        <v>0.225</v>
      </c>
      <c r="I84" s="125">
        <v>0.135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5286</v>
      </c>
      <c r="D87" s="53">
        <v>5199</v>
      </c>
      <c r="E87" s="53">
        <v>5180</v>
      </c>
      <c r="F87" s="54">
        <f>IF(D87&gt;0,100*E87/D87,0)</f>
        <v>99.63454510482785</v>
      </c>
      <c r="G87" s="40"/>
      <c r="H87" s="128">
        <v>71.93099999999998</v>
      </c>
      <c r="I87" s="129">
        <v>79.82100000000001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23">
        <v>5.068</v>
      </c>
      <c r="I9" s="123">
        <v>8.5</v>
      </c>
      <c r="J9" s="123">
        <v>6.375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23">
        <v>7.494</v>
      </c>
      <c r="I10" s="123">
        <v>4.268</v>
      </c>
      <c r="J10" s="123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23">
        <v>22.159</v>
      </c>
      <c r="I11" s="123">
        <v>24.921</v>
      </c>
      <c r="J11" s="123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23">
        <v>0.431</v>
      </c>
      <c r="I12" s="123">
        <v>0.431</v>
      </c>
      <c r="J12" s="123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24">
        <v>35.151999999999994</v>
      </c>
      <c r="I13" s="125">
        <v>38.12</v>
      </c>
      <c r="J13" s="125">
        <v>27.579</v>
      </c>
      <c r="K13" s="41">
        <v>72.34784889821617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24">
        <v>0.024</v>
      </c>
      <c r="I15" s="125">
        <v>0.12</v>
      </c>
      <c r="J15" s="125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24">
        <v>1.489</v>
      </c>
      <c r="I17" s="125">
        <v>2.233</v>
      </c>
      <c r="J17" s="125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23">
        <v>125.89</v>
      </c>
      <c r="I19" s="123">
        <v>162.122</v>
      </c>
      <c r="J19" s="123">
        <v>132.275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24">
        <v>125.89</v>
      </c>
      <c r="I22" s="125">
        <v>162.122</v>
      </c>
      <c r="J22" s="125">
        <v>132.275</v>
      </c>
      <c r="K22" s="41">
        <v>81.58979040475691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76728</v>
      </c>
      <c r="F24" s="39">
        <v>96.98409889526506</v>
      </c>
      <c r="G24" s="40"/>
      <c r="H24" s="124">
        <v>391.427</v>
      </c>
      <c r="I24" s="125">
        <v>405.646</v>
      </c>
      <c r="J24" s="125">
        <v>417.481</v>
      </c>
      <c r="K24" s="41">
        <v>102.91756852033545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26000</v>
      </c>
      <c r="F26" s="39">
        <v>83.87096774193549</v>
      </c>
      <c r="G26" s="40"/>
      <c r="H26" s="124">
        <v>157.395</v>
      </c>
      <c r="I26" s="125">
        <v>141</v>
      </c>
      <c r="J26" s="125">
        <v>142.5</v>
      </c>
      <c r="K26" s="41">
        <v>101.06382978723404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66190</v>
      </c>
      <c r="F28" s="31"/>
      <c r="G28" s="31"/>
      <c r="H28" s="123">
        <v>269.358</v>
      </c>
      <c r="I28" s="123">
        <v>240.952</v>
      </c>
      <c r="J28" s="123">
        <v>347.282</v>
      </c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23">
        <v>84.324</v>
      </c>
      <c r="I29" s="123">
        <v>58.362</v>
      </c>
      <c r="J29" s="123">
        <v>101.749</v>
      </c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55262</v>
      </c>
      <c r="F30" s="31"/>
      <c r="G30" s="31"/>
      <c r="H30" s="123">
        <v>156.671</v>
      </c>
      <c r="I30" s="123">
        <v>167.178</v>
      </c>
      <c r="J30" s="123">
        <v>225.973</v>
      </c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152344</v>
      </c>
      <c r="F31" s="39">
        <v>101.91802083263646</v>
      </c>
      <c r="G31" s="40"/>
      <c r="H31" s="124">
        <v>510.353</v>
      </c>
      <c r="I31" s="125">
        <v>466.492</v>
      </c>
      <c r="J31" s="125">
        <v>675.0039999999999</v>
      </c>
      <c r="K31" s="41">
        <v>144.69787263232809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23740</v>
      </c>
      <c r="F33" s="31"/>
      <c r="G33" s="31"/>
      <c r="H33" s="123">
        <v>113.15</v>
      </c>
      <c r="I33" s="123">
        <v>84.26</v>
      </c>
      <c r="J33" s="123">
        <v>120.7</v>
      </c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10500</v>
      </c>
      <c r="F34" s="31"/>
      <c r="G34" s="31"/>
      <c r="H34" s="123">
        <v>45.802</v>
      </c>
      <c r="I34" s="123">
        <v>40</v>
      </c>
      <c r="J34" s="123">
        <v>36</v>
      </c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50000</v>
      </c>
      <c r="F35" s="31"/>
      <c r="G35" s="31"/>
      <c r="H35" s="123">
        <v>222.594</v>
      </c>
      <c r="I35" s="123">
        <v>135</v>
      </c>
      <c r="J35" s="123">
        <v>222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6825</v>
      </c>
      <c r="F36" s="31"/>
      <c r="G36" s="31"/>
      <c r="H36" s="123">
        <v>22.929</v>
      </c>
      <c r="I36" s="123">
        <v>6.074</v>
      </c>
      <c r="J36" s="123">
        <v>33</v>
      </c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91065</v>
      </c>
      <c r="F37" s="39">
        <v>113.86825718358466</v>
      </c>
      <c r="G37" s="40"/>
      <c r="H37" s="124">
        <v>404.47499999999997</v>
      </c>
      <c r="I37" s="125">
        <v>265.334</v>
      </c>
      <c r="J37" s="125">
        <v>411.7</v>
      </c>
      <c r="K37" s="41">
        <v>155.16292672631477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24">
        <v>11.373</v>
      </c>
      <c r="I39" s="125">
        <v>9</v>
      </c>
      <c r="J39" s="125">
        <v>8.8</v>
      </c>
      <c r="K39" s="41">
        <v>97.77777777777779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33478</v>
      </c>
      <c r="F41" s="31"/>
      <c r="G41" s="31"/>
      <c r="H41" s="123">
        <v>119.9</v>
      </c>
      <c r="I41" s="123">
        <v>51.844</v>
      </c>
      <c r="J41" s="123">
        <v>146.03</v>
      </c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183119</v>
      </c>
      <c r="F42" s="31"/>
      <c r="G42" s="31"/>
      <c r="H42" s="123">
        <v>1024.431</v>
      </c>
      <c r="I42" s="123">
        <v>795.962</v>
      </c>
      <c r="J42" s="123">
        <v>955.822</v>
      </c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53493</v>
      </c>
      <c r="F43" s="31"/>
      <c r="G43" s="31"/>
      <c r="H43" s="123">
        <v>313.56</v>
      </c>
      <c r="I43" s="123">
        <v>182.497</v>
      </c>
      <c r="J43" s="123">
        <v>251.962</v>
      </c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118000</v>
      </c>
      <c r="F44" s="31"/>
      <c r="G44" s="31"/>
      <c r="H44" s="123">
        <v>553.584</v>
      </c>
      <c r="I44" s="123">
        <v>364.168</v>
      </c>
      <c r="J44" s="123">
        <v>583.87</v>
      </c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68915</v>
      </c>
      <c r="F45" s="31"/>
      <c r="G45" s="31"/>
      <c r="H45" s="123">
        <v>288.475</v>
      </c>
      <c r="I45" s="123">
        <v>111.565</v>
      </c>
      <c r="J45" s="123">
        <v>286.982</v>
      </c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66728</v>
      </c>
      <c r="F46" s="31"/>
      <c r="G46" s="31"/>
      <c r="H46" s="123">
        <v>231.576</v>
      </c>
      <c r="I46" s="123">
        <v>156.583</v>
      </c>
      <c r="J46" s="123">
        <v>258.702</v>
      </c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87151</v>
      </c>
      <c r="F47" s="31"/>
      <c r="G47" s="31"/>
      <c r="H47" s="123">
        <v>369.944</v>
      </c>
      <c r="I47" s="123">
        <v>305.162</v>
      </c>
      <c r="J47" s="123">
        <v>378.98</v>
      </c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104257</v>
      </c>
      <c r="F48" s="31"/>
      <c r="G48" s="31"/>
      <c r="H48" s="123">
        <v>434.551</v>
      </c>
      <c r="I48" s="123">
        <v>234.098</v>
      </c>
      <c r="J48" s="123">
        <v>512.407</v>
      </c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69500</v>
      </c>
      <c r="F49" s="31"/>
      <c r="G49" s="31"/>
      <c r="H49" s="123">
        <v>257.546</v>
      </c>
      <c r="I49" s="123">
        <v>158.467</v>
      </c>
      <c r="J49" s="123">
        <v>300.443</v>
      </c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784641</v>
      </c>
      <c r="F50" s="39">
        <v>98.20619720566278</v>
      </c>
      <c r="G50" s="40"/>
      <c r="H50" s="124">
        <v>3593.5669999999996</v>
      </c>
      <c r="I50" s="125">
        <v>2360.3460000000005</v>
      </c>
      <c r="J50" s="125">
        <v>3675.1980000000003</v>
      </c>
      <c r="K50" s="41">
        <v>155.70590074506023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15826</v>
      </c>
      <c r="F52" s="39">
        <v>91.94213675710219</v>
      </c>
      <c r="G52" s="40"/>
      <c r="H52" s="124">
        <v>59.217</v>
      </c>
      <c r="I52" s="125">
        <v>59.217</v>
      </c>
      <c r="J52" s="125">
        <v>31.973</v>
      </c>
      <c r="K52" s="41">
        <v>53.992941216204805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66679</v>
      </c>
      <c r="F54" s="31"/>
      <c r="G54" s="31"/>
      <c r="H54" s="123">
        <v>218.719</v>
      </c>
      <c r="I54" s="123">
        <v>238.273</v>
      </c>
      <c r="J54" s="123">
        <v>251.682</v>
      </c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42000</v>
      </c>
      <c r="F55" s="31"/>
      <c r="G55" s="31"/>
      <c r="H55" s="123">
        <v>95.853</v>
      </c>
      <c r="I55" s="123">
        <v>78.99</v>
      </c>
      <c r="J55" s="123">
        <v>147</v>
      </c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23">
        <v>90.196</v>
      </c>
      <c r="I56" s="123">
        <v>80.63</v>
      </c>
      <c r="J56" s="123">
        <v>110.95</v>
      </c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57105</v>
      </c>
      <c r="F57" s="31"/>
      <c r="G57" s="31"/>
      <c r="H57" s="123">
        <v>187.665</v>
      </c>
      <c r="I57" s="123">
        <v>163.462</v>
      </c>
      <c r="J57" s="123">
        <v>232.126</v>
      </c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23">
        <v>153.337</v>
      </c>
      <c r="I58" s="123">
        <v>77.786</v>
      </c>
      <c r="J58" s="123">
        <v>166.576</v>
      </c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243452</v>
      </c>
      <c r="F59" s="39">
        <v>99.65451747060942</v>
      </c>
      <c r="G59" s="40"/>
      <c r="H59" s="124">
        <v>745.77</v>
      </c>
      <c r="I59" s="125">
        <v>639.1410000000001</v>
      </c>
      <c r="J59" s="125">
        <v>908.3340000000001</v>
      </c>
      <c r="K59" s="41">
        <v>142.11793641778576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23">
        <v>2.418</v>
      </c>
      <c r="I61" s="123">
        <v>2.746</v>
      </c>
      <c r="J61" s="123">
        <v>4.75</v>
      </c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724</v>
      </c>
      <c r="F62" s="31"/>
      <c r="G62" s="31"/>
      <c r="H62" s="123">
        <v>1.102</v>
      </c>
      <c r="I62" s="123">
        <v>1.223</v>
      </c>
      <c r="J62" s="123">
        <v>1.589</v>
      </c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2437</v>
      </c>
      <c r="F63" s="31"/>
      <c r="G63" s="31"/>
      <c r="H63" s="123">
        <v>6.884</v>
      </c>
      <c r="I63" s="123">
        <v>4.12</v>
      </c>
      <c r="J63" s="123">
        <v>7.379</v>
      </c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4761</v>
      </c>
      <c r="F64" s="39">
        <v>106.36729222520107</v>
      </c>
      <c r="G64" s="40"/>
      <c r="H64" s="124">
        <v>10.404</v>
      </c>
      <c r="I64" s="125">
        <v>8.089</v>
      </c>
      <c r="J64" s="125">
        <v>13.718</v>
      </c>
      <c r="K64" s="41">
        <v>169.5883298306342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8954</v>
      </c>
      <c r="F66" s="39">
        <v>97.84722981094963</v>
      </c>
      <c r="G66" s="40"/>
      <c r="H66" s="124">
        <v>9.474</v>
      </c>
      <c r="I66" s="125">
        <v>8.055</v>
      </c>
      <c r="J66" s="125">
        <v>18.803</v>
      </c>
      <c r="K66" s="41">
        <v>233.43265052762263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64000</v>
      </c>
      <c r="F68" s="31"/>
      <c r="G68" s="31"/>
      <c r="H68" s="123">
        <v>249.777</v>
      </c>
      <c r="I68" s="123">
        <v>134.5</v>
      </c>
      <c r="J68" s="123">
        <v>180</v>
      </c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23">
        <v>15.307</v>
      </c>
      <c r="I69" s="123">
        <v>7</v>
      </c>
      <c r="J69" s="123">
        <v>9.8</v>
      </c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68300</v>
      </c>
      <c r="F70" s="39">
        <v>103.95738203957382</v>
      </c>
      <c r="G70" s="40"/>
      <c r="H70" s="124">
        <v>265.084</v>
      </c>
      <c r="I70" s="125">
        <v>141.5</v>
      </c>
      <c r="J70" s="125">
        <v>189.8</v>
      </c>
      <c r="K70" s="41">
        <v>134.13427561837455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3095</v>
      </c>
      <c r="F72" s="31"/>
      <c r="G72" s="31"/>
      <c r="H72" s="123">
        <v>4.31</v>
      </c>
      <c r="I72" s="123">
        <v>4.767</v>
      </c>
      <c r="J72" s="123">
        <v>7.116</v>
      </c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16505</v>
      </c>
      <c r="F73" s="31"/>
      <c r="G73" s="31"/>
      <c r="H73" s="123">
        <v>31.026</v>
      </c>
      <c r="I73" s="123">
        <v>45.906</v>
      </c>
      <c r="J73" s="123">
        <v>53.245</v>
      </c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22090</v>
      </c>
      <c r="F74" s="31"/>
      <c r="G74" s="31"/>
      <c r="H74" s="123">
        <v>96.309</v>
      </c>
      <c r="I74" s="123">
        <v>59.702</v>
      </c>
      <c r="J74" s="123">
        <v>81.3</v>
      </c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11645</v>
      </c>
      <c r="F75" s="31"/>
      <c r="G75" s="31"/>
      <c r="H75" s="123">
        <v>15.993</v>
      </c>
      <c r="I75" s="123">
        <v>23.313</v>
      </c>
      <c r="J75" s="123">
        <v>13.414</v>
      </c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5196</v>
      </c>
      <c r="F76" s="31"/>
      <c r="G76" s="31"/>
      <c r="H76" s="123">
        <v>15.637</v>
      </c>
      <c r="I76" s="123">
        <v>17.23</v>
      </c>
      <c r="J76" s="123">
        <v>18.508</v>
      </c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2382</v>
      </c>
      <c r="F77" s="31"/>
      <c r="G77" s="31"/>
      <c r="H77" s="123">
        <v>7.744</v>
      </c>
      <c r="I77" s="123">
        <v>6.2</v>
      </c>
      <c r="J77" s="123">
        <v>8.546</v>
      </c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7100</v>
      </c>
      <c r="F78" s="31"/>
      <c r="G78" s="31"/>
      <c r="H78" s="123">
        <v>17.266</v>
      </c>
      <c r="I78" s="123">
        <v>16.555</v>
      </c>
      <c r="J78" s="123">
        <v>23.43</v>
      </c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65400</v>
      </c>
      <c r="F79" s="31"/>
      <c r="G79" s="31"/>
      <c r="H79" s="123">
        <v>193.489</v>
      </c>
      <c r="I79" s="123">
        <v>227.218</v>
      </c>
      <c r="J79" s="123">
        <v>248.52</v>
      </c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133413</v>
      </c>
      <c r="F80" s="39">
        <v>102.87307131786532</v>
      </c>
      <c r="G80" s="40"/>
      <c r="H80" s="124">
        <v>381.774</v>
      </c>
      <c r="I80" s="125">
        <v>400.89099999999996</v>
      </c>
      <c r="J80" s="125">
        <v>454.079</v>
      </c>
      <c r="K80" s="41">
        <v>113.2674467623369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23">
        <v>0.192</v>
      </c>
      <c r="I82" s="123">
        <v>0.192</v>
      </c>
      <c r="J82" s="123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23">
        <v>0.171</v>
      </c>
      <c r="I83" s="123">
        <v>0.16</v>
      </c>
      <c r="J83" s="123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24">
        <v>0.363</v>
      </c>
      <c r="I84" s="125">
        <v>0.352</v>
      </c>
      <c r="J84" s="125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1648819</v>
      </c>
      <c r="F87" s="54">
        <f>IF(D87&gt;0,100*E87/D87,0)</f>
        <v>99.75165222357471</v>
      </c>
      <c r="G87" s="40"/>
      <c r="H87" s="128">
        <v>6703.231000000001</v>
      </c>
      <c r="I87" s="129">
        <v>5107.658</v>
      </c>
      <c r="J87" s="129">
        <v>7108.842</v>
      </c>
      <c r="K87" s="54">
        <f>IF(I87&gt;0,100*J87/I87,0)</f>
        <v>139.18007039625596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>
        <v>2</v>
      </c>
      <c r="E26" s="38">
        <v>2</v>
      </c>
      <c r="F26" s="39">
        <v>100</v>
      </c>
      <c r="G26" s="40"/>
      <c r="H26" s="124"/>
      <c r="I26" s="125">
        <v>0.007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1</v>
      </c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1</v>
      </c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25</v>
      </c>
      <c r="D33" s="30">
        <v>10</v>
      </c>
      <c r="E33" s="30">
        <v>10</v>
      </c>
      <c r="F33" s="31"/>
      <c r="G33" s="31"/>
      <c r="H33" s="123">
        <v>0.36</v>
      </c>
      <c r="I33" s="123">
        <v>0.116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>
        <v>2</v>
      </c>
      <c r="E34" s="30">
        <v>2</v>
      </c>
      <c r="F34" s="31"/>
      <c r="G34" s="31"/>
      <c r="H34" s="123">
        <v>0.017</v>
      </c>
      <c r="I34" s="123">
        <v>0.033</v>
      </c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5</v>
      </c>
      <c r="E36" s="30">
        <v>5</v>
      </c>
      <c r="F36" s="31"/>
      <c r="G36" s="31"/>
      <c r="H36" s="123">
        <v>0.024</v>
      </c>
      <c r="I36" s="123">
        <v>0.085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28</v>
      </c>
      <c r="D37" s="38">
        <v>17</v>
      </c>
      <c r="E37" s="38">
        <v>17</v>
      </c>
      <c r="F37" s="39">
        <v>100</v>
      </c>
      <c r="G37" s="40"/>
      <c r="H37" s="124">
        <v>0.401</v>
      </c>
      <c r="I37" s="125">
        <v>0.23400000000000004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9</v>
      </c>
      <c r="E39" s="38">
        <v>9</v>
      </c>
      <c r="F39" s="39">
        <v>100</v>
      </c>
      <c r="G39" s="40"/>
      <c r="H39" s="124">
        <v>0.14</v>
      </c>
      <c r="I39" s="125">
        <v>0.11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8</v>
      </c>
      <c r="E46" s="30">
        <v>4</v>
      </c>
      <c r="F46" s="31"/>
      <c r="G46" s="31"/>
      <c r="H46" s="123">
        <v>0.36</v>
      </c>
      <c r="I46" s="123">
        <v>0.24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/>
      <c r="F47" s="31"/>
      <c r="G47" s="31"/>
      <c r="H47" s="123">
        <v>0.025</v>
      </c>
      <c r="I47" s="123">
        <v>0.02</v>
      </c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13</v>
      </c>
      <c r="D50" s="38">
        <v>9</v>
      </c>
      <c r="E50" s="38">
        <v>4</v>
      </c>
      <c r="F50" s="39">
        <v>44.44444444444444</v>
      </c>
      <c r="G50" s="40"/>
      <c r="H50" s="124">
        <v>0.385</v>
      </c>
      <c r="I50" s="125">
        <v>0.26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0.034</v>
      </c>
      <c r="I52" s="125">
        <v>0.034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20</v>
      </c>
      <c r="E61" s="30">
        <v>20</v>
      </c>
      <c r="F61" s="31"/>
      <c r="G61" s="31"/>
      <c r="H61" s="123">
        <v>0.69</v>
      </c>
      <c r="I61" s="123">
        <v>0.6</v>
      </c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23">
        <v>0.594</v>
      </c>
      <c r="I63" s="123">
        <v>0.594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58</v>
      </c>
      <c r="D64" s="38">
        <v>53</v>
      </c>
      <c r="E64" s="38">
        <v>53</v>
      </c>
      <c r="F64" s="39">
        <v>100</v>
      </c>
      <c r="G64" s="40"/>
      <c r="H64" s="124">
        <v>1.2839999999999998</v>
      </c>
      <c r="I64" s="125">
        <v>1.194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8</v>
      </c>
      <c r="D66" s="38">
        <v>10</v>
      </c>
      <c r="E66" s="38">
        <v>10</v>
      </c>
      <c r="F66" s="39">
        <v>100</v>
      </c>
      <c r="G66" s="40"/>
      <c r="H66" s="124">
        <v>0.108</v>
      </c>
      <c r="I66" s="125">
        <v>0.22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37</v>
      </c>
      <c r="E72" s="30">
        <v>37</v>
      </c>
      <c r="F72" s="31"/>
      <c r="G72" s="31"/>
      <c r="H72" s="123">
        <v>0.275</v>
      </c>
      <c r="I72" s="123">
        <v>0.471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23">
        <v>0.4</v>
      </c>
      <c r="I73" s="123">
        <v>0.4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12</v>
      </c>
      <c r="E75" s="30">
        <v>12</v>
      </c>
      <c r="F75" s="31"/>
      <c r="G75" s="31"/>
      <c r="H75" s="123">
        <v>0.02</v>
      </c>
      <c r="I75" s="123">
        <v>0.264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23">
        <v>0.1</v>
      </c>
      <c r="I76" s="123">
        <v>0.09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>
        <v>1</v>
      </c>
      <c r="F77" s="31"/>
      <c r="G77" s="31"/>
      <c r="H77" s="123">
        <v>0.036</v>
      </c>
      <c r="I77" s="123">
        <v>0.018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23</v>
      </c>
      <c r="F78" s="31"/>
      <c r="G78" s="31"/>
      <c r="H78" s="123">
        <v>0.5</v>
      </c>
      <c r="I78" s="123">
        <v>0.5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>
        <v>8</v>
      </c>
      <c r="E79" s="30">
        <v>6</v>
      </c>
      <c r="F79" s="31"/>
      <c r="G79" s="31"/>
      <c r="H79" s="123">
        <v>0.113</v>
      </c>
      <c r="I79" s="123">
        <v>0.06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88</v>
      </c>
      <c r="D80" s="38">
        <v>108</v>
      </c>
      <c r="E80" s="38">
        <v>104</v>
      </c>
      <c r="F80" s="39">
        <v>96.29629629629629</v>
      </c>
      <c r="G80" s="40"/>
      <c r="H80" s="124">
        <v>1.444</v>
      </c>
      <c r="I80" s="125">
        <v>1.8030000000000002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8</v>
      </c>
      <c r="D82" s="30">
        <v>8</v>
      </c>
      <c r="E82" s="30">
        <v>8</v>
      </c>
      <c r="F82" s="31"/>
      <c r="G82" s="31"/>
      <c r="H82" s="123">
        <v>0.201</v>
      </c>
      <c r="I82" s="123">
        <v>0.173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8</v>
      </c>
      <c r="D84" s="38">
        <v>8</v>
      </c>
      <c r="E84" s="38">
        <v>8</v>
      </c>
      <c r="F84" s="39">
        <v>100</v>
      </c>
      <c r="G84" s="40"/>
      <c r="H84" s="124">
        <v>0.201</v>
      </c>
      <c r="I84" s="125">
        <v>0.173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223</v>
      </c>
      <c r="D87" s="53">
        <v>218</v>
      </c>
      <c r="E87" s="53">
        <v>210</v>
      </c>
      <c r="F87" s="54">
        <f>IF(D87&gt;0,100*E87/D87,0)</f>
        <v>96.3302752293578</v>
      </c>
      <c r="G87" s="40"/>
      <c r="H87" s="128">
        <v>3.997</v>
      </c>
      <c r="I87" s="129">
        <v>4.035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</v>
      </c>
      <c r="D9" s="30">
        <v>50</v>
      </c>
      <c r="E9" s="30">
        <v>50</v>
      </c>
      <c r="F9" s="31"/>
      <c r="G9" s="31"/>
      <c r="H9" s="123">
        <v>0.602</v>
      </c>
      <c r="I9" s="123">
        <v>0.761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16</v>
      </c>
      <c r="D10" s="30">
        <v>16</v>
      </c>
      <c r="E10" s="30">
        <v>16</v>
      </c>
      <c r="F10" s="31"/>
      <c r="G10" s="31"/>
      <c r="H10" s="123">
        <v>0.323</v>
      </c>
      <c r="I10" s="123">
        <v>0.267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20</v>
      </c>
      <c r="E11" s="30">
        <v>20</v>
      </c>
      <c r="F11" s="31"/>
      <c r="G11" s="31"/>
      <c r="H11" s="123">
        <v>0.509</v>
      </c>
      <c r="I11" s="123">
        <v>0.368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68</v>
      </c>
      <c r="D12" s="30">
        <v>60</v>
      </c>
      <c r="E12" s="30">
        <v>60</v>
      </c>
      <c r="F12" s="31"/>
      <c r="G12" s="31"/>
      <c r="H12" s="123">
        <v>1.291</v>
      </c>
      <c r="I12" s="123">
        <v>1.292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142</v>
      </c>
      <c r="D13" s="38">
        <v>146</v>
      </c>
      <c r="E13" s="38">
        <v>146</v>
      </c>
      <c r="F13" s="39">
        <v>100</v>
      </c>
      <c r="G13" s="40"/>
      <c r="H13" s="124">
        <v>2.725</v>
      </c>
      <c r="I13" s="125">
        <v>2.6879999999999997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</v>
      </c>
      <c r="D15" s="38">
        <v>7</v>
      </c>
      <c r="E15" s="38">
        <v>4</v>
      </c>
      <c r="F15" s="39">
        <v>57.142857142857146</v>
      </c>
      <c r="G15" s="40"/>
      <c r="H15" s="124">
        <v>0.15</v>
      </c>
      <c r="I15" s="125">
        <v>0.09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46</v>
      </c>
      <c r="E19" s="30">
        <v>46</v>
      </c>
      <c r="F19" s="31"/>
      <c r="G19" s="31"/>
      <c r="H19" s="123">
        <v>0.969</v>
      </c>
      <c r="I19" s="123">
        <v>1.145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108</v>
      </c>
      <c r="E20" s="30">
        <v>67</v>
      </c>
      <c r="F20" s="31"/>
      <c r="G20" s="31"/>
      <c r="H20" s="123">
        <v>1.026</v>
      </c>
      <c r="I20" s="123">
        <v>1.109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23">
        <v>1.544</v>
      </c>
      <c r="I21" s="123">
        <v>1.665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221</v>
      </c>
      <c r="D22" s="38">
        <v>262</v>
      </c>
      <c r="E22" s="38">
        <v>221</v>
      </c>
      <c r="F22" s="39">
        <v>84.35114503816794</v>
      </c>
      <c r="G22" s="40"/>
      <c r="H22" s="124">
        <v>3.539</v>
      </c>
      <c r="I22" s="125">
        <v>3.919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61</v>
      </c>
      <c r="D24" s="38">
        <v>82</v>
      </c>
      <c r="E24" s="38">
        <v>66</v>
      </c>
      <c r="F24" s="39">
        <v>80.48780487804878</v>
      </c>
      <c r="G24" s="40"/>
      <c r="H24" s="124">
        <v>1.726</v>
      </c>
      <c r="I24" s="125">
        <v>2.378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30</v>
      </c>
      <c r="F26" s="39">
        <v>120</v>
      </c>
      <c r="G26" s="40"/>
      <c r="H26" s="124">
        <v>0.725</v>
      </c>
      <c r="I26" s="125">
        <v>0.7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2</v>
      </c>
      <c r="E28" s="30">
        <v>3</v>
      </c>
      <c r="F28" s="31"/>
      <c r="G28" s="31"/>
      <c r="H28" s="123"/>
      <c r="I28" s="123">
        <v>0.04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336</v>
      </c>
      <c r="D30" s="30">
        <v>324</v>
      </c>
      <c r="E30" s="30">
        <v>250</v>
      </c>
      <c r="F30" s="31"/>
      <c r="G30" s="31"/>
      <c r="H30" s="123">
        <v>6.984</v>
      </c>
      <c r="I30" s="123">
        <v>6.68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338</v>
      </c>
      <c r="D31" s="38">
        <v>326</v>
      </c>
      <c r="E31" s="38">
        <v>253</v>
      </c>
      <c r="F31" s="39">
        <v>77.60736196319019</v>
      </c>
      <c r="G31" s="40"/>
      <c r="H31" s="124">
        <v>6.984</v>
      </c>
      <c r="I31" s="125">
        <v>6.72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65</v>
      </c>
      <c r="E33" s="30">
        <v>60</v>
      </c>
      <c r="F33" s="31"/>
      <c r="G33" s="31"/>
      <c r="H33" s="123">
        <v>2.2</v>
      </c>
      <c r="I33" s="123">
        <v>1.5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18</v>
      </c>
      <c r="D34" s="30">
        <v>17</v>
      </c>
      <c r="E34" s="30">
        <v>17</v>
      </c>
      <c r="F34" s="31"/>
      <c r="G34" s="31"/>
      <c r="H34" s="123">
        <v>0.5</v>
      </c>
      <c r="I34" s="123">
        <v>0.435</v>
      </c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92</v>
      </c>
      <c r="E36" s="30">
        <v>70</v>
      </c>
      <c r="F36" s="31"/>
      <c r="G36" s="31"/>
      <c r="H36" s="123">
        <v>2.116</v>
      </c>
      <c r="I36" s="123">
        <v>1.6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221</v>
      </c>
      <c r="D37" s="38">
        <v>174</v>
      </c>
      <c r="E37" s="38">
        <v>147</v>
      </c>
      <c r="F37" s="39">
        <v>84.48275862068965</v>
      </c>
      <c r="G37" s="40"/>
      <c r="H37" s="124">
        <v>4.816000000000001</v>
      </c>
      <c r="I37" s="125">
        <v>3.535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10</v>
      </c>
      <c r="E39" s="38">
        <v>10</v>
      </c>
      <c r="F39" s="39">
        <v>100</v>
      </c>
      <c r="G39" s="40"/>
      <c r="H39" s="124">
        <v>0.2</v>
      </c>
      <c r="I39" s="125">
        <v>0.18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39</v>
      </c>
      <c r="D41" s="30">
        <v>18</v>
      </c>
      <c r="E41" s="30">
        <v>21</v>
      </c>
      <c r="F41" s="31"/>
      <c r="G41" s="31"/>
      <c r="H41" s="123">
        <v>1.242</v>
      </c>
      <c r="I41" s="123">
        <v>0.604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37</v>
      </c>
      <c r="D43" s="30">
        <v>45</v>
      </c>
      <c r="E43" s="30">
        <v>39</v>
      </c>
      <c r="F43" s="31"/>
      <c r="G43" s="31"/>
      <c r="H43" s="123">
        <v>1.11</v>
      </c>
      <c r="I43" s="123">
        <v>1.35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</v>
      </c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2</v>
      </c>
      <c r="F45" s="31"/>
      <c r="G45" s="31"/>
      <c r="H45" s="123">
        <v>0.128</v>
      </c>
      <c r="I45" s="123">
        <v>0.12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522</v>
      </c>
      <c r="D46" s="30">
        <v>528</v>
      </c>
      <c r="E46" s="30">
        <v>523</v>
      </c>
      <c r="F46" s="31"/>
      <c r="G46" s="31"/>
      <c r="H46" s="123">
        <v>25.056</v>
      </c>
      <c r="I46" s="123">
        <v>24.288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15</v>
      </c>
      <c r="E47" s="30">
        <v>12</v>
      </c>
      <c r="F47" s="31"/>
      <c r="G47" s="31"/>
      <c r="H47" s="123">
        <v>0.378</v>
      </c>
      <c r="I47" s="123">
        <v>0.45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168</v>
      </c>
      <c r="D48" s="30">
        <v>160</v>
      </c>
      <c r="E48" s="30">
        <v>133</v>
      </c>
      <c r="F48" s="31"/>
      <c r="G48" s="31"/>
      <c r="H48" s="123">
        <v>7.56</v>
      </c>
      <c r="I48" s="123">
        <v>7.2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2</v>
      </c>
      <c r="E49" s="30">
        <v>2</v>
      </c>
      <c r="F49" s="31"/>
      <c r="G49" s="31"/>
      <c r="H49" s="123">
        <v>0.03</v>
      </c>
      <c r="I49" s="123">
        <v>0.06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781</v>
      </c>
      <c r="D50" s="38">
        <v>773</v>
      </c>
      <c r="E50" s="38">
        <v>733</v>
      </c>
      <c r="F50" s="39">
        <v>94.82535575679172</v>
      </c>
      <c r="G50" s="40"/>
      <c r="H50" s="124">
        <v>35.504000000000005</v>
      </c>
      <c r="I50" s="125">
        <v>34.072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4</v>
      </c>
      <c r="E52" s="38">
        <v>4</v>
      </c>
      <c r="F52" s="39">
        <v>100</v>
      </c>
      <c r="G52" s="40"/>
      <c r="H52" s="124">
        <v>0.084</v>
      </c>
      <c r="I52" s="125">
        <v>0.112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1</v>
      </c>
      <c r="F55" s="31"/>
      <c r="G55" s="31"/>
      <c r="H55" s="123">
        <v>0.04</v>
      </c>
      <c r="I55" s="123">
        <v>0.04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3</v>
      </c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4</v>
      </c>
      <c r="E57" s="30">
        <v>4</v>
      </c>
      <c r="F57" s="31"/>
      <c r="G57" s="31"/>
      <c r="H57" s="123">
        <v>0.05</v>
      </c>
      <c r="I57" s="123">
        <v>0.04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27</v>
      </c>
      <c r="D58" s="30">
        <v>22</v>
      </c>
      <c r="E58" s="30">
        <v>19</v>
      </c>
      <c r="F58" s="31"/>
      <c r="G58" s="31"/>
      <c r="H58" s="123">
        <v>0.945</v>
      </c>
      <c r="I58" s="123">
        <v>0.715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34</v>
      </c>
      <c r="D59" s="38">
        <v>28</v>
      </c>
      <c r="E59" s="38">
        <v>27</v>
      </c>
      <c r="F59" s="39">
        <v>96.42857142857143</v>
      </c>
      <c r="G59" s="40"/>
      <c r="H59" s="124">
        <v>1.035</v>
      </c>
      <c r="I59" s="125">
        <v>0.7949999999999999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65</v>
      </c>
      <c r="E61" s="30">
        <v>65</v>
      </c>
      <c r="F61" s="31"/>
      <c r="G61" s="31"/>
      <c r="H61" s="123">
        <v>3.5</v>
      </c>
      <c r="I61" s="123">
        <v>3.25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25</v>
      </c>
      <c r="D62" s="30">
        <v>32</v>
      </c>
      <c r="E62" s="30">
        <v>32</v>
      </c>
      <c r="F62" s="31"/>
      <c r="G62" s="31"/>
      <c r="H62" s="123">
        <v>0.6</v>
      </c>
      <c r="I62" s="123">
        <v>0.8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37</v>
      </c>
      <c r="D63" s="30">
        <v>37</v>
      </c>
      <c r="E63" s="30">
        <v>37</v>
      </c>
      <c r="F63" s="31"/>
      <c r="G63" s="31"/>
      <c r="H63" s="123">
        <v>1.036</v>
      </c>
      <c r="I63" s="123">
        <v>1.036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152</v>
      </c>
      <c r="D64" s="38">
        <v>134</v>
      </c>
      <c r="E64" s="38">
        <v>134</v>
      </c>
      <c r="F64" s="39">
        <v>100</v>
      </c>
      <c r="G64" s="40"/>
      <c r="H64" s="124">
        <v>5.135999999999999</v>
      </c>
      <c r="I64" s="125">
        <v>5.086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25</v>
      </c>
      <c r="D66" s="38">
        <v>25</v>
      </c>
      <c r="E66" s="38">
        <v>25</v>
      </c>
      <c r="F66" s="39">
        <v>100</v>
      </c>
      <c r="G66" s="40"/>
      <c r="H66" s="124">
        <v>0.656</v>
      </c>
      <c r="I66" s="125">
        <v>0.792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35</v>
      </c>
      <c r="D69" s="30">
        <v>30</v>
      </c>
      <c r="E69" s="30"/>
      <c r="F69" s="31"/>
      <c r="G69" s="31"/>
      <c r="H69" s="123">
        <v>1.2</v>
      </c>
      <c r="I69" s="123">
        <v>1.1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35</v>
      </c>
      <c r="D70" s="38">
        <v>30</v>
      </c>
      <c r="E70" s="38"/>
      <c r="F70" s="39"/>
      <c r="G70" s="40"/>
      <c r="H70" s="124">
        <v>1.2</v>
      </c>
      <c r="I70" s="125">
        <v>1.1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10</v>
      </c>
      <c r="E72" s="30">
        <v>15</v>
      </c>
      <c r="F72" s="31"/>
      <c r="G72" s="31"/>
      <c r="H72" s="123">
        <v>0.165</v>
      </c>
      <c r="I72" s="123">
        <v>0.165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230</v>
      </c>
      <c r="D73" s="30">
        <v>373</v>
      </c>
      <c r="E73" s="30">
        <v>390</v>
      </c>
      <c r="F73" s="31"/>
      <c r="G73" s="31"/>
      <c r="H73" s="123">
        <v>5.741</v>
      </c>
      <c r="I73" s="123">
        <v>12.293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1</v>
      </c>
      <c r="D74" s="30">
        <v>3</v>
      </c>
      <c r="E74" s="30">
        <v>5</v>
      </c>
      <c r="F74" s="31"/>
      <c r="G74" s="31"/>
      <c r="H74" s="123">
        <v>0.02</v>
      </c>
      <c r="I74" s="123">
        <v>0.1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17</v>
      </c>
      <c r="D75" s="30">
        <v>19</v>
      </c>
      <c r="E75" s="30">
        <v>13</v>
      </c>
      <c r="F75" s="31"/>
      <c r="G75" s="31"/>
      <c r="H75" s="123">
        <v>0.57</v>
      </c>
      <c r="I75" s="123">
        <v>0.423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50</v>
      </c>
      <c r="E76" s="30">
        <v>60</v>
      </c>
      <c r="F76" s="31"/>
      <c r="G76" s="31"/>
      <c r="H76" s="123">
        <v>1.5</v>
      </c>
      <c r="I76" s="123">
        <v>2.5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1</v>
      </c>
      <c r="E77" s="30">
        <v>3</v>
      </c>
      <c r="F77" s="31"/>
      <c r="G77" s="31"/>
      <c r="H77" s="123">
        <v>0.02</v>
      </c>
      <c r="I77" s="123">
        <v>0.06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40</v>
      </c>
      <c r="E78" s="30">
        <v>41</v>
      </c>
      <c r="F78" s="31"/>
      <c r="G78" s="31"/>
      <c r="H78" s="123">
        <v>1.08</v>
      </c>
      <c r="I78" s="123">
        <v>1.107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133</v>
      </c>
      <c r="D79" s="30">
        <v>150</v>
      </c>
      <c r="E79" s="30">
        <v>150</v>
      </c>
      <c r="F79" s="31"/>
      <c r="G79" s="31"/>
      <c r="H79" s="123">
        <v>3.189</v>
      </c>
      <c r="I79" s="123">
        <v>4.275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464</v>
      </c>
      <c r="D80" s="38">
        <v>646</v>
      </c>
      <c r="E80" s="38">
        <v>677</v>
      </c>
      <c r="F80" s="39">
        <v>104.79876160990712</v>
      </c>
      <c r="G80" s="40"/>
      <c r="H80" s="124">
        <v>12.285</v>
      </c>
      <c r="I80" s="125">
        <v>20.923000000000002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75</v>
      </c>
      <c r="D82" s="30">
        <v>86</v>
      </c>
      <c r="E82" s="30">
        <v>87</v>
      </c>
      <c r="F82" s="31"/>
      <c r="G82" s="31"/>
      <c r="H82" s="123">
        <v>2.061</v>
      </c>
      <c r="I82" s="123">
        <v>1.931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110</v>
      </c>
      <c r="E83" s="30">
        <v>110</v>
      </c>
      <c r="F83" s="31"/>
      <c r="G83" s="31"/>
      <c r="H83" s="123">
        <v>2</v>
      </c>
      <c r="I83" s="123">
        <v>2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165</v>
      </c>
      <c r="D84" s="38">
        <v>196</v>
      </c>
      <c r="E84" s="38">
        <v>197</v>
      </c>
      <c r="F84" s="39">
        <v>100.51020408163265</v>
      </c>
      <c r="G84" s="40"/>
      <c r="H84" s="124">
        <v>4.061</v>
      </c>
      <c r="I84" s="125">
        <v>3.931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2689</v>
      </c>
      <c r="D87" s="53">
        <v>2868</v>
      </c>
      <c r="E87" s="53">
        <v>2674</v>
      </c>
      <c r="F87" s="54">
        <f>IF(D87&gt;0,100*E87/D87,0)</f>
        <v>93.23570432357043</v>
      </c>
      <c r="G87" s="40"/>
      <c r="H87" s="128">
        <v>80.826</v>
      </c>
      <c r="I87" s="129">
        <v>87.021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19.271</v>
      </c>
      <c r="I9" s="123">
        <v>24</v>
      </c>
      <c r="J9" s="123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14.177</v>
      </c>
      <c r="I10" s="123">
        <v>18</v>
      </c>
      <c r="J10" s="123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6.923</v>
      </c>
      <c r="I11" s="123">
        <v>11.5</v>
      </c>
      <c r="J11" s="123">
        <v>13.3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9.538</v>
      </c>
      <c r="I12" s="123">
        <v>6.5</v>
      </c>
      <c r="J12" s="123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49.909000000000006</v>
      </c>
      <c r="I13" s="125">
        <v>60</v>
      </c>
      <c r="J13" s="125">
        <v>62.3</v>
      </c>
      <c r="K13" s="41">
        <v>103.83333333333333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1.312</v>
      </c>
      <c r="I15" s="125">
        <v>2.006</v>
      </c>
      <c r="J15" s="125">
        <v>2.006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0.046</v>
      </c>
      <c r="I17" s="125">
        <v>0.091</v>
      </c>
      <c r="J17" s="125">
        <v>0.423</v>
      </c>
      <c r="K17" s="41">
        <v>464.8351648351648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0.424</v>
      </c>
      <c r="I19" s="123">
        <v>0.345</v>
      </c>
      <c r="J19" s="123">
        <v>0.335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0.914</v>
      </c>
      <c r="I20" s="123">
        <v>1</v>
      </c>
      <c r="J20" s="123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1.4</v>
      </c>
      <c r="I21" s="123">
        <v>1.5</v>
      </c>
      <c r="J21" s="123">
        <v>1.6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2.738</v>
      </c>
      <c r="I22" s="125">
        <v>2.8449999999999998</v>
      </c>
      <c r="J22" s="125">
        <v>2.835</v>
      </c>
      <c r="K22" s="41">
        <v>99.64850615114236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11.673</v>
      </c>
      <c r="I24" s="125">
        <v>11.288</v>
      </c>
      <c r="J24" s="125">
        <v>11.25</v>
      </c>
      <c r="K24" s="41">
        <v>99.66335931963147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9.794</v>
      </c>
      <c r="I26" s="125">
        <v>10</v>
      </c>
      <c r="J26" s="125">
        <v>11.5</v>
      </c>
      <c r="K26" s="41">
        <v>115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17.238</v>
      </c>
      <c r="I28" s="123">
        <v>16.226</v>
      </c>
      <c r="J28" s="123">
        <v>14.266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1.98</v>
      </c>
      <c r="I29" s="123">
        <v>0.784</v>
      </c>
      <c r="J29" s="123">
        <v>4.165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46.773</v>
      </c>
      <c r="I30" s="123">
        <v>106.622</v>
      </c>
      <c r="J30" s="123">
        <v>67.811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65.991</v>
      </c>
      <c r="I31" s="125">
        <v>123.632</v>
      </c>
      <c r="J31" s="125">
        <v>86.242</v>
      </c>
      <c r="K31" s="41">
        <v>69.75702083602951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1.322</v>
      </c>
      <c r="I33" s="123">
        <v>1.2</v>
      </c>
      <c r="J33" s="123">
        <v>0.96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77.23</v>
      </c>
      <c r="I34" s="123">
        <v>84</v>
      </c>
      <c r="J34" s="123">
        <v>74.76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189.376</v>
      </c>
      <c r="I35" s="123">
        <v>205</v>
      </c>
      <c r="J35" s="123">
        <v>189.36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1.413</v>
      </c>
      <c r="I36" s="123">
        <v>1.413</v>
      </c>
      <c r="J36" s="123">
        <v>1.15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269.341</v>
      </c>
      <c r="I37" s="125">
        <v>291.613</v>
      </c>
      <c r="J37" s="125">
        <v>266.23</v>
      </c>
      <c r="K37" s="41">
        <v>91.29565554347714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0.248</v>
      </c>
      <c r="I39" s="125">
        <v>0.225</v>
      </c>
      <c r="J39" s="125">
        <v>0.21</v>
      </c>
      <c r="K39" s="41">
        <v>93.33333333333333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0.255</v>
      </c>
      <c r="I41" s="123">
        <v>0.229</v>
      </c>
      <c r="J41" s="123">
        <v>0.22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2</v>
      </c>
      <c r="I42" s="123">
        <v>3.6</v>
      </c>
      <c r="J42" s="123">
        <v>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8.928</v>
      </c>
      <c r="I43" s="123">
        <v>1.373</v>
      </c>
      <c r="J43" s="123">
        <v>2.7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0.252</v>
      </c>
      <c r="I44" s="123">
        <v>0.162</v>
      </c>
      <c r="J44" s="123">
        <v>0.176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0.018</v>
      </c>
      <c r="I45" s="123">
        <v>0.015</v>
      </c>
      <c r="J45" s="123">
        <v>0.011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0.08</v>
      </c>
      <c r="I46" s="123">
        <v>0.04</v>
      </c>
      <c r="J46" s="123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32</v>
      </c>
      <c r="I47" s="123">
        <v>38</v>
      </c>
      <c r="J47" s="123">
        <v>40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0.204</v>
      </c>
      <c r="I48" s="123">
        <v>0.204</v>
      </c>
      <c r="J48" s="123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4.744</v>
      </c>
      <c r="I49" s="123">
        <v>3.925</v>
      </c>
      <c r="J49" s="123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48.481</v>
      </c>
      <c r="I50" s="125">
        <v>47.547999999999995</v>
      </c>
      <c r="J50" s="125">
        <v>51.105</v>
      </c>
      <c r="K50" s="41">
        <v>107.48086144527636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0.151</v>
      </c>
      <c r="I52" s="125">
        <v>0.151</v>
      </c>
      <c r="J52" s="125">
        <v>0.15</v>
      </c>
      <c r="K52" s="41">
        <v>99.33774834437087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0.276</v>
      </c>
      <c r="I54" s="123">
        <v>0.315</v>
      </c>
      <c r="J54" s="123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1.28</v>
      </c>
      <c r="I55" s="123">
        <v>1.278</v>
      </c>
      <c r="J55" s="123">
        <v>1.5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0.207</v>
      </c>
      <c r="I56" s="123">
        <v>0.21</v>
      </c>
      <c r="J56" s="123">
        <v>0.205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0.076</v>
      </c>
      <c r="I57" s="123">
        <v>0.07</v>
      </c>
      <c r="J57" s="123">
        <v>0.112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0.088</v>
      </c>
      <c r="I58" s="123">
        <v>0.058</v>
      </c>
      <c r="J58" s="123">
        <v>0.07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1.9270000000000003</v>
      </c>
      <c r="I59" s="125">
        <v>1.931</v>
      </c>
      <c r="J59" s="125">
        <v>2.217</v>
      </c>
      <c r="K59" s="41">
        <v>114.81097876747799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8.017</v>
      </c>
      <c r="I61" s="123">
        <v>7.101</v>
      </c>
      <c r="J61" s="123">
        <v>5.681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0.641</v>
      </c>
      <c r="I62" s="123">
        <v>0.658</v>
      </c>
      <c r="J62" s="123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1.28</v>
      </c>
      <c r="I63" s="123">
        <v>0.1</v>
      </c>
      <c r="J63" s="123">
        <v>1.594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9.937999999999999</v>
      </c>
      <c r="I64" s="125">
        <v>7.859</v>
      </c>
      <c r="J64" s="125">
        <v>7.918</v>
      </c>
      <c r="K64" s="41">
        <v>100.7507316452475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1.888</v>
      </c>
      <c r="I66" s="125">
        <v>1.504</v>
      </c>
      <c r="J66" s="125">
        <v>1.28</v>
      </c>
      <c r="K66" s="41">
        <v>85.1063829787234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0.356</v>
      </c>
      <c r="I68" s="123">
        <v>0.3</v>
      </c>
      <c r="J68" s="123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0.106</v>
      </c>
      <c r="I69" s="123">
        <v>0.15</v>
      </c>
      <c r="J69" s="123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0.46199999999999997</v>
      </c>
      <c r="I70" s="125">
        <v>0.44999999999999996</v>
      </c>
      <c r="J70" s="125">
        <v>0.44999999999999996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0.175</v>
      </c>
      <c r="I72" s="123">
        <v>0.3</v>
      </c>
      <c r="J72" s="123">
        <v>0.3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0.037</v>
      </c>
      <c r="I73" s="123">
        <v>0.037</v>
      </c>
      <c r="J73" s="123">
        <v>0.039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0.146</v>
      </c>
      <c r="I74" s="123">
        <v>0.036</v>
      </c>
      <c r="J74" s="123">
        <v>0.038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5.731</v>
      </c>
      <c r="I75" s="123">
        <v>5.664</v>
      </c>
      <c r="J75" s="123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0.206</v>
      </c>
      <c r="I76" s="123">
        <v>0.206</v>
      </c>
      <c r="J76" s="123">
        <v>0.19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0.344</v>
      </c>
      <c r="I77" s="123">
        <v>0.344</v>
      </c>
      <c r="J77" s="123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0.495</v>
      </c>
      <c r="I78" s="123">
        <v>0.47</v>
      </c>
      <c r="J78" s="123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0.147</v>
      </c>
      <c r="I79" s="123">
        <v>0.001</v>
      </c>
      <c r="J79" s="123">
        <v>0.005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7.281000000000001</v>
      </c>
      <c r="I80" s="125">
        <v>7.058000000000001</v>
      </c>
      <c r="J80" s="125">
        <v>7.08</v>
      </c>
      <c r="K80" s="41">
        <v>100.31170303202039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1.444</v>
      </c>
      <c r="I82" s="123">
        <v>1.444</v>
      </c>
      <c r="J82" s="123">
        <v>1.329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0.997</v>
      </c>
      <c r="I83" s="123">
        <v>0.99</v>
      </c>
      <c r="J83" s="123">
        <v>0.964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2.441</v>
      </c>
      <c r="I84" s="125">
        <v>2.434</v>
      </c>
      <c r="J84" s="125">
        <v>2.293</v>
      </c>
      <c r="K84" s="41">
        <v>94.20706655710764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483.6209999999999</v>
      </c>
      <c r="I87" s="129">
        <v>570.6350000000001</v>
      </c>
      <c r="J87" s="129">
        <v>515.4889999999999</v>
      </c>
      <c r="K87" s="54">
        <f>IF(I87&gt;0,100*J87/I87,0)</f>
        <v>90.33602916049661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102" zoomScaleSheetLayoutView="102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5.021</v>
      </c>
      <c r="I9" s="123">
        <v>3.8</v>
      </c>
      <c r="J9" s="123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1.752</v>
      </c>
      <c r="I10" s="123">
        <v>1.75</v>
      </c>
      <c r="J10" s="123">
        <v>1.8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2.589</v>
      </c>
      <c r="I11" s="123">
        <v>2.5</v>
      </c>
      <c r="J11" s="123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1.574</v>
      </c>
      <c r="I12" s="123">
        <v>1.9</v>
      </c>
      <c r="J12" s="123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10.936</v>
      </c>
      <c r="I13" s="125">
        <v>9.950000000000001</v>
      </c>
      <c r="J13" s="125">
        <v>10</v>
      </c>
      <c r="K13" s="41">
        <v>100.50251256281406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0.233</v>
      </c>
      <c r="I15" s="125">
        <v>0.23</v>
      </c>
      <c r="J15" s="125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0.081</v>
      </c>
      <c r="I19" s="123">
        <v>0.084</v>
      </c>
      <c r="J19" s="123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0.335</v>
      </c>
      <c r="I20" s="123">
        <v>0.276</v>
      </c>
      <c r="J20" s="123">
        <v>0.25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0.79</v>
      </c>
      <c r="I21" s="123">
        <v>0.791</v>
      </c>
      <c r="J21" s="123">
        <v>0.67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1.206</v>
      </c>
      <c r="I22" s="125">
        <v>1.151</v>
      </c>
      <c r="J22" s="125">
        <v>1.004</v>
      </c>
      <c r="K22" s="41">
        <v>87.22849695916595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18.657</v>
      </c>
      <c r="I24" s="125">
        <v>14.678</v>
      </c>
      <c r="J24" s="125">
        <v>15</v>
      </c>
      <c r="K24" s="41">
        <v>102.19375936776127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52.375</v>
      </c>
      <c r="I26" s="125">
        <v>51</v>
      </c>
      <c r="J26" s="125">
        <v>56.5</v>
      </c>
      <c r="K26" s="41">
        <v>110.7843137254902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30.106</v>
      </c>
      <c r="I28" s="123">
        <v>22.905</v>
      </c>
      <c r="J28" s="123">
        <v>21.08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0.088</v>
      </c>
      <c r="I29" s="123">
        <v>0.03</v>
      </c>
      <c r="J29" s="123">
        <v>0.105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29.39</v>
      </c>
      <c r="I30" s="123">
        <v>19.737</v>
      </c>
      <c r="J30" s="123">
        <v>26.053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59.584</v>
      </c>
      <c r="I31" s="125">
        <v>42.672</v>
      </c>
      <c r="J31" s="125">
        <v>47.238</v>
      </c>
      <c r="K31" s="41">
        <v>110.70022497187853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0.525</v>
      </c>
      <c r="I33" s="123">
        <v>0.45</v>
      </c>
      <c r="J33" s="123">
        <v>0.39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3.86</v>
      </c>
      <c r="I34" s="123">
        <v>3.8</v>
      </c>
      <c r="J34" s="123">
        <v>3.34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123.737</v>
      </c>
      <c r="I35" s="123">
        <v>129</v>
      </c>
      <c r="J35" s="123">
        <v>126.63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0.94</v>
      </c>
      <c r="I36" s="123">
        <v>0.94</v>
      </c>
      <c r="J36" s="123">
        <v>0.63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129.06199999999998</v>
      </c>
      <c r="I37" s="125">
        <v>134.19</v>
      </c>
      <c r="J37" s="125">
        <v>130.98999999999998</v>
      </c>
      <c r="K37" s="41">
        <v>97.61532155898352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0.185</v>
      </c>
      <c r="I39" s="125">
        <v>0.165</v>
      </c>
      <c r="J39" s="125">
        <v>0.125</v>
      </c>
      <c r="K39" s="41">
        <v>75.75757575757575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0.009</v>
      </c>
      <c r="I41" s="123">
        <v>0.006</v>
      </c>
      <c r="J41" s="123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0.25</v>
      </c>
      <c r="I42" s="123">
        <v>0.2</v>
      </c>
      <c r="J42" s="123">
        <v>0.15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14.561</v>
      </c>
      <c r="I43" s="123">
        <v>12.239</v>
      </c>
      <c r="J43" s="123">
        <v>10.2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0.007</v>
      </c>
      <c r="I45" s="123">
        <v>0.005</v>
      </c>
      <c r="J45" s="123">
        <v>0.004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0.018</v>
      </c>
      <c r="I46" s="123">
        <v>0.008</v>
      </c>
      <c r="J46" s="123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0.002</v>
      </c>
      <c r="I48" s="123">
        <v>0.002</v>
      </c>
      <c r="J48" s="123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1.83</v>
      </c>
      <c r="I49" s="123">
        <v>1.329</v>
      </c>
      <c r="J49" s="123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16.677</v>
      </c>
      <c r="I50" s="125">
        <v>13.789000000000001</v>
      </c>
      <c r="J50" s="125">
        <v>12.182</v>
      </c>
      <c r="K50" s="41">
        <v>88.34578287040394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0.055</v>
      </c>
      <c r="I52" s="125">
        <v>0.055</v>
      </c>
      <c r="J52" s="125">
        <v>0.054</v>
      </c>
      <c r="K52" s="41">
        <v>98.18181818181819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0.18</v>
      </c>
      <c r="I54" s="123">
        <v>0.19</v>
      </c>
      <c r="J54" s="123">
        <v>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0.32</v>
      </c>
      <c r="I55" s="123">
        <v>0.319</v>
      </c>
      <c r="J55" s="123">
        <v>0.42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0.024</v>
      </c>
      <c r="I56" s="123">
        <v>0.025</v>
      </c>
      <c r="J56" s="123">
        <v>0.023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0.002</v>
      </c>
      <c r="I57" s="123">
        <v>0.008</v>
      </c>
      <c r="J57" s="123">
        <v>0.015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0.029</v>
      </c>
      <c r="I58" s="123">
        <v>0.034</v>
      </c>
      <c r="J58" s="123">
        <v>0.04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0.555</v>
      </c>
      <c r="I59" s="125">
        <v>0.5760000000000001</v>
      </c>
      <c r="J59" s="125">
        <v>0.8400000000000001</v>
      </c>
      <c r="K59" s="41">
        <v>145.83333333333334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2.883</v>
      </c>
      <c r="I61" s="123">
        <v>2.314</v>
      </c>
      <c r="J61" s="123">
        <v>1.806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1.566</v>
      </c>
      <c r="I62" s="123">
        <v>1.511</v>
      </c>
      <c r="J62" s="123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0.62</v>
      </c>
      <c r="I63" s="123">
        <v>0.557</v>
      </c>
      <c r="J63" s="123">
        <v>0.222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5.069</v>
      </c>
      <c r="I64" s="125">
        <v>4.382000000000001</v>
      </c>
      <c r="J64" s="125">
        <v>3.539</v>
      </c>
      <c r="K64" s="41">
        <v>80.76220903696942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25.962</v>
      </c>
      <c r="I66" s="125">
        <v>27.503</v>
      </c>
      <c r="J66" s="125">
        <v>23.284</v>
      </c>
      <c r="K66" s="41">
        <v>84.65985528851398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3.715</v>
      </c>
      <c r="I68" s="123">
        <v>5.1</v>
      </c>
      <c r="J68" s="123">
        <v>7.9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0.854</v>
      </c>
      <c r="I69" s="123">
        <v>0.9</v>
      </c>
      <c r="J69" s="123">
        <v>1.3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4.569</v>
      </c>
      <c r="I70" s="125">
        <v>6</v>
      </c>
      <c r="J70" s="125">
        <v>9.200000000000001</v>
      </c>
      <c r="K70" s="41">
        <v>153.33333333333334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0.205</v>
      </c>
      <c r="I72" s="123">
        <v>0.2</v>
      </c>
      <c r="J72" s="123">
        <v>0.2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0.142</v>
      </c>
      <c r="I73" s="123">
        <v>0.088</v>
      </c>
      <c r="J73" s="123">
        <v>0.149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0.125</v>
      </c>
      <c r="I74" s="123">
        <v>0.096</v>
      </c>
      <c r="J74" s="123">
        <v>0.094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3.562</v>
      </c>
      <c r="I75" s="123">
        <v>3.537</v>
      </c>
      <c r="J75" s="123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0.3</v>
      </c>
      <c r="I76" s="123">
        <v>0.3</v>
      </c>
      <c r="J76" s="123">
        <v>0.29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0.178</v>
      </c>
      <c r="I77" s="123">
        <v>0.178</v>
      </c>
      <c r="J77" s="123">
        <v>0.193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0.631</v>
      </c>
      <c r="I78" s="123">
        <v>0.7</v>
      </c>
      <c r="J78" s="123">
        <v>0.58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0.139</v>
      </c>
      <c r="I79" s="123">
        <v>0.045</v>
      </c>
      <c r="J79" s="123">
        <v>0.046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5.282</v>
      </c>
      <c r="I80" s="125">
        <v>5.144</v>
      </c>
      <c r="J80" s="125">
        <v>5.0889999999999995</v>
      </c>
      <c r="K80" s="41">
        <v>98.9307931570762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1.473</v>
      </c>
      <c r="I82" s="123">
        <v>1.473</v>
      </c>
      <c r="J82" s="123">
        <v>1.421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0.439</v>
      </c>
      <c r="I83" s="123">
        <v>0.43</v>
      </c>
      <c r="J83" s="123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1.9120000000000001</v>
      </c>
      <c r="I84" s="125">
        <v>1.903</v>
      </c>
      <c r="J84" s="125">
        <v>1.851</v>
      </c>
      <c r="K84" s="41">
        <v>97.26747241198107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332.319</v>
      </c>
      <c r="I87" s="129">
        <v>313.38800000000003</v>
      </c>
      <c r="J87" s="129">
        <v>317.1259999999999</v>
      </c>
      <c r="K87" s="54">
        <f>IF(I87&gt;0,100*J87/I87,0)</f>
        <v>101.19277062299766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0.448</v>
      </c>
      <c r="I9" s="123">
        <v>0.36</v>
      </c>
      <c r="J9" s="123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0.079</v>
      </c>
      <c r="I10" s="123">
        <v>0.08</v>
      </c>
      <c r="J10" s="123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0.077</v>
      </c>
      <c r="I11" s="123">
        <v>0.082</v>
      </c>
      <c r="J11" s="123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0.256</v>
      </c>
      <c r="I12" s="123">
        <v>0.25</v>
      </c>
      <c r="J12" s="123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0.86</v>
      </c>
      <c r="I13" s="125">
        <v>0.772</v>
      </c>
      <c r="J13" s="125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0.001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0.014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0.002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0.017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0.027</v>
      </c>
      <c r="I24" s="125">
        <v>0.025</v>
      </c>
      <c r="J24" s="125">
        <v>0.025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0.12</v>
      </c>
      <c r="I26" s="125">
        <v>0.14</v>
      </c>
      <c r="J26" s="125">
        <v>0.2</v>
      </c>
      <c r="K26" s="41">
        <v>142.85714285714283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6.129</v>
      </c>
      <c r="I28" s="123">
        <v>6.191</v>
      </c>
      <c r="J28" s="123">
        <v>7.049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1.683</v>
      </c>
      <c r="I29" s="123">
        <v>1.025</v>
      </c>
      <c r="J29" s="123">
        <v>1.497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6.361</v>
      </c>
      <c r="I30" s="123">
        <v>10.807</v>
      </c>
      <c r="J30" s="123">
        <v>13.572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14.172999999999998</v>
      </c>
      <c r="I31" s="125">
        <v>18.023</v>
      </c>
      <c r="J31" s="125">
        <v>22.118000000000002</v>
      </c>
      <c r="K31" s="41">
        <v>122.72096765244412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0.497</v>
      </c>
      <c r="I33" s="123">
        <v>0.45</v>
      </c>
      <c r="J33" s="123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0.177</v>
      </c>
      <c r="I34" s="123">
        <v>0.175</v>
      </c>
      <c r="J34" s="123">
        <v>0.163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7.084</v>
      </c>
      <c r="I35" s="123">
        <v>7</v>
      </c>
      <c r="J35" s="123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1.098</v>
      </c>
      <c r="I36" s="123">
        <v>1.098</v>
      </c>
      <c r="J36" s="123">
        <v>1.5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8.856</v>
      </c>
      <c r="I37" s="125">
        <v>8.723</v>
      </c>
      <c r="J37" s="125">
        <v>11.163</v>
      </c>
      <c r="K37" s="41">
        <f>IF(I37&gt;0,100*J37/I37,0)</f>
        <v>127.97202797202796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0.324</v>
      </c>
      <c r="I39" s="125">
        <v>0.3</v>
      </c>
      <c r="J39" s="125">
        <v>0.195</v>
      </c>
      <c r="K39" s="41">
        <v>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0.001</v>
      </c>
      <c r="I48" s="123">
        <v>0.001</v>
      </c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0.002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0.003</v>
      </c>
      <c r="I50" s="125">
        <v>0.001</v>
      </c>
      <c r="J50" s="125">
        <v>0.001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0.009</v>
      </c>
      <c r="I52" s="125">
        <v>0.009</v>
      </c>
      <c r="J52" s="125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13.95</v>
      </c>
      <c r="I54" s="123">
        <v>4.118</v>
      </c>
      <c r="J54" s="123">
        <v>11.25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0.024</v>
      </c>
      <c r="I55" s="123">
        <v>0.024</v>
      </c>
      <c r="J55" s="123">
        <v>0.036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0.008</v>
      </c>
      <c r="I56" s="123">
        <v>0.008</v>
      </c>
      <c r="J56" s="123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0.003</v>
      </c>
      <c r="I58" s="123">
        <v>0.085</v>
      </c>
      <c r="J58" s="123">
        <v>0.013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13.984999999999998</v>
      </c>
      <c r="I59" s="125">
        <v>4.235</v>
      </c>
      <c r="J59" s="125">
        <v>11.306</v>
      </c>
      <c r="K59" s="41">
        <v>266.965761511216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5.692</v>
      </c>
      <c r="I61" s="123">
        <v>3.075</v>
      </c>
      <c r="J61" s="123">
        <v>3.774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0.946</v>
      </c>
      <c r="I62" s="123">
        <v>0.94</v>
      </c>
      <c r="J62" s="123">
        <v>0.89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17.797</v>
      </c>
      <c r="I63" s="123">
        <v>17.749</v>
      </c>
      <c r="J63" s="123">
        <v>9.083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24.435000000000002</v>
      </c>
      <c r="I64" s="125">
        <v>21.764</v>
      </c>
      <c r="J64" s="125">
        <v>13.747</v>
      </c>
      <c r="K64" s="41">
        <v>63.16394045212277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97.755</v>
      </c>
      <c r="I66" s="125">
        <v>68.108</v>
      </c>
      <c r="J66" s="125">
        <v>64.524</v>
      </c>
      <c r="K66" s="41">
        <v>94.73776942503082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5.318</v>
      </c>
      <c r="I68" s="123">
        <v>3.5</v>
      </c>
      <c r="J68" s="123">
        <v>1.9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1.636</v>
      </c>
      <c r="I69" s="123">
        <v>1</v>
      </c>
      <c r="J69" s="123">
        <v>0.36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6.954</v>
      </c>
      <c r="I70" s="125">
        <v>4.5</v>
      </c>
      <c r="J70" s="125">
        <v>2.26</v>
      </c>
      <c r="K70" s="41">
        <v>50.222222222222214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0.797</v>
      </c>
      <c r="I72" s="123">
        <v>0.567</v>
      </c>
      <c r="J72" s="123">
        <v>1.455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0.004</v>
      </c>
      <c r="I73" s="123">
        <v>0.019</v>
      </c>
      <c r="J73" s="123">
        <v>0.068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0.37</v>
      </c>
      <c r="I74" s="123">
        <v>0.05</v>
      </c>
      <c r="J74" s="123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0.994</v>
      </c>
      <c r="I75" s="123">
        <v>0.898</v>
      </c>
      <c r="J75" s="123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0.155</v>
      </c>
      <c r="I76" s="123">
        <v>0.16</v>
      </c>
      <c r="J76" s="123">
        <v>0.576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0.29</v>
      </c>
      <c r="I77" s="123">
        <v>0.29</v>
      </c>
      <c r="J77" s="123">
        <v>0.269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0.236</v>
      </c>
      <c r="I78" s="123">
        <v>0.236</v>
      </c>
      <c r="J78" s="123">
        <v>0.23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4.34</v>
      </c>
      <c r="I79" s="123">
        <v>1.038</v>
      </c>
      <c r="J79" s="123">
        <v>1.12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7.186</v>
      </c>
      <c r="I80" s="125">
        <v>3.258</v>
      </c>
      <c r="J80" s="125">
        <v>4.666</v>
      </c>
      <c r="K80" s="41">
        <v>143.21669736034377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1.484</v>
      </c>
      <c r="I82" s="123">
        <v>1.784</v>
      </c>
      <c r="J82" s="123">
        <v>1.144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0.101</v>
      </c>
      <c r="I83" s="123">
        <v>0.1</v>
      </c>
      <c r="J83" s="123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1.585</v>
      </c>
      <c r="I84" s="125">
        <v>1.8840000000000001</v>
      </c>
      <c r="J84" s="125">
        <v>1.244</v>
      </c>
      <c r="K84" s="41">
        <v>66.02972399150742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176.28900000000002</v>
      </c>
      <c r="I87" s="129">
        <v>131.742</v>
      </c>
      <c r="J87" s="129">
        <v>132.23000000000002</v>
      </c>
      <c r="K87" s="54">
        <f>IF(I87&gt;0,100*J87/I87,0)</f>
        <v>100.37042097432864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5.984</v>
      </c>
      <c r="I9" s="123">
        <v>2.57</v>
      </c>
      <c r="J9" s="123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1.01</v>
      </c>
      <c r="I10" s="123">
        <v>1.2</v>
      </c>
      <c r="J10" s="123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1.918</v>
      </c>
      <c r="I11" s="123">
        <v>2</v>
      </c>
      <c r="J11" s="123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1.676</v>
      </c>
      <c r="I12" s="123">
        <v>1.855</v>
      </c>
      <c r="J12" s="123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10.588</v>
      </c>
      <c r="I13" s="125">
        <v>7.625</v>
      </c>
      <c r="J13" s="125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0.172</v>
      </c>
      <c r="I15" s="125">
        <v>0.17</v>
      </c>
      <c r="J15" s="125">
        <v>0.172</v>
      </c>
      <c r="K15" s="41">
        <v>101.17647058823528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0.024</v>
      </c>
      <c r="I19" s="123">
        <v>0.025</v>
      </c>
      <c r="J19" s="123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0.054</v>
      </c>
      <c r="I20" s="123">
        <v>0.054</v>
      </c>
      <c r="J20" s="123">
        <v>0.056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0.073</v>
      </c>
      <c r="I21" s="123">
        <v>0.079</v>
      </c>
      <c r="J21" s="123">
        <v>0.078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0.151</v>
      </c>
      <c r="I22" s="125">
        <v>0.158</v>
      </c>
      <c r="J22" s="125">
        <v>0.159</v>
      </c>
      <c r="K22" s="41">
        <v>100.63291139240506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11.506</v>
      </c>
      <c r="I24" s="125">
        <v>8.703</v>
      </c>
      <c r="J24" s="125">
        <v>8.7</v>
      </c>
      <c r="K24" s="41">
        <v>99.96552912788692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9.485</v>
      </c>
      <c r="I26" s="125">
        <v>9.4</v>
      </c>
      <c r="J26" s="125">
        <v>9.7</v>
      </c>
      <c r="K26" s="41">
        <v>103.19148936170211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147.575</v>
      </c>
      <c r="I28" s="123">
        <v>131.982</v>
      </c>
      <c r="J28" s="123">
        <v>115.141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29.43</v>
      </c>
      <c r="I29" s="123">
        <v>24.152</v>
      </c>
      <c r="J29" s="123">
        <v>24.58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84.154</v>
      </c>
      <c r="I30" s="123">
        <v>61.599</v>
      </c>
      <c r="J30" s="123">
        <v>86.756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261.159</v>
      </c>
      <c r="I31" s="125">
        <v>217.733</v>
      </c>
      <c r="J31" s="125">
        <v>226.477</v>
      </c>
      <c r="K31" s="41">
        <v>104.01592776473939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6.478</v>
      </c>
      <c r="I33" s="123">
        <v>7.39</v>
      </c>
      <c r="J33" s="123">
        <v>5.29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1.485</v>
      </c>
      <c r="I34" s="123">
        <v>1.532</v>
      </c>
      <c r="J34" s="123">
        <v>1.25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211.026</v>
      </c>
      <c r="I35" s="123">
        <v>262</v>
      </c>
      <c r="J35" s="123">
        <v>145.6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15.791</v>
      </c>
      <c r="I36" s="123">
        <v>16.896</v>
      </c>
      <c r="J36" s="123">
        <v>19.11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234.78</v>
      </c>
      <c r="I37" s="125">
        <v>287.81800000000004</v>
      </c>
      <c r="J37" s="125">
        <v>171.25</v>
      </c>
      <c r="K37" s="41">
        <v>59.49940587454571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0.294</v>
      </c>
      <c r="I39" s="125">
        <v>0.265</v>
      </c>
      <c r="J39" s="125">
        <v>0.17</v>
      </c>
      <c r="K39" s="41">
        <v>64.15094339622641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0.16</v>
      </c>
      <c r="I41" s="123">
        <v>0.104</v>
      </c>
      <c r="J41" s="123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>
        <v>0.003</v>
      </c>
      <c r="J42" s="123">
        <v>0.004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0.016</v>
      </c>
      <c r="I43" s="123">
        <v>0.006</v>
      </c>
      <c r="J43" s="123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0.025</v>
      </c>
      <c r="I45" s="123">
        <v>0.04</v>
      </c>
      <c r="J45" s="123">
        <v>0.03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0.046</v>
      </c>
      <c r="I49" s="123">
        <v>0.046</v>
      </c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0.247</v>
      </c>
      <c r="I50" s="125">
        <v>0.199</v>
      </c>
      <c r="J50" s="125">
        <v>0.14600000000000002</v>
      </c>
      <c r="K50" s="41">
        <v>73.36683417085428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0.02</v>
      </c>
      <c r="I52" s="125">
        <v>0.02</v>
      </c>
      <c r="J52" s="125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40.915</v>
      </c>
      <c r="I54" s="123">
        <v>33.83</v>
      </c>
      <c r="J54" s="123">
        <v>38.523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0.354</v>
      </c>
      <c r="I55" s="123">
        <v>0.354</v>
      </c>
      <c r="J55" s="123">
        <v>0.41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0.044</v>
      </c>
      <c r="I56" s="123">
        <v>0.044</v>
      </c>
      <c r="J56" s="123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1.25</v>
      </c>
      <c r="I58" s="123">
        <v>1.217</v>
      </c>
      <c r="J58" s="123">
        <v>0.611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42.562999999999995</v>
      </c>
      <c r="I59" s="125">
        <v>35.44499999999999</v>
      </c>
      <c r="J59" s="125">
        <v>39.587999999999994</v>
      </c>
      <c r="K59" s="41">
        <v>111.68853152771901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5.479</v>
      </c>
      <c r="I61" s="123">
        <v>3.918</v>
      </c>
      <c r="J61" s="123">
        <v>2.868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2.014</v>
      </c>
      <c r="I62" s="123">
        <v>2.034</v>
      </c>
      <c r="J62" s="123">
        <v>1.918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18.051</v>
      </c>
      <c r="I63" s="123">
        <v>18.6</v>
      </c>
      <c r="J63" s="123">
        <v>12.387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25.543999999999997</v>
      </c>
      <c r="I64" s="125">
        <v>24.552</v>
      </c>
      <c r="J64" s="125">
        <v>17.173000000000002</v>
      </c>
      <c r="K64" s="41">
        <v>69.945421961551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213.524</v>
      </c>
      <c r="I66" s="125">
        <v>223.15</v>
      </c>
      <c r="J66" s="125">
        <v>221.638</v>
      </c>
      <c r="K66" s="41">
        <v>99.32242885951153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37.522</v>
      </c>
      <c r="I68" s="123">
        <v>44</v>
      </c>
      <c r="J68" s="123">
        <v>40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8.265</v>
      </c>
      <c r="I69" s="123">
        <v>8</v>
      </c>
      <c r="J69" s="123">
        <v>7.05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45.787</v>
      </c>
      <c r="I70" s="125">
        <v>52</v>
      </c>
      <c r="J70" s="125">
        <v>47.05</v>
      </c>
      <c r="K70" s="41">
        <v>90.48076923076923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2.425</v>
      </c>
      <c r="I72" s="123">
        <v>2.731</v>
      </c>
      <c r="J72" s="123">
        <v>3.234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0.156</v>
      </c>
      <c r="I73" s="123">
        <v>0.156</v>
      </c>
      <c r="J73" s="123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2.085</v>
      </c>
      <c r="I74" s="123">
        <v>2.8</v>
      </c>
      <c r="J74" s="123">
        <v>1.5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8.482</v>
      </c>
      <c r="I75" s="123">
        <v>8.527</v>
      </c>
      <c r="J75" s="123">
        <v>8.781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11.8</v>
      </c>
      <c r="I76" s="123">
        <v>11.8</v>
      </c>
      <c r="J76" s="123">
        <v>7.8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1.018</v>
      </c>
      <c r="I77" s="123">
        <v>1.018</v>
      </c>
      <c r="J77" s="123">
        <v>0.954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0.63</v>
      </c>
      <c r="I78" s="123">
        <v>0.63</v>
      </c>
      <c r="J78" s="123">
        <v>0.6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19.539</v>
      </c>
      <c r="I79" s="123">
        <v>13.302</v>
      </c>
      <c r="J79" s="123">
        <v>10.545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46.135000000000005</v>
      </c>
      <c r="I80" s="125">
        <v>40.964</v>
      </c>
      <c r="J80" s="125">
        <v>33.57</v>
      </c>
      <c r="K80" s="41">
        <v>81.95000488233572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0.922</v>
      </c>
      <c r="I82" s="123">
        <v>0.922</v>
      </c>
      <c r="J82" s="123">
        <v>0.994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0.932</v>
      </c>
      <c r="I83" s="123">
        <v>0.919</v>
      </c>
      <c r="J83" s="123">
        <v>0.929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1.854</v>
      </c>
      <c r="I84" s="125">
        <v>1.8410000000000002</v>
      </c>
      <c r="J84" s="125">
        <v>1.923</v>
      </c>
      <c r="K84" s="41">
        <v>104.4541010320478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903.809</v>
      </c>
      <c r="I87" s="129">
        <v>910.0429999999998</v>
      </c>
      <c r="J87" s="129">
        <v>785.361</v>
      </c>
      <c r="K87" s="54">
        <f>IF(I87&gt;0,100*J87/I87,0)</f>
        <v>86.29932871303886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0.112</v>
      </c>
      <c r="I19" s="123">
        <v>0.115</v>
      </c>
      <c r="J19" s="123">
        <v>0.116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0.112</v>
      </c>
      <c r="I22" s="125">
        <v>0.115</v>
      </c>
      <c r="J22" s="125">
        <v>0.116</v>
      </c>
      <c r="K22" s="41">
        <v>100.86956521739131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2.53</v>
      </c>
      <c r="I24" s="125">
        <v>2.531</v>
      </c>
      <c r="J24" s="125">
        <v>2.85</v>
      </c>
      <c r="K24" s="41">
        <v>112.60371394705649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3.075</v>
      </c>
      <c r="I26" s="125">
        <v>4.1</v>
      </c>
      <c r="J26" s="125">
        <v>5.25</v>
      </c>
      <c r="K26" s="41">
        <v>128.0487804878049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15.744</v>
      </c>
      <c r="I28" s="123">
        <v>19.328</v>
      </c>
      <c r="J28" s="123">
        <v>19.479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13.981</v>
      </c>
      <c r="I29" s="123">
        <v>15.063</v>
      </c>
      <c r="J29" s="123">
        <v>15.619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34.23</v>
      </c>
      <c r="I30" s="123">
        <v>26.383</v>
      </c>
      <c r="J30" s="123">
        <v>37.887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63.955</v>
      </c>
      <c r="I31" s="125">
        <v>60.774</v>
      </c>
      <c r="J31" s="125">
        <v>72.985</v>
      </c>
      <c r="K31" s="41">
        <v>120.09247375522428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0.333</v>
      </c>
      <c r="I33" s="123">
        <v>0.15</v>
      </c>
      <c r="J33" s="123">
        <v>0.25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0.018</v>
      </c>
      <c r="I34" s="123">
        <v>0.015</v>
      </c>
      <c r="J34" s="123">
        <v>0.016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9.437</v>
      </c>
      <c r="I35" s="123">
        <v>15</v>
      </c>
      <c r="J35" s="123">
        <v>16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7.169</v>
      </c>
      <c r="I36" s="123">
        <v>7.169</v>
      </c>
      <c r="J36" s="123">
        <v>8.6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16.957</v>
      </c>
      <c r="I37" s="125">
        <v>22.334</v>
      </c>
      <c r="J37" s="125">
        <v>24.866</v>
      </c>
      <c r="K37" s="41">
        <v>111.33697501567117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6.113</v>
      </c>
      <c r="I39" s="125">
        <v>4.6</v>
      </c>
      <c r="J39" s="125">
        <v>5</v>
      </c>
      <c r="K39" s="41">
        <v>108.69565217391305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0.013</v>
      </c>
      <c r="I41" s="123">
        <v>0.013</v>
      </c>
      <c r="J41" s="123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0.03</v>
      </c>
      <c r="I42" s="123">
        <v>0.01</v>
      </c>
      <c r="J42" s="123">
        <v>0.03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0.009</v>
      </c>
      <c r="I43" s="123">
        <v>0.016</v>
      </c>
      <c r="J43" s="123">
        <v>0.022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0.002</v>
      </c>
      <c r="I44" s="123">
        <v>0.001</v>
      </c>
      <c r="J44" s="123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0.2</v>
      </c>
      <c r="I45" s="123">
        <v>0.35</v>
      </c>
      <c r="J45" s="123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0.07</v>
      </c>
      <c r="I46" s="123">
        <v>0.07</v>
      </c>
      <c r="J46" s="123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0.5</v>
      </c>
      <c r="I47" s="123">
        <v>0.4</v>
      </c>
      <c r="J47" s="123">
        <v>0.3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0.329</v>
      </c>
      <c r="I48" s="123">
        <v>0.221</v>
      </c>
      <c r="J48" s="123">
        <v>0.305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0.53</v>
      </c>
      <c r="I49" s="123">
        <v>0.45</v>
      </c>
      <c r="J49" s="123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1.683</v>
      </c>
      <c r="I50" s="125">
        <v>1.531</v>
      </c>
      <c r="J50" s="125">
        <v>1.513</v>
      </c>
      <c r="K50" s="41">
        <v>98.82429784454604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0.47</v>
      </c>
      <c r="I52" s="125">
        <v>0.47</v>
      </c>
      <c r="J52" s="125">
        <v>0.815</v>
      </c>
      <c r="K52" s="41">
        <v>173.40425531914894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36.6</v>
      </c>
      <c r="I54" s="123">
        <v>21.285</v>
      </c>
      <c r="J54" s="123">
        <v>41.588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5.377</v>
      </c>
      <c r="I55" s="123">
        <v>6.8</v>
      </c>
      <c r="J55" s="123">
        <v>7.3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5.271</v>
      </c>
      <c r="I56" s="123">
        <v>4.53</v>
      </c>
      <c r="J56" s="123">
        <v>4.525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0.21</v>
      </c>
      <c r="I57" s="123">
        <v>0.38</v>
      </c>
      <c r="J57" s="123">
        <v>0.481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22.879</v>
      </c>
      <c r="I58" s="123">
        <v>20.51</v>
      </c>
      <c r="J58" s="123">
        <v>19.757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70.337</v>
      </c>
      <c r="I59" s="125">
        <v>53.50500000000001</v>
      </c>
      <c r="J59" s="125">
        <v>73.651</v>
      </c>
      <c r="K59" s="41">
        <v>137.65255583590314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14.188</v>
      </c>
      <c r="I61" s="123">
        <v>14.5</v>
      </c>
      <c r="J61" s="123">
        <v>13.9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6.59</v>
      </c>
      <c r="I62" s="123">
        <v>9.836</v>
      </c>
      <c r="J62" s="123">
        <v>8.428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14.433</v>
      </c>
      <c r="I63" s="123">
        <v>11.53</v>
      </c>
      <c r="J63" s="123">
        <v>10.454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35.211</v>
      </c>
      <c r="I64" s="125">
        <v>35.866</v>
      </c>
      <c r="J64" s="125">
        <v>32.782000000000004</v>
      </c>
      <c r="K64" s="41">
        <v>91.40132716221493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24.527</v>
      </c>
      <c r="I66" s="125">
        <v>24.896</v>
      </c>
      <c r="J66" s="125">
        <v>29.18</v>
      </c>
      <c r="K66" s="41">
        <v>117.20758354755783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5.127</v>
      </c>
      <c r="I68" s="123">
        <v>7.4</v>
      </c>
      <c r="J68" s="123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0.874</v>
      </c>
      <c r="I69" s="123">
        <v>1.1</v>
      </c>
      <c r="J69" s="123">
        <v>1.025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6.0009999999999994</v>
      </c>
      <c r="I70" s="125">
        <v>8.5</v>
      </c>
      <c r="J70" s="125">
        <v>5.525</v>
      </c>
      <c r="K70" s="41">
        <v>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25.137</v>
      </c>
      <c r="I72" s="123">
        <v>18.968</v>
      </c>
      <c r="J72" s="123">
        <v>18.968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0.805</v>
      </c>
      <c r="I73" s="123">
        <v>0.805</v>
      </c>
      <c r="J73" s="123">
        <v>0.66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1.442</v>
      </c>
      <c r="I74" s="123">
        <v>6.53</v>
      </c>
      <c r="J74" s="123">
        <v>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41.673</v>
      </c>
      <c r="I75" s="123">
        <v>41.673</v>
      </c>
      <c r="J75" s="123">
        <v>36.266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0.565</v>
      </c>
      <c r="I76" s="123">
        <v>3</v>
      </c>
      <c r="J76" s="123">
        <v>2.734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7.374</v>
      </c>
      <c r="I77" s="123">
        <v>7.878</v>
      </c>
      <c r="J77" s="123">
        <v>7.875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4.04</v>
      </c>
      <c r="I78" s="123">
        <v>4.7</v>
      </c>
      <c r="J78" s="123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26.783</v>
      </c>
      <c r="I79" s="123">
        <v>28.935</v>
      </c>
      <c r="J79" s="123">
        <v>22.116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107.819</v>
      </c>
      <c r="I80" s="125">
        <v>112.489</v>
      </c>
      <c r="J80" s="125">
        <v>99.319</v>
      </c>
      <c r="K80" s="41">
        <v>88.29218856954901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0.176</v>
      </c>
      <c r="I82" s="123">
        <v>0.176</v>
      </c>
      <c r="J82" s="123">
        <v>0.145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0.067</v>
      </c>
      <c r="I83" s="123">
        <v>0.065</v>
      </c>
      <c r="J83" s="123">
        <v>0.067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0.243</v>
      </c>
      <c r="I84" s="125">
        <v>0.241</v>
      </c>
      <c r="J84" s="125">
        <v>0.212</v>
      </c>
      <c r="K84" s="41">
        <v>87.96680497925311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339.03299999999996</v>
      </c>
      <c r="I87" s="129">
        <v>331.952</v>
      </c>
      <c r="J87" s="129">
        <v>354.064</v>
      </c>
      <c r="K87" s="54">
        <f>IF(I87&gt;0,100*J87/I87,0)</f>
        <v>106.66120402949825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0.055</v>
      </c>
      <c r="I15" s="125">
        <v>0.05</v>
      </c>
      <c r="J15" s="125">
        <v>0.05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0.085</v>
      </c>
      <c r="I19" s="123">
        <v>0.083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0.096</v>
      </c>
      <c r="I20" s="123">
        <v>0.096</v>
      </c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0.142</v>
      </c>
      <c r="I21" s="123">
        <v>0.142</v>
      </c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0.32299999999999995</v>
      </c>
      <c r="I22" s="125">
        <v>0.32099999999999995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0.012</v>
      </c>
      <c r="I24" s="125">
        <v>0.012</v>
      </c>
      <c r="J24" s="125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0.002</v>
      </c>
      <c r="I28" s="123">
        <v>0.002</v>
      </c>
      <c r="J28" s="123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0.022</v>
      </c>
      <c r="I29" s="123">
        <v>0.022</v>
      </c>
      <c r="J29" s="123">
        <v>0.024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0.024</v>
      </c>
      <c r="I31" s="125">
        <v>0.024</v>
      </c>
      <c r="J31" s="125">
        <v>0.026000000000000002</v>
      </c>
      <c r="K31" s="41">
        <v>108.33333333333333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0.054</v>
      </c>
      <c r="I33" s="123">
        <v>0.07</v>
      </c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0.819</v>
      </c>
      <c r="I34" s="123">
        <v>0.65</v>
      </c>
      <c r="J34" s="123">
        <v>0.839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0.007</v>
      </c>
      <c r="I35" s="123">
        <v>0.007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6.51</v>
      </c>
      <c r="I36" s="123">
        <v>11.061</v>
      </c>
      <c r="J36" s="123">
        <v>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7.39</v>
      </c>
      <c r="I37" s="125">
        <v>11.788</v>
      </c>
      <c r="J37" s="125">
        <v>11.839</v>
      </c>
      <c r="K37" s="41">
        <v>100.43264336613505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0.001</v>
      </c>
      <c r="I56" s="123">
        <v>0.001</v>
      </c>
      <c r="J56" s="123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0.001</v>
      </c>
      <c r="I59" s="125">
        <v>0.001</v>
      </c>
      <c r="J59" s="125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0.001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0.222</v>
      </c>
      <c r="I62" s="123">
        <v>0.354</v>
      </c>
      <c r="J62" s="123">
        <v>0.393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0.004</v>
      </c>
      <c r="I63" s="123">
        <v>0.004</v>
      </c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0.227</v>
      </c>
      <c r="I64" s="125">
        <v>0.358</v>
      </c>
      <c r="J64" s="125">
        <v>0.393</v>
      </c>
      <c r="K64" s="41">
        <v>109.77653631284917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0.001</v>
      </c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8.033</v>
      </c>
      <c r="I87" s="129">
        <v>12.554</v>
      </c>
      <c r="J87" s="129">
        <v>12.321</v>
      </c>
      <c r="K87" s="54">
        <f>IF(I87&gt;0,100*J87/I87,0)</f>
        <v>98.14401784291859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0.264</v>
      </c>
      <c r="I28" s="123">
        <v>0.675</v>
      </c>
      <c r="J28" s="123">
        <v>0.281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0.025</v>
      </c>
      <c r="I29" s="123">
        <v>0.023</v>
      </c>
      <c r="J29" s="123">
        <v>0.02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0.565</v>
      </c>
      <c r="I30" s="123">
        <v>0.401</v>
      </c>
      <c r="J30" s="123">
        <v>0.401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0.854</v>
      </c>
      <c r="I31" s="125">
        <v>1.0990000000000002</v>
      </c>
      <c r="J31" s="125">
        <v>0.7020000000000001</v>
      </c>
      <c r="K31" s="41">
        <v>63.876251137397624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0.5</v>
      </c>
      <c r="I35" s="123">
        <v>0.36</v>
      </c>
      <c r="J35" s="123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0.007</v>
      </c>
      <c r="I36" s="123">
        <v>0.007</v>
      </c>
      <c r="J36" s="123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0.507</v>
      </c>
      <c r="I37" s="125">
        <v>0.367</v>
      </c>
      <c r="J37" s="125">
        <v>0.367</v>
      </c>
      <c r="K37" s="41">
        <f>IF(I37&gt;0,100*J37/I37,0)</f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0.32</v>
      </c>
      <c r="I39" s="125">
        <v>0.34</v>
      </c>
      <c r="J39" s="125">
        <v>0.4</v>
      </c>
      <c r="K39" s="41">
        <v>117.6470588235294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0.006</v>
      </c>
      <c r="I41" s="123">
        <v>0.009</v>
      </c>
      <c r="J41" s="123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>
        <v>0.003</v>
      </c>
      <c r="J46" s="123">
        <v>0.012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0.006</v>
      </c>
      <c r="I48" s="123">
        <v>0.013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0.012</v>
      </c>
      <c r="I50" s="125">
        <v>0.025</v>
      </c>
      <c r="J50" s="125">
        <v>0.020999999999999998</v>
      </c>
      <c r="K50" s="41">
        <v>83.99999999999999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0.33</v>
      </c>
      <c r="I54" s="123">
        <v>0.25</v>
      </c>
      <c r="J54" s="123">
        <v>0.255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0.482</v>
      </c>
      <c r="I56" s="123">
        <v>0.006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0.444</v>
      </c>
      <c r="I58" s="123">
        <v>0.055</v>
      </c>
      <c r="J58" s="123">
        <v>0.085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1.256</v>
      </c>
      <c r="I59" s="125">
        <v>0.311</v>
      </c>
      <c r="J59" s="125">
        <v>0.34</v>
      </c>
      <c r="K59" s="41">
        <v>109.32475884244373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91.301</v>
      </c>
      <c r="I61" s="123">
        <v>94.373</v>
      </c>
      <c r="J61" s="123">
        <v>116.344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0.197</v>
      </c>
      <c r="I62" s="123">
        <v>0.205</v>
      </c>
      <c r="J62" s="123">
        <v>0.179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0.206</v>
      </c>
      <c r="I63" s="123">
        <v>0.206</v>
      </c>
      <c r="J63" s="123">
        <v>0.21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91.70400000000001</v>
      </c>
      <c r="I64" s="125">
        <v>94.784</v>
      </c>
      <c r="J64" s="125">
        <v>116.73299999999999</v>
      </c>
      <c r="K64" s="41">
        <v>123.15686191762322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165</v>
      </c>
      <c r="I66" s="125">
        <v>221.19</v>
      </c>
      <c r="J66" s="125">
        <v>161.9</v>
      </c>
      <c r="K66" s="41">
        <v>73.19499073194991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1.85</v>
      </c>
      <c r="I68" s="123">
        <v>1.4</v>
      </c>
      <c r="J68" s="123">
        <v>1.7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0.01</v>
      </c>
      <c r="I69" s="123">
        <v>0.007</v>
      </c>
      <c r="J69" s="123">
        <v>0.013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1.86</v>
      </c>
      <c r="I70" s="125">
        <v>1.4069999999999998</v>
      </c>
      <c r="J70" s="125">
        <v>1.7129999999999999</v>
      </c>
      <c r="K70" s="41">
        <v>121.74840085287848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2.005</v>
      </c>
      <c r="I72" s="123">
        <v>2.189</v>
      </c>
      <c r="J72" s="123">
        <v>2.189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1.729</v>
      </c>
      <c r="I73" s="123">
        <v>1.729</v>
      </c>
      <c r="J73" s="123">
        <v>1.21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0.065</v>
      </c>
      <c r="I74" s="123">
        <v>0.065</v>
      </c>
      <c r="J74" s="123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0.809</v>
      </c>
      <c r="I75" s="123">
        <v>1.077</v>
      </c>
      <c r="J75" s="123">
        <v>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1.072</v>
      </c>
      <c r="I76" s="123">
        <v>1.02</v>
      </c>
      <c r="J76" s="123">
        <v>0.8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0.118</v>
      </c>
      <c r="I77" s="123">
        <v>0.062</v>
      </c>
      <c r="J77" s="123">
        <v>0.099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0.9</v>
      </c>
      <c r="I78" s="123">
        <v>0.8</v>
      </c>
      <c r="J78" s="123">
        <v>0.85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4.205</v>
      </c>
      <c r="I79" s="123">
        <v>4.608</v>
      </c>
      <c r="J79" s="123">
        <v>2.24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10.903</v>
      </c>
      <c r="I80" s="125">
        <v>11.55</v>
      </c>
      <c r="J80" s="125">
        <v>7.798</v>
      </c>
      <c r="K80" s="41">
        <v>67.08225108225109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0.28</v>
      </c>
      <c r="I82" s="123">
        <v>0.285</v>
      </c>
      <c r="J82" s="123">
        <v>0.22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0.1</v>
      </c>
      <c r="I83" s="123">
        <v>0.1</v>
      </c>
      <c r="J83" s="123">
        <v>0.077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0.38</v>
      </c>
      <c r="I84" s="125">
        <v>0.385</v>
      </c>
      <c r="J84" s="125">
        <v>0.297</v>
      </c>
      <c r="K84" s="41">
        <v>77.14285714285714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272.79600000000005</v>
      </c>
      <c r="I87" s="129">
        <v>331.45799999999997</v>
      </c>
      <c r="J87" s="129">
        <v>290.271</v>
      </c>
      <c r="K87" s="54">
        <f>IF(I87&gt;0,100*J87/I87,0)</f>
        <v>87.57399127491267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13.687</v>
      </c>
      <c r="I9" s="123">
        <v>14.541</v>
      </c>
      <c r="J9" s="123">
        <v>13.5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9.34</v>
      </c>
      <c r="I10" s="123">
        <v>7.171</v>
      </c>
      <c r="J10" s="123">
        <v>9.3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42.288</v>
      </c>
      <c r="I11" s="123">
        <v>43.712</v>
      </c>
      <c r="J11" s="123">
        <v>42.2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86.261</v>
      </c>
      <c r="I12" s="123">
        <v>73.977</v>
      </c>
      <c r="J12" s="123">
        <v>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151.576</v>
      </c>
      <c r="I13" s="125">
        <v>139.401</v>
      </c>
      <c r="J13" s="125">
        <v>151</v>
      </c>
      <c r="K13" s="41">
        <v>108.32060028263786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0.067</v>
      </c>
      <c r="I15" s="125">
        <v>0.083</v>
      </c>
      <c r="J15" s="125">
        <v>0.083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0.114</v>
      </c>
      <c r="I17" s="125">
        <v>0.167</v>
      </c>
      <c r="J17" s="125">
        <v>0.14</v>
      </c>
      <c r="K17" s="41">
        <v>83.83233532934132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108.701</v>
      </c>
      <c r="I19" s="123">
        <v>86.576</v>
      </c>
      <c r="J19" s="123">
        <v>90.905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2.801</v>
      </c>
      <c r="I20" s="123">
        <v>2.444</v>
      </c>
      <c r="J20" s="123">
        <v>2.732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1.41</v>
      </c>
      <c r="I21" s="123">
        <v>1.907</v>
      </c>
      <c r="J21" s="123">
        <v>2.002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112.91199999999999</v>
      </c>
      <c r="I22" s="125">
        <v>90.92699999999999</v>
      </c>
      <c r="J22" s="125">
        <v>95.639</v>
      </c>
      <c r="K22" s="41">
        <f>IF(I22&gt;0,100*J22/I22,0)</f>
        <v>105.1821791107152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109.368</v>
      </c>
      <c r="I24" s="125">
        <v>75.187</v>
      </c>
      <c r="J24" s="125">
        <v>75.187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345.644</v>
      </c>
      <c r="I26" s="125">
        <v>306.785</v>
      </c>
      <c r="J26" s="125">
        <v>322.169</v>
      </c>
      <c r="K26" s="41">
        <v>105.01458676271655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19.48</v>
      </c>
      <c r="I28" s="123">
        <v>22.201</v>
      </c>
      <c r="J28" s="123">
        <v>22.541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1.547</v>
      </c>
      <c r="I29" s="123">
        <v>1.258</v>
      </c>
      <c r="J29" s="123">
        <v>1.945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167.304</v>
      </c>
      <c r="I30" s="123">
        <v>89.633</v>
      </c>
      <c r="J30" s="123">
        <v>90.111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188.33100000000002</v>
      </c>
      <c r="I31" s="125">
        <v>113.092</v>
      </c>
      <c r="J31" s="125">
        <v>114.59700000000001</v>
      </c>
      <c r="K31" s="41">
        <v>101.33077494429315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250.092</v>
      </c>
      <c r="I33" s="123">
        <v>248.658</v>
      </c>
      <c r="J33" s="123">
        <v>188.007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11.198</v>
      </c>
      <c r="I34" s="123">
        <v>9.725</v>
      </c>
      <c r="J34" s="123">
        <v>9.091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27.911</v>
      </c>
      <c r="I35" s="123">
        <v>32.434</v>
      </c>
      <c r="J35" s="123">
        <v>32.186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148.478</v>
      </c>
      <c r="I36" s="123">
        <v>140.201</v>
      </c>
      <c r="J36" s="123">
        <v>107.593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437.67900000000003</v>
      </c>
      <c r="I37" s="125">
        <v>431.01800000000003</v>
      </c>
      <c r="J37" s="125">
        <v>336.877</v>
      </c>
      <c r="K37" s="41">
        <v>78.15845277923428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9.009</v>
      </c>
      <c r="I39" s="125">
        <v>8.891</v>
      </c>
      <c r="J39" s="125">
        <v>8.049</v>
      </c>
      <c r="K39" s="41">
        <v>90.52974918456866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0.813</v>
      </c>
      <c r="I41" s="123">
        <v>0.513</v>
      </c>
      <c r="J41" s="123">
        <v>0.546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81.955</v>
      </c>
      <c r="I42" s="123">
        <v>58.737</v>
      </c>
      <c r="J42" s="123">
        <v>67.527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18.732</v>
      </c>
      <c r="I43" s="123">
        <v>21.513</v>
      </c>
      <c r="J43" s="123">
        <v>20.871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0.12</v>
      </c>
      <c r="I44" s="123">
        <v>0.12</v>
      </c>
      <c r="J44" s="123">
        <v>0.129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0.815</v>
      </c>
      <c r="I45" s="123">
        <v>0.901</v>
      </c>
      <c r="J45" s="123">
        <v>0.794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15.223</v>
      </c>
      <c r="I46" s="123">
        <v>11.446</v>
      </c>
      <c r="J46" s="123">
        <v>9.831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2.919</v>
      </c>
      <c r="I47" s="123">
        <v>2.527</v>
      </c>
      <c r="J47" s="123">
        <v>2.263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180.448</v>
      </c>
      <c r="I48" s="123">
        <v>156.477</v>
      </c>
      <c r="J48" s="123">
        <v>156.477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29.591</v>
      </c>
      <c r="I49" s="123">
        <v>22.437</v>
      </c>
      <c r="J49" s="123">
        <v>28.046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330.616</v>
      </c>
      <c r="I50" s="125">
        <v>274.671</v>
      </c>
      <c r="J50" s="125">
        <v>286.484</v>
      </c>
      <c r="K50" s="41">
        <v>104.30078166242522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17.016</v>
      </c>
      <c r="I52" s="125">
        <v>8.372</v>
      </c>
      <c r="J52" s="125">
        <v>8.372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576.498</v>
      </c>
      <c r="I54" s="123">
        <v>477.157</v>
      </c>
      <c r="J54" s="123">
        <v>518.196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1882.769</v>
      </c>
      <c r="I55" s="123">
        <v>1227.395</v>
      </c>
      <c r="J55" s="123">
        <v>1279.395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532.226</v>
      </c>
      <c r="I56" s="123">
        <v>455.831</v>
      </c>
      <c r="J56" s="123">
        <v>520.693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3.988</v>
      </c>
      <c r="I57" s="123">
        <v>2.425</v>
      </c>
      <c r="J57" s="123">
        <v>2.401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757.791</v>
      </c>
      <c r="I58" s="123">
        <v>496.671</v>
      </c>
      <c r="J58" s="123">
        <v>784.764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3753.272</v>
      </c>
      <c r="I59" s="125">
        <v>2659.479</v>
      </c>
      <c r="J59" s="125">
        <v>3105.4489999999996</v>
      </c>
      <c r="K59" s="41">
        <v>116.76907394267825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30.169</v>
      </c>
      <c r="I61" s="123">
        <v>32.803</v>
      </c>
      <c r="J61" s="123">
        <v>37.434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0.473</v>
      </c>
      <c r="I62" s="123">
        <v>0.588</v>
      </c>
      <c r="J62" s="123">
        <v>0.588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304.421</v>
      </c>
      <c r="I63" s="123">
        <v>306.682</v>
      </c>
      <c r="J63" s="123">
        <v>289.986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335.063</v>
      </c>
      <c r="I64" s="125">
        <v>340.07300000000004</v>
      </c>
      <c r="J64" s="125">
        <v>328.008</v>
      </c>
      <c r="K64" s="41">
        <v>96.4522323148265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121.112</v>
      </c>
      <c r="I66" s="125">
        <v>101.803</v>
      </c>
      <c r="J66" s="125">
        <v>100.063</v>
      </c>
      <c r="K66" s="41">
        <v>98.29081657711464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494.606</v>
      </c>
      <c r="I68" s="123">
        <v>392.986</v>
      </c>
      <c r="J68" s="123">
        <v>426.129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3.16</v>
      </c>
      <c r="I69" s="123">
        <v>2.347</v>
      </c>
      <c r="J69" s="123">
        <v>2.889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497.766</v>
      </c>
      <c r="I70" s="125">
        <v>395.33299999999997</v>
      </c>
      <c r="J70" s="125">
        <v>429.01800000000003</v>
      </c>
      <c r="K70" s="41">
        <v>108.52066485722165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0.662</v>
      </c>
      <c r="I72" s="123">
        <v>0.379</v>
      </c>
      <c r="J72" s="123">
        <v>0.379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83.734</v>
      </c>
      <c r="I73" s="123">
        <v>59.348</v>
      </c>
      <c r="J73" s="123">
        <v>41.108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49.715</v>
      </c>
      <c r="I74" s="123">
        <v>41.562</v>
      </c>
      <c r="J74" s="123">
        <v>41.497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1.351</v>
      </c>
      <c r="I75" s="123">
        <v>1.463</v>
      </c>
      <c r="J75" s="123">
        <v>1.463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33.486</v>
      </c>
      <c r="I76" s="123">
        <v>31.748</v>
      </c>
      <c r="J76" s="123">
        <v>21.459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0.6</v>
      </c>
      <c r="I77" s="123">
        <v>0.609</v>
      </c>
      <c r="J77" s="123">
        <v>0.492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4.825</v>
      </c>
      <c r="I78" s="123">
        <v>4.082</v>
      </c>
      <c r="J78" s="123">
        <v>3.797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0.724</v>
      </c>
      <c r="I79" s="123">
        <v>0.874</v>
      </c>
      <c r="J79" s="123">
        <v>0.674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175.09699999999995</v>
      </c>
      <c r="I80" s="125">
        <v>140.06499999999997</v>
      </c>
      <c r="J80" s="125">
        <v>110.869</v>
      </c>
      <c r="K80" s="41">
        <v>79.15539213936388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4.453</v>
      </c>
      <c r="I82" s="123">
        <v>2.978</v>
      </c>
      <c r="J82" s="123">
        <v>2.978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6.153</v>
      </c>
      <c r="I83" s="123">
        <v>3.92</v>
      </c>
      <c r="J83" s="123">
        <v>3.314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10.606</v>
      </c>
      <c r="I84" s="125">
        <v>6.898</v>
      </c>
      <c r="J84" s="125">
        <v>6.292</v>
      </c>
      <c r="K84" s="41">
        <v>91.2148448825747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6595.248</v>
      </c>
      <c r="I87" s="129">
        <v>5092.245</v>
      </c>
      <c r="J87" s="129">
        <v>5478.295999999999</v>
      </c>
      <c r="K87" s="54">
        <f>IF(I87&gt;0,100*J87/I87,0)</f>
        <v>107.58115526648855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23"/>
      <c r="I9" s="123">
        <v>0.025</v>
      </c>
      <c r="J9" s="123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24"/>
      <c r="I13" s="125">
        <v>0.025</v>
      </c>
      <c r="J13" s="125">
        <v>0.005</v>
      </c>
      <c r="K13" s="41">
        <v>20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310</v>
      </c>
      <c r="F24" s="39">
        <v>81.15183246073299</v>
      </c>
      <c r="G24" s="40"/>
      <c r="H24" s="124">
        <v>3.057</v>
      </c>
      <c r="I24" s="125">
        <v>1.164</v>
      </c>
      <c r="J24" s="125">
        <v>0.969</v>
      </c>
      <c r="K24" s="41">
        <v>83.24742268041237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30</v>
      </c>
      <c r="F26" s="39">
        <v>60</v>
      </c>
      <c r="G26" s="40"/>
      <c r="H26" s="124">
        <v>0.253</v>
      </c>
      <c r="I26" s="125">
        <v>0.2</v>
      </c>
      <c r="J26" s="125">
        <v>0.12</v>
      </c>
      <c r="K26" s="41">
        <v>60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1704</v>
      </c>
      <c r="F28" s="31"/>
      <c r="G28" s="31"/>
      <c r="H28" s="123">
        <v>21.459</v>
      </c>
      <c r="I28" s="123">
        <v>7.64</v>
      </c>
      <c r="J28" s="123">
        <v>7.48</v>
      </c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23">
        <v>2.529</v>
      </c>
      <c r="I29" s="123">
        <v>1.868</v>
      </c>
      <c r="J29" s="123">
        <v>2.205</v>
      </c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57515</v>
      </c>
      <c r="F30" s="31"/>
      <c r="G30" s="31"/>
      <c r="H30" s="123">
        <v>207.966</v>
      </c>
      <c r="I30" s="123">
        <v>155.086</v>
      </c>
      <c r="J30" s="123">
        <v>161.318</v>
      </c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60712</v>
      </c>
      <c r="F31" s="39">
        <v>78.02295246295606</v>
      </c>
      <c r="G31" s="40"/>
      <c r="H31" s="124">
        <v>231.954</v>
      </c>
      <c r="I31" s="125">
        <v>164.59400000000002</v>
      </c>
      <c r="J31" s="125">
        <v>171.00300000000001</v>
      </c>
      <c r="K31" s="41">
        <v>103.89382359016733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60</v>
      </c>
      <c r="F33" s="31"/>
      <c r="G33" s="31"/>
      <c r="H33" s="123">
        <v>0.445</v>
      </c>
      <c r="I33" s="123">
        <v>0.264</v>
      </c>
      <c r="J33" s="123">
        <v>0.3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>
        <v>15</v>
      </c>
      <c r="F34" s="31"/>
      <c r="G34" s="31"/>
      <c r="H34" s="123">
        <v>0.106</v>
      </c>
      <c r="I34" s="123"/>
      <c r="J34" s="123">
        <v>0.04</v>
      </c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23">
        <v>0.44</v>
      </c>
      <c r="I35" s="123">
        <v>0.3</v>
      </c>
      <c r="J35" s="123">
        <v>0.335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25</v>
      </c>
      <c r="F36" s="31"/>
      <c r="G36" s="31"/>
      <c r="H36" s="123">
        <v>0.04</v>
      </c>
      <c r="I36" s="123">
        <v>0.017</v>
      </c>
      <c r="J36" s="123">
        <v>0.065</v>
      </c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200</v>
      </c>
      <c r="F37" s="39">
        <v>112.35955056179775</v>
      </c>
      <c r="G37" s="40"/>
      <c r="H37" s="124">
        <v>1.0310000000000001</v>
      </c>
      <c r="I37" s="125">
        <v>0.5810000000000001</v>
      </c>
      <c r="J37" s="125">
        <v>0.74</v>
      </c>
      <c r="K37" s="41">
        <v>127.36660929432013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5</v>
      </c>
      <c r="F41" s="31"/>
      <c r="G41" s="31"/>
      <c r="H41" s="123">
        <v>0.3</v>
      </c>
      <c r="I41" s="123"/>
      <c r="J41" s="123">
        <v>0.029</v>
      </c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341</v>
      </c>
      <c r="F42" s="31"/>
      <c r="G42" s="31"/>
      <c r="H42" s="123">
        <v>2.163</v>
      </c>
      <c r="I42" s="123">
        <v>2.192</v>
      </c>
      <c r="J42" s="123">
        <v>1.607</v>
      </c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180</v>
      </c>
      <c r="F43" s="31"/>
      <c r="G43" s="31"/>
      <c r="H43" s="123">
        <v>6.227</v>
      </c>
      <c r="I43" s="123">
        <v>1.278</v>
      </c>
      <c r="J43" s="123">
        <v>0.982</v>
      </c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154</v>
      </c>
      <c r="F44" s="31"/>
      <c r="G44" s="31"/>
      <c r="H44" s="123">
        <v>2.17</v>
      </c>
      <c r="I44" s="123">
        <v>1.224</v>
      </c>
      <c r="J44" s="123">
        <v>0.689</v>
      </c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27</v>
      </c>
      <c r="F45" s="31"/>
      <c r="G45" s="31"/>
      <c r="H45" s="123">
        <v>0.623</v>
      </c>
      <c r="I45" s="123">
        <v>0.242</v>
      </c>
      <c r="J45" s="123">
        <v>0.117</v>
      </c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8</v>
      </c>
      <c r="F46" s="31"/>
      <c r="G46" s="31"/>
      <c r="H46" s="123">
        <v>0.169</v>
      </c>
      <c r="I46" s="123">
        <v>0.193</v>
      </c>
      <c r="J46" s="123">
        <v>0.025</v>
      </c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15</v>
      </c>
      <c r="F47" s="31"/>
      <c r="G47" s="31"/>
      <c r="H47" s="123">
        <v>0.439</v>
      </c>
      <c r="I47" s="123">
        <v>0.362</v>
      </c>
      <c r="J47" s="123">
        <v>0.083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754</v>
      </c>
      <c r="F48" s="31"/>
      <c r="G48" s="31"/>
      <c r="H48" s="123">
        <v>7.905</v>
      </c>
      <c r="I48" s="123">
        <v>3.916</v>
      </c>
      <c r="J48" s="123">
        <v>3.365</v>
      </c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165</v>
      </c>
      <c r="F49" s="31"/>
      <c r="G49" s="31"/>
      <c r="H49" s="123">
        <v>1.974</v>
      </c>
      <c r="I49" s="123">
        <v>0.72</v>
      </c>
      <c r="J49" s="123">
        <v>0.803</v>
      </c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1649</v>
      </c>
      <c r="F50" s="39">
        <v>55.29845741113347</v>
      </c>
      <c r="G50" s="40"/>
      <c r="H50" s="124">
        <v>21.97</v>
      </c>
      <c r="I50" s="125">
        <v>10.127</v>
      </c>
      <c r="J50" s="125">
        <v>7.7</v>
      </c>
      <c r="K50" s="41">
        <v>76.03436358250222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188</v>
      </c>
      <c r="F52" s="39">
        <v>68.1159420289855</v>
      </c>
      <c r="G52" s="40"/>
      <c r="H52" s="124">
        <v>1.022</v>
      </c>
      <c r="I52" s="125">
        <v>1.022</v>
      </c>
      <c r="J52" s="125">
        <v>0.399</v>
      </c>
      <c r="K52" s="41">
        <v>39.041095890410965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498</v>
      </c>
      <c r="F54" s="31"/>
      <c r="G54" s="31"/>
      <c r="H54" s="123">
        <v>10.784</v>
      </c>
      <c r="I54" s="123">
        <v>1.944</v>
      </c>
      <c r="J54" s="123">
        <v>3.517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200</v>
      </c>
      <c r="F55" s="31"/>
      <c r="G55" s="31"/>
      <c r="H55" s="123">
        <v>0.908</v>
      </c>
      <c r="I55" s="123">
        <v>0.592</v>
      </c>
      <c r="J55" s="123">
        <v>0.9</v>
      </c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23">
        <v>1.36</v>
      </c>
      <c r="I56" s="123">
        <v>0.705</v>
      </c>
      <c r="J56" s="123">
        <v>0.67</v>
      </c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156</v>
      </c>
      <c r="F57" s="31"/>
      <c r="G57" s="31"/>
      <c r="H57" s="123">
        <v>1.005</v>
      </c>
      <c r="I57" s="123">
        <v>0.29</v>
      </c>
      <c r="J57" s="123">
        <v>0.234</v>
      </c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3739</v>
      </c>
      <c r="F58" s="31"/>
      <c r="G58" s="31"/>
      <c r="H58" s="123">
        <v>12.316</v>
      </c>
      <c r="I58" s="123">
        <v>3.332</v>
      </c>
      <c r="J58" s="123">
        <v>4.138</v>
      </c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5253</v>
      </c>
      <c r="F59" s="39">
        <v>151.51427747331988</v>
      </c>
      <c r="G59" s="40"/>
      <c r="H59" s="124">
        <v>26.372999999999998</v>
      </c>
      <c r="I59" s="125">
        <v>6.8629999999999995</v>
      </c>
      <c r="J59" s="125">
        <v>9.459</v>
      </c>
      <c r="K59" s="41">
        <v>137.82602360483753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23">
        <v>0.058</v>
      </c>
      <c r="I61" s="123">
        <v>0.048</v>
      </c>
      <c r="J61" s="123">
        <v>0.125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52</v>
      </c>
      <c r="F62" s="31"/>
      <c r="G62" s="31"/>
      <c r="H62" s="123">
        <v>0.08</v>
      </c>
      <c r="I62" s="123">
        <v>0.085</v>
      </c>
      <c r="J62" s="123">
        <v>0.108</v>
      </c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95</v>
      </c>
      <c r="F63" s="31"/>
      <c r="G63" s="31"/>
      <c r="H63" s="123">
        <v>0.151</v>
      </c>
      <c r="I63" s="123">
        <v>0.161</v>
      </c>
      <c r="J63" s="123">
        <v>0.287</v>
      </c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197</v>
      </c>
      <c r="F64" s="39">
        <v>112.57142857142857</v>
      </c>
      <c r="G64" s="40"/>
      <c r="H64" s="124">
        <v>0.28900000000000003</v>
      </c>
      <c r="I64" s="125">
        <v>0.29400000000000004</v>
      </c>
      <c r="J64" s="125">
        <v>0.52</v>
      </c>
      <c r="K64" s="41">
        <v>176.8707482993197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197</v>
      </c>
      <c r="F66" s="39">
        <v>100.51020408163265</v>
      </c>
      <c r="G66" s="40"/>
      <c r="H66" s="124">
        <v>0.382</v>
      </c>
      <c r="I66" s="125">
        <v>0.126</v>
      </c>
      <c r="J66" s="125">
        <v>0.403</v>
      </c>
      <c r="K66" s="41">
        <v>319.8412698412699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23">
        <v>33.395</v>
      </c>
      <c r="I68" s="123">
        <v>13</v>
      </c>
      <c r="J68" s="123">
        <v>14</v>
      </c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23">
        <v>0.104</v>
      </c>
      <c r="I69" s="123">
        <v>0.3</v>
      </c>
      <c r="J69" s="123">
        <v>0.3</v>
      </c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24">
        <v>33.499</v>
      </c>
      <c r="I70" s="125">
        <v>13.3</v>
      </c>
      <c r="J70" s="125">
        <v>14.3</v>
      </c>
      <c r="K70" s="41">
        <v>107.5187969924812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117</v>
      </c>
      <c r="F72" s="31"/>
      <c r="G72" s="31"/>
      <c r="H72" s="123">
        <v>0.154</v>
      </c>
      <c r="I72" s="123">
        <v>0.118</v>
      </c>
      <c r="J72" s="123">
        <v>0.158</v>
      </c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45665</v>
      </c>
      <c r="F73" s="31"/>
      <c r="G73" s="31"/>
      <c r="H73" s="123">
        <v>192.846</v>
      </c>
      <c r="I73" s="123">
        <v>139.97</v>
      </c>
      <c r="J73" s="123">
        <v>149.645</v>
      </c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35930</v>
      </c>
      <c r="F74" s="31"/>
      <c r="G74" s="31"/>
      <c r="H74" s="123">
        <v>254.457</v>
      </c>
      <c r="I74" s="123">
        <v>95.595</v>
      </c>
      <c r="J74" s="123">
        <v>133.057</v>
      </c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1529</v>
      </c>
      <c r="F75" s="31"/>
      <c r="G75" s="31"/>
      <c r="H75" s="123">
        <v>5.437</v>
      </c>
      <c r="I75" s="123">
        <v>3.312</v>
      </c>
      <c r="J75" s="123">
        <v>2.768</v>
      </c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9197</v>
      </c>
      <c r="F76" s="31"/>
      <c r="G76" s="31"/>
      <c r="H76" s="123">
        <v>44.604</v>
      </c>
      <c r="I76" s="123">
        <v>34.699</v>
      </c>
      <c r="J76" s="123">
        <v>29.89</v>
      </c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4164</v>
      </c>
      <c r="F77" s="31"/>
      <c r="G77" s="31"/>
      <c r="H77" s="123">
        <v>27.384</v>
      </c>
      <c r="I77" s="123">
        <v>13.6</v>
      </c>
      <c r="J77" s="123">
        <v>14.604</v>
      </c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11410</v>
      </c>
      <c r="F78" s="31"/>
      <c r="G78" s="31"/>
      <c r="H78" s="123">
        <v>57.025</v>
      </c>
      <c r="I78" s="123">
        <v>31.515</v>
      </c>
      <c r="J78" s="123">
        <v>29.666</v>
      </c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72200</v>
      </c>
      <c r="F79" s="31"/>
      <c r="G79" s="31"/>
      <c r="H79" s="123">
        <v>380.757</v>
      </c>
      <c r="I79" s="123">
        <v>216.557</v>
      </c>
      <c r="J79" s="123">
        <v>259.92</v>
      </c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180212</v>
      </c>
      <c r="F80" s="39">
        <v>103.3942259145362</v>
      </c>
      <c r="G80" s="40"/>
      <c r="H80" s="124">
        <v>962.664</v>
      </c>
      <c r="I80" s="125">
        <v>535.366</v>
      </c>
      <c r="J80" s="125">
        <v>619.708</v>
      </c>
      <c r="K80" s="41">
        <v>115.7540822540094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254102</v>
      </c>
      <c r="F87" s="54">
        <f>IF(D87&gt;0,100*E87/D87,0)</f>
        <v>95.68210145009395</v>
      </c>
      <c r="G87" s="40"/>
      <c r="H87" s="128">
        <v>1282.494</v>
      </c>
      <c r="I87" s="129">
        <v>733.662</v>
      </c>
      <c r="J87" s="129">
        <v>825.326</v>
      </c>
      <c r="K87" s="54">
        <f>IF(I87&gt;0,100*J87/I87,0)</f>
        <v>112.49403676352325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23">
        <v>5.068</v>
      </c>
      <c r="I9" s="123">
        <v>8.525</v>
      </c>
      <c r="J9" s="123">
        <v>6.38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23">
        <v>7.494</v>
      </c>
      <c r="I10" s="123">
        <v>4.268</v>
      </c>
      <c r="J10" s="123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23">
        <v>22.159</v>
      </c>
      <c r="I11" s="123">
        <v>24.921</v>
      </c>
      <c r="J11" s="123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23">
        <v>0.431</v>
      </c>
      <c r="I12" s="123">
        <v>0.431</v>
      </c>
      <c r="J12" s="123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24">
        <v>35.151999999999994</v>
      </c>
      <c r="I13" s="125">
        <v>38.144999999999996</v>
      </c>
      <c r="J13" s="125">
        <v>27.584</v>
      </c>
      <c r="K13" s="41">
        <v>72.31354043780313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24">
        <v>0.024</v>
      </c>
      <c r="I15" s="125">
        <v>0.12</v>
      </c>
      <c r="J15" s="125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24">
        <v>1.489</v>
      </c>
      <c r="I17" s="125">
        <v>2.233</v>
      </c>
      <c r="J17" s="125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23">
        <v>125.89</v>
      </c>
      <c r="I19" s="123">
        <v>162.122</v>
      </c>
      <c r="J19" s="123">
        <v>132.275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24">
        <v>125.89</v>
      </c>
      <c r="I22" s="125">
        <v>162.122</v>
      </c>
      <c r="J22" s="125">
        <v>132.275</v>
      </c>
      <c r="K22" s="41">
        <v>81.58979040475691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77038</v>
      </c>
      <c r="F24" s="39">
        <v>96.9080205293348</v>
      </c>
      <c r="G24" s="40"/>
      <c r="H24" s="124">
        <v>394.484</v>
      </c>
      <c r="I24" s="125">
        <v>406.81</v>
      </c>
      <c r="J24" s="125">
        <v>418.45</v>
      </c>
      <c r="K24" s="41">
        <v>102.86128659570807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26030</v>
      </c>
      <c r="F26" s="39">
        <v>83.83252818035427</v>
      </c>
      <c r="G26" s="40"/>
      <c r="H26" s="124">
        <v>157.648</v>
      </c>
      <c r="I26" s="125">
        <v>141.2</v>
      </c>
      <c r="J26" s="125">
        <v>142.62</v>
      </c>
      <c r="K26" s="41">
        <v>101.00566572237962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67894</v>
      </c>
      <c r="F28" s="31"/>
      <c r="G28" s="31"/>
      <c r="H28" s="123">
        <v>290.817</v>
      </c>
      <c r="I28" s="123">
        <v>248.592</v>
      </c>
      <c r="J28" s="123">
        <v>354.762</v>
      </c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23">
        <v>86.853</v>
      </c>
      <c r="I29" s="123">
        <v>60.23</v>
      </c>
      <c r="J29" s="123">
        <v>103.954</v>
      </c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112777</v>
      </c>
      <c r="F30" s="31"/>
      <c r="G30" s="31"/>
      <c r="H30" s="123">
        <v>364.637</v>
      </c>
      <c r="I30" s="123">
        <v>322.264</v>
      </c>
      <c r="J30" s="123">
        <v>387.291</v>
      </c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213056</v>
      </c>
      <c r="F31" s="39">
        <v>93.73751594878789</v>
      </c>
      <c r="G31" s="40"/>
      <c r="H31" s="124">
        <v>742.307</v>
      </c>
      <c r="I31" s="125">
        <v>631.086</v>
      </c>
      <c r="J31" s="125">
        <v>846.0070000000001</v>
      </c>
      <c r="K31" s="41">
        <v>134.05573883749602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23800</v>
      </c>
      <c r="F33" s="31"/>
      <c r="G33" s="31"/>
      <c r="H33" s="123">
        <v>113.595</v>
      </c>
      <c r="I33" s="123">
        <v>84.524</v>
      </c>
      <c r="J33" s="123">
        <v>121</v>
      </c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10515</v>
      </c>
      <c r="F34" s="31"/>
      <c r="G34" s="31"/>
      <c r="H34" s="123">
        <v>45.908</v>
      </c>
      <c r="I34" s="123">
        <v>40</v>
      </c>
      <c r="J34" s="123">
        <v>36.04</v>
      </c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50100</v>
      </c>
      <c r="F35" s="31"/>
      <c r="G35" s="31"/>
      <c r="H35" s="123">
        <v>223.034</v>
      </c>
      <c r="I35" s="123">
        <v>135.3</v>
      </c>
      <c r="J35" s="123">
        <v>222.335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6850</v>
      </c>
      <c r="F36" s="31"/>
      <c r="G36" s="31"/>
      <c r="H36" s="123">
        <v>22.969</v>
      </c>
      <c r="I36" s="123">
        <v>6.091</v>
      </c>
      <c r="J36" s="123">
        <v>33.065</v>
      </c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91265</v>
      </c>
      <c r="F37" s="39">
        <v>113.8649066773131</v>
      </c>
      <c r="G37" s="40"/>
      <c r="H37" s="124">
        <v>405.506</v>
      </c>
      <c r="I37" s="125">
        <v>265.915</v>
      </c>
      <c r="J37" s="125">
        <v>412.44</v>
      </c>
      <c r="K37" s="41">
        <v>155.1021943102119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24">
        <v>11.373</v>
      </c>
      <c r="I39" s="125">
        <v>9</v>
      </c>
      <c r="J39" s="125">
        <v>8.8</v>
      </c>
      <c r="K39" s="41">
        <v>97.77777777777779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33483</v>
      </c>
      <c r="F41" s="31"/>
      <c r="G41" s="31"/>
      <c r="H41" s="123">
        <v>120.2</v>
      </c>
      <c r="I41" s="123">
        <v>51.844</v>
      </c>
      <c r="J41" s="123">
        <v>146.059</v>
      </c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183460</v>
      </c>
      <c r="F42" s="31"/>
      <c r="G42" s="31"/>
      <c r="H42" s="123">
        <v>1026.594</v>
      </c>
      <c r="I42" s="123">
        <v>798.154</v>
      </c>
      <c r="J42" s="123">
        <v>957.429</v>
      </c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53673</v>
      </c>
      <c r="F43" s="31"/>
      <c r="G43" s="31"/>
      <c r="H43" s="123">
        <v>319.787</v>
      </c>
      <c r="I43" s="123">
        <v>183.775</v>
      </c>
      <c r="J43" s="123">
        <v>252.944</v>
      </c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118154</v>
      </c>
      <c r="F44" s="31"/>
      <c r="G44" s="31"/>
      <c r="H44" s="123">
        <v>555.754</v>
      </c>
      <c r="I44" s="123">
        <v>365.392</v>
      </c>
      <c r="J44" s="123">
        <v>584.559</v>
      </c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68942</v>
      </c>
      <c r="F45" s="31"/>
      <c r="G45" s="31"/>
      <c r="H45" s="123">
        <v>289.098</v>
      </c>
      <c r="I45" s="123">
        <v>111.807</v>
      </c>
      <c r="J45" s="123">
        <v>287.099</v>
      </c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66736</v>
      </c>
      <c r="F46" s="31"/>
      <c r="G46" s="31"/>
      <c r="H46" s="123">
        <v>231.745</v>
      </c>
      <c r="I46" s="123">
        <v>156.776</v>
      </c>
      <c r="J46" s="123">
        <v>258.727</v>
      </c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87166</v>
      </c>
      <c r="F47" s="31"/>
      <c r="G47" s="31"/>
      <c r="H47" s="123">
        <v>370.383</v>
      </c>
      <c r="I47" s="123">
        <v>305.524</v>
      </c>
      <c r="J47" s="123">
        <v>379.063</v>
      </c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105011</v>
      </c>
      <c r="F48" s="31"/>
      <c r="G48" s="31"/>
      <c r="H48" s="123">
        <v>442.456</v>
      </c>
      <c r="I48" s="123">
        <v>238.014</v>
      </c>
      <c r="J48" s="123">
        <v>515.772</v>
      </c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69665</v>
      </c>
      <c r="F49" s="31"/>
      <c r="G49" s="31"/>
      <c r="H49" s="123">
        <v>259.52</v>
      </c>
      <c r="I49" s="123">
        <v>159.187</v>
      </c>
      <c r="J49" s="123">
        <v>301.246</v>
      </c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786290</v>
      </c>
      <c r="F50" s="39">
        <v>98.04664850272147</v>
      </c>
      <c r="G50" s="40"/>
      <c r="H50" s="124">
        <v>3615.537</v>
      </c>
      <c r="I50" s="125">
        <v>2370.4730000000004</v>
      </c>
      <c r="J50" s="125">
        <v>3682.898</v>
      </c>
      <c r="K50" s="41">
        <v>155.36553253295858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16014</v>
      </c>
      <c r="F52" s="39">
        <v>91.56612728000458</v>
      </c>
      <c r="G52" s="40"/>
      <c r="H52" s="124">
        <v>60.239</v>
      </c>
      <c r="I52" s="125">
        <v>60.239</v>
      </c>
      <c r="J52" s="125">
        <v>32.372</v>
      </c>
      <c r="K52" s="41">
        <v>53.73927190026395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67177</v>
      </c>
      <c r="F54" s="31"/>
      <c r="G54" s="31"/>
      <c r="H54" s="123">
        <v>229.503</v>
      </c>
      <c r="I54" s="123">
        <v>240.217</v>
      </c>
      <c r="J54" s="123">
        <v>255.199</v>
      </c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42200</v>
      </c>
      <c r="F55" s="31"/>
      <c r="G55" s="31"/>
      <c r="H55" s="123">
        <v>96.761</v>
      </c>
      <c r="I55" s="123">
        <v>79.582</v>
      </c>
      <c r="J55" s="123">
        <v>147.9</v>
      </c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23">
        <v>91.556</v>
      </c>
      <c r="I56" s="123">
        <v>81.335</v>
      </c>
      <c r="J56" s="123">
        <v>111.62</v>
      </c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23">
        <v>188.67</v>
      </c>
      <c r="I57" s="123">
        <v>163.752</v>
      </c>
      <c r="J57" s="123">
        <v>232.36</v>
      </c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46507</v>
      </c>
      <c r="F58" s="31"/>
      <c r="G58" s="31"/>
      <c r="H58" s="123">
        <v>165.653</v>
      </c>
      <c r="I58" s="123">
        <v>81.118</v>
      </c>
      <c r="J58" s="123">
        <v>170.714</v>
      </c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248705</v>
      </c>
      <c r="F59" s="39">
        <v>100.38020204792483</v>
      </c>
      <c r="G59" s="40"/>
      <c r="H59" s="124">
        <v>772.143</v>
      </c>
      <c r="I59" s="125">
        <v>646.0039999999999</v>
      </c>
      <c r="J59" s="125">
        <v>917.7930000000001</v>
      </c>
      <c r="K59" s="41">
        <v>142.07234010934923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1650</v>
      </c>
      <c r="F61" s="31"/>
      <c r="G61" s="31"/>
      <c r="H61" s="123">
        <v>2.476</v>
      </c>
      <c r="I61" s="123">
        <v>2.794</v>
      </c>
      <c r="J61" s="123">
        <v>4.875</v>
      </c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776</v>
      </c>
      <c r="F62" s="31"/>
      <c r="G62" s="31"/>
      <c r="H62" s="123">
        <v>1.182</v>
      </c>
      <c r="I62" s="123">
        <v>1.308</v>
      </c>
      <c r="J62" s="123">
        <v>1.697</v>
      </c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2532</v>
      </c>
      <c r="F63" s="31"/>
      <c r="G63" s="31"/>
      <c r="H63" s="123">
        <v>7.035</v>
      </c>
      <c r="I63" s="123">
        <v>4.281</v>
      </c>
      <c r="J63" s="123">
        <v>7.666</v>
      </c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4958</v>
      </c>
      <c r="F64" s="39">
        <v>106.6007310255859</v>
      </c>
      <c r="G64" s="40"/>
      <c r="H64" s="124">
        <v>10.693</v>
      </c>
      <c r="I64" s="125">
        <v>8.383</v>
      </c>
      <c r="J64" s="125">
        <v>14.238</v>
      </c>
      <c r="K64" s="41">
        <v>169.84373136108792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9151</v>
      </c>
      <c r="F66" s="39">
        <v>97.903070503905</v>
      </c>
      <c r="G66" s="40"/>
      <c r="H66" s="124">
        <v>9.856</v>
      </c>
      <c r="I66" s="125">
        <v>8.181</v>
      </c>
      <c r="J66" s="125">
        <v>19.206</v>
      </c>
      <c r="K66" s="41">
        <v>234.76347634763476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69000</v>
      </c>
      <c r="F68" s="31"/>
      <c r="G68" s="31"/>
      <c r="H68" s="123">
        <v>283.172</v>
      </c>
      <c r="I68" s="123">
        <v>147.5</v>
      </c>
      <c r="J68" s="123">
        <v>194</v>
      </c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23">
        <v>15.411</v>
      </c>
      <c r="I69" s="123">
        <v>7.3</v>
      </c>
      <c r="J69" s="123">
        <v>10.1</v>
      </c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73450</v>
      </c>
      <c r="F70" s="39">
        <v>102.79916025192442</v>
      </c>
      <c r="G70" s="40"/>
      <c r="H70" s="124">
        <v>298.583</v>
      </c>
      <c r="I70" s="125">
        <v>154.8</v>
      </c>
      <c r="J70" s="125">
        <v>204.1</v>
      </c>
      <c r="K70" s="41">
        <v>131.84754521963822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3212</v>
      </c>
      <c r="F72" s="31"/>
      <c r="G72" s="31"/>
      <c r="H72" s="123">
        <v>4.464</v>
      </c>
      <c r="I72" s="123">
        <v>4.885</v>
      </c>
      <c r="J72" s="123">
        <v>7.274</v>
      </c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62170</v>
      </c>
      <c r="F73" s="31"/>
      <c r="G73" s="31"/>
      <c r="H73" s="123">
        <v>223.872</v>
      </c>
      <c r="I73" s="123">
        <v>185.876</v>
      </c>
      <c r="J73" s="123">
        <v>202.89</v>
      </c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58020</v>
      </c>
      <c r="F74" s="31"/>
      <c r="G74" s="31"/>
      <c r="H74" s="123">
        <v>350.766</v>
      </c>
      <c r="I74" s="123">
        <v>155.297</v>
      </c>
      <c r="J74" s="123">
        <v>214.357</v>
      </c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13174</v>
      </c>
      <c r="F75" s="31"/>
      <c r="G75" s="31"/>
      <c r="H75" s="123">
        <v>21.43</v>
      </c>
      <c r="I75" s="123">
        <v>26.625</v>
      </c>
      <c r="J75" s="123">
        <v>16.182</v>
      </c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14393</v>
      </c>
      <c r="F76" s="31"/>
      <c r="G76" s="31"/>
      <c r="H76" s="123">
        <v>60.241</v>
      </c>
      <c r="I76" s="123">
        <v>51.929</v>
      </c>
      <c r="J76" s="123">
        <v>48.398</v>
      </c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6546</v>
      </c>
      <c r="F77" s="31"/>
      <c r="G77" s="31"/>
      <c r="H77" s="123">
        <v>35.128</v>
      </c>
      <c r="I77" s="123">
        <v>19.8</v>
      </c>
      <c r="J77" s="123">
        <v>23.15</v>
      </c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18510</v>
      </c>
      <c r="F78" s="31"/>
      <c r="G78" s="31"/>
      <c r="H78" s="123">
        <v>74.291</v>
      </c>
      <c r="I78" s="123">
        <v>48.07</v>
      </c>
      <c r="J78" s="123">
        <v>53.096</v>
      </c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137600</v>
      </c>
      <c r="F79" s="31"/>
      <c r="G79" s="31"/>
      <c r="H79" s="123">
        <v>574.246</v>
      </c>
      <c r="I79" s="123">
        <v>443.775</v>
      </c>
      <c r="J79" s="123">
        <v>508.44</v>
      </c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313625</v>
      </c>
      <c r="F80" s="39">
        <v>103.17188790162608</v>
      </c>
      <c r="G80" s="40"/>
      <c r="H80" s="124">
        <v>1344.438</v>
      </c>
      <c r="I80" s="125">
        <v>936.257</v>
      </c>
      <c r="J80" s="125">
        <v>1073.787</v>
      </c>
      <c r="K80" s="41">
        <v>114.68934277660942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23">
        <v>0.192</v>
      </c>
      <c r="I82" s="123">
        <v>0.192</v>
      </c>
      <c r="J82" s="123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23">
        <v>0.171</v>
      </c>
      <c r="I83" s="123">
        <v>0.16</v>
      </c>
      <c r="J83" s="123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24">
        <v>0.363</v>
      </c>
      <c r="I84" s="125">
        <v>0.352</v>
      </c>
      <c r="J84" s="125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1902921</v>
      </c>
      <c r="F87" s="54">
        <f>IF(D87&gt;0,100*E87/D87,0)</f>
        <v>99.1883212500645</v>
      </c>
      <c r="G87" s="40"/>
      <c r="H87" s="128">
        <v>7985.724999999999</v>
      </c>
      <c r="I87" s="129">
        <v>5841.319999999999</v>
      </c>
      <c r="J87" s="129">
        <v>7934.1680000000015</v>
      </c>
      <c r="K87" s="54">
        <f>IF(I87&gt;0,100*J87/I87,0)</f>
        <v>135.82834016968772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3630</v>
      </c>
      <c r="F28" s="31"/>
      <c r="G28" s="31"/>
      <c r="H28" s="123">
        <v>12.378</v>
      </c>
      <c r="I28" s="123">
        <v>13.059</v>
      </c>
      <c r="J28" s="123">
        <v>18.052</v>
      </c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23">
        <v>4.198</v>
      </c>
      <c r="I29" s="123">
        <v>4.477</v>
      </c>
      <c r="J29" s="123">
        <v>6.995</v>
      </c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3890</v>
      </c>
      <c r="F30" s="31"/>
      <c r="G30" s="31"/>
      <c r="H30" s="123">
        <v>9.416</v>
      </c>
      <c r="I30" s="123">
        <v>9.509</v>
      </c>
      <c r="J30" s="123">
        <v>13.41</v>
      </c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9627</v>
      </c>
      <c r="F31" s="39">
        <v>101.43293646612581</v>
      </c>
      <c r="G31" s="40"/>
      <c r="H31" s="124">
        <v>25.992</v>
      </c>
      <c r="I31" s="125">
        <v>27.045</v>
      </c>
      <c r="J31" s="125">
        <v>38.457</v>
      </c>
      <c r="K31" s="41">
        <v>142.1963394342762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360</v>
      </c>
      <c r="F33" s="31"/>
      <c r="G33" s="31"/>
      <c r="H33" s="123">
        <v>1.492</v>
      </c>
      <c r="I33" s="123">
        <v>1.61</v>
      </c>
      <c r="J33" s="123">
        <v>1.7</v>
      </c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768</v>
      </c>
      <c r="F34" s="31"/>
      <c r="G34" s="31"/>
      <c r="H34" s="123">
        <v>1.941</v>
      </c>
      <c r="I34" s="123">
        <v>3</v>
      </c>
      <c r="J34" s="123">
        <v>2</v>
      </c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23">
        <v>2.441</v>
      </c>
      <c r="I35" s="123">
        <v>1.2</v>
      </c>
      <c r="J35" s="123">
        <v>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1578</v>
      </c>
      <c r="F37" s="39">
        <v>99.87341772151899</v>
      </c>
      <c r="G37" s="40"/>
      <c r="H37" s="124">
        <v>5.874</v>
      </c>
      <c r="I37" s="125">
        <v>5.8100000000000005</v>
      </c>
      <c r="J37" s="125">
        <v>5.7</v>
      </c>
      <c r="K37" s="41">
        <v>98.10671256454388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11500</v>
      </c>
      <c r="F39" s="39">
        <v>95.04132231404958</v>
      </c>
      <c r="G39" s="40"/>
      <c r="H39" s="124">
        <v>20.149</v>
      </c>
      <c r="I39" s="125">
        <v>19</v>
      </c>
      <c r="J39" s="125">
        <v>17.8</v>
      </c>
      <c r="K39" s="41">
        <v>93.6842105263158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12513</v>
      </c>
      <c r="F41" s="31"/>
      <c r="G41" s="31"/>
      <c r="H41" s="123">
        <v>30.496</v>
      </c>
      <c r="I41" s="123">
        <v>15.147</v>
      </c>
      <c r="J41" s="123">
        <v>51.008</v>
      </c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5000</v>
      </c>
      <c r="F42" s="31"/>
      <c r="G42" s="31"/>
      <c r="H42" s="123">
        <v>18.593</v>
      </c>
      <c r="I42" s="123">
        <v>17.739</v>
      </c>
      <c r="J42" s="123">
        <v>26.48</v>
      </c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1290</v>
      </c>
      <c r="F43" s="31"/>
      <c r="G43" s="31"/>
      <c r="H43" s="123">
        <v>4.156</v>
      </c>
      <c r="I43" s="123">
        <v>2.323</v>
      </c>
      <c r="J43" s="123">
        <v>5.117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3">
        <v>44.799</v>
      </c>
      <c r="I44" s="123">
        <v>30.044</v>
      </c>
      <c r="J44" s="123">
        <v>49.547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23">
        <v>3.89</v>
      </c>
      <c r="I45" s="123">
        <v>1.599</v>
      </c>
      <c r="J45" s="123">
        <v>4.117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23">
        <v>47.092</v>
      </c>
      <c r="I46" s="123">
        <v>35.216</v>
      </c>
      <c r="J46" s="123">
        <v>56.87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4923</v>
      </c>
      <c r="F47" s="31"/>
      <c r="G47" s="31"/>
      <c r="H47" s="123">
        <v>27.737</v>
      </c>
      <c r="I47" s="123">
        <v>25.577</v>
      </c>
      <c r="J47" s="123">
        <v>20.332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23">
        <v>7.088</v>
      </c>
      <c r="I48" s="123">
        <v>4.707</v>
      </c>
      <c r="J48" s="123">
        <v>8.208</v>
      </c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13511</v>
      </c>
      <c r="F49" s="31"/>
      <c r="G49" s="31"/>
      <c r="H49" s="123">
        <v>50.413</v>
      </c>
      <c r="I49" s="123">
        <v>35.456</v>
      </c>
      <c r="J49" s="123">
        <v>59.167</v>
      </c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64987</v>
      </c>
      <c r="F50" s="39">
        <v>99.58930350164738</v>
      </c>
      <c r="G50" s="40"/>
      <c r="H50" s="124">
        <v>234.264</v>
      </c>
      <c r="I50" s="125">
        <v>167.808</v>
      </c>
      <c r="J50" s="125">
        <v>280.846</v>
      </c>
      <c r="K50" s="41">
        <v>167.36150839054156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946</v>
      </c>
      <c r="F52" s="39">
        <v>104.29988974641675</v>
      </c>
      <c r="G52" s="40"/>
      <c r="H52" s="124">
        <v>2.84</v>
      </c>
      <c r="I52" s="125">
        <v>2.84</v>
      </c>
      <c r="J52" s="125">
        <v>1.944</v>
      </c>
      <c r="K52" s="41">
        <v>68.45070422535211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21458</v>
      </c>
      <c r="F54" s="31"/>
      <c r="G54" s="31"/>
      <c r="H54" s="123">
        <v>53.651</v>
      </c>
      <c r="I54" s="123">
        <v>53.5</v>
      </c>
      <c r="J54" s="123">
        <v>68.842</v>
      </c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43500</v>
      </c>
      <c r="F55" s="31"/>
      <c r="G55" s="31"/>
      <c r="H55" s="123">
        <v>140.59</v>
      </c>
      <c r="I55" s="123">
        <v>107.165</v>
      </c>
      <c r="J55" s="123">
        <v>130.5</v>
      </c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23">
        <v>218.81</v>
      </c>
      <c r="I56" s="123">
        <v>74.795</v>
      </c>
      <c r="J56" s="123">
        <v>212.925</v>
      </c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7216</v>
      </c>
      <c r="F57" s="31"/>
      <c r="G57" s="31"/>
      <c r="H57" s="123">
        <v>23.966</v>
      </c>
      <c r="I57" s="123">
        <v>19.793</v>
      </c>
      <c r="J57" s="123">
        <v>25.577</v>
      </c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29448</v>
      </c>
      <c r="F58" s="31"/>
      <c r="G58" s="31"/>
      <c r="H58" s="123">
        <v>49.568</v>
      </c>
      <c r="I58" s="123">
        <v>25.544</v>
      </c>
      <c r="J58" s="123">
        <v>26.965</v>
      </c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159472</v>
      </c>
      <c r="F59" s="39">
        <v>132.69760436689216</v>
      </c>
      <c r="G59" s="40"/>
      <c r="H59" s="124">
        <v>486.58500000000004</v>
      </c>
      <c r="I59" s="125">
        <v>280.797</v>
      </c>
      <c r="J59" s="125">
        <v>464.80899999999997</v>
      </c>
      <c r="K59" s="41">
        <v>165.5320391599625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23">
        <v>1.163</v>
      </c>
      <c r="I61" s="123">
        <v>1.09</v>
      </c>
      <c r="J61" s="123">
        <v>1.8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140</v>
      </c>
      <c r="F62" s="31"/>
      <c r="G62" s="31"/>
      <c r="H62" s="123">
        <v>0.175</v>
      </c>
      <c r="I62" s="123">
        <v>0.203</v>
      </c>
      <c r="J62" s="123">
        <v>0.284</v>
      </c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7553</v>
      </c>
      <c r="F63" s="31"/>
      <c r="G63" s="31"/>
      <c r="H63" s="123">
        <v>20.571</v>
      </c>
      <c r="I63" s="123">
        <v>1.409</v>
      </c>
      <c r="J63" s="123">
        <v>23.614</v>
      </c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8393</v>
      </c>
      <c r="F64" s="39">
        <v>491.2381331429174</v>
      </c>
      <c r="G64" s="40"/>
      <c r="H64" s="124">
        <v>21.909000000000002</v>
      </c>
      <c r="I64" s="125">
        <v>2.702</v>
      </c>
      <c r="J64" s="125">
        <v>25.698</v>
      </c>
      <c r="K64" s="41">
        <v>951.0732790525537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12133</v>
      </c>
      <c r="F66" s="39">
        <v>100.87296308613236</v>
      </c>
      <c r="G66" s="40"/>
      <c r="H66" s="124">
        <v>15.57</v>
      </c>
      <c r="I66" s="125">
        <v>9.574</v>
      </c>
      <c r="J66" s="125">
        <v>29.19</v>
      </c>
      <c r="K66" s="41">
        <v>304.8882389805724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23">
        <v>14.848</v>
      </c>
      <c r="I72" s="123">
        <v>16.984</v>
      </c>
      <c r="J72" s="123">
        <v>29.842</v>
      </c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914</v>
      </c>
      <c r="F73" s="31"/>
      <c r="G73" s="31"/>
      <c r="H73" s="123">
        <v>2.346</v>
      </c>
      <c r="I73" s="123">
        <v>2.657</v>
      </c>
      <c r="J73" s="123">
        <v>2.406</v>
      </c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13660</v>
      </c>
      <c r="F74" s="31"/>
      <c r="G74" s="31"/>
      <c r="H74" s="123">
        <v>66.951</v>
      </c>
      <c r="I74" s="123">
        <v>25.892</v>
      </c>
      <c r="J74" s="123">
        <v>48.5</v>
      </c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7810</v>
      </c>
      <c r="F75" s="31"/>
      <c r="G75" s="31"/>
      <c r="H75" s="123">
        <v>75.78</v>
      </c>
      <c r="I75" s="123">
        <v>20.618</v>
      </c>
      <c r="J75" s="123">
        <v>9.451</v>
      </c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242</v>
      </c>
      <c r="F76" s="31"/>
      <c r="G76" s="31"/>
      <c r="H76" s="123">
        <v>2.774</v>
      </c>
      <c r="I76" s="123">
        <v>3.049</v>
      </c>
      <c r="J76" s="123">
        <v>0.726</v>
      </c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2715</v>
      </c>
      <c r="F77" s="31"/>
      <c r="G77" s="31"/>
      <c r="H77" s="123">
        <v>10.113</v>
      </c>
      <c r="I77" s="123">
        <v>6.724</v>
      </c>
      <c r="J77" s="123">
        <v>7.227</v>
      </c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460</v>
      </c>
      <c r="F78" s="31"/>
      <c r="G78" s="31"/>
      <c r="H78" s="123">
        <v>6.012</v>
      </c>
      <c r="I78" s="123">
        <v>3.64</v>
      </c>
      <c r="J78" s="123">
        <v>1.38</v>
      </c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1700</v>
      </c>
      <c r="F79" s="31"/>
      <c r="G79" s="31"/>
      <c r="H79" s="123">
        <v>28.662</v>
      </c>
      <c r="I79" s="123">
        <v>24.354</v>
      </c>
      <c r="J79" s="123">
        <v>6.46</v>
      </c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37101</v>
      </c>
      <c r="F80" s="39">
        <v>83.05760146858</v>
      </c>
      <c r="G80" s="40"/>
      <c r="H80" s="124">
        <v>207.48600000000002</v>
      </c>
      <c r="I80" s="125">
        <v>103.918</v>
      </c>
      <c r="J80" s="125">
        <v>105.99199999999998</v>
      </c>
      <c r="K80" s="41">
        <v>101.99580438422599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305737</v>
      </c>
      <c r="F87" s="54">
        <f>IF(D87&gt;0,100*E87/D87,0)</f>
        <v>114.11693401584692</v>
      </c>
      <c r="G87" s="40"/>
      <c r="H87" s="128">
        <v>1020.669</v>
      </c>
      <c r="I87" s="129">
        <v>619.494</v>
      </c>
      <c r="J87" s="129">
        <v>970.436</v>
      </c>
      <c r="K87" s="54">
        <f>IF(I87&gt;0,100*J87/I87,0)</f>
        <v>156.6497819187918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23">
        <v>0.291</v>
      </c>
      <c r="I9" s="123">
        <v>0.675</v>
      </c>
      <c r="J9" s="123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0.381</v>
      </c>
      <c r="I10" s="123">
        <v>0.082</v>
      </c>
      <c r="J10" s="123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23">
        <v>0.497</v>
      </c>
      <c r="I11" s="123">
        <v>0.497</v>
      </c>
      <c r="J11" s="123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24">
        <v>1.169</v>
      </c>
      <c r="I13" s="125">
        <v>1.254</v>
      </c>
      <c r="J13" s="125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24">
        <v>0.191</v>
      </c>
      <c r="I17" s="125">
        <v>0.43</v>
      </c>
      <c r="J17" s="125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23">
        <v>57.671</v>
      </c>
      <c r="I19" s="123">
        <v>95.83</v>
      </c>
      <c r="J19" s="123">
        <v>103.08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24">
        <v>57.671</v>
      </c>
      <c r="I22" s="125">
        <v>95.83</v>
      </c>
      <c r="J22" s="125">
        <v>103.08</v>
      </c>
      <c r="K22" s="41">
        <v>107.56548053845351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77088</v>
      </c>
      <c r="F24" s="39">
        <v>99.91316181712138</v>
      </c>
      <c r="G24" s="40"/>
      <c r="H24" s="124">
        <v>334.378</v>
      </c>
      <c r="I24" s="125">
        <v>293.645</v>
      </c>
      <c r="J24" s="125">
        <v>326.672</v>
      </c>
      <c r="K24" s="41">
        <v>111.24725433772073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19500</v>
      </c>
      <c r="F26" s="39">
        <v>89.86175115207374</v>
      </c>
      <c r="G26" s="40"/>
      <c r="H26" s="124">
        <v>87.095</v>
      </c>
      <c r="I26" s="125">
        <v>97</v>
      </c>
      <c r="J26" s="125">
        <v>100.5</v>
      </c>
      <c r="K26" s="41">
        <v>103.6082474226804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187439</v>
      </c>
      <c r="D28" s="30">
        <v>171801</v>
      </c>
      <c r="E28" s="30">
        <v>177852</v>
      </c>
      <c r="F28" s="31"/>
      <c r="G28" s="31"/>
      <c r="H28" s="123">
        <v>823.947</v>
      </c>
      <c r="I28" s="123">
        <v>668.588</v>
      </c>
      <c r="J28" s="123">
        <v>909.537</v>
      </c>
      <c r="K28" s="32"/>
    </row>
    <row r="29" spans="1:11" s="33" customFormat="1" ht="11.25" customHeight="1">
      <c r="A29" s="35" t="s">
        <v>21</v>
      </c>
      <c r="B29" s="29"/>
      <c r="C29" s="30">
        <v>90345</v>
      </c>
      <c r="D29" s="30">
        <v>102417</v>
      </c>
      <c r="E29" s="30">
        <v>102417</v>
      </c>
      <c r="F29" s="31"/>
      <c r="G29" s="31"/>
      <c r="H29" s="123">
        <v>225.286</v>
      </c>
      <c r="I29" s="123">
        <v>235.694</v>
      </c>
      <c r="J29" s="123">
        <v>346.603</v>
      </c>
      <c r="K29" s="32"/>
    </row>
    <row r="30" spans="1:11" s="33" customFormat="1" ht="11.25" customHeight="1">
      <c r="A30" s="35" t="s">
        <v>22</v>
      </c>
      <c r="B30" s="29"/>
      <c r="C30" s="30">
        <v>168397</v>
      </c>
      <c r="D30" s="30">
        <v>190788</v>
      </c>
      <c r="E30" s="30">
        <v>190580</v>
      </c>
      <c r="F30" s="31"/>
      <c r="G30" s="31"/>
      <c r="H30" s="123">
        <v>461.428</v>
      </c>
      <c r="I30" s="123">
        <v>465.979</v>
      </c>
      <c r="J30" s="123">
        <v>657.215</v>
      </c>
      <c r="K30" s="32"/>
    </row>
    <row r="31" spans="1:11" s="42" customFormat="1" ht="11.25" customHeight="1">
      <c r="A31" s="43" t="s">
        <v>23</v>
      </c>
      <c r="B31" s="37"/>
      <c r="C31" s="38">
        <v>446181</v>
      </c>
      <c r="D31" s="38">
        <v>465006</v>
      </c>
      <c r="E31" s="38">
        <v>470849</v>
      </c>
      <c r="F31" s="39">
        <v>101.25654292632784</v>
      </c>
      <c r="G31" s="40"/>
      <c r="H31" s="124">
        <v>1510.661</v>
      </c>
      <c r="I31" s="125">
        <v>1370.261</v>
      </c>
      <c r="J31" s="125">
        <v>1913.355</v>
      </c>
      <c r="K31" s="41">
        <v>139.63434703315647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34163</v>
      </c>
      <c r="D33" s="30">
        <v>39590</v>
      </c>
      <c r="E33" s="30">
        <v>35540</v>
      </c>
      <c r="F33" s="31"/>
      <c r="G33" s="31"/>
      <c r="H33" s="123">
        <v>161.925</v>
      </c>
      <c r="I33" s="123">
        <v>155.48</v>
      </c>
      <c r="J33" s="123">
        <v>168.4</v>
      </c>
      <c r="K33" s="32"/>
    </row>
    <row r="34" spans="1:11" s="33" customFormat="1" ht="11.25" customHeight="1">
      <c r="A34" s="35" t="s">
        <v>25</v>
      </c>
      <c r="B34" s="29"/>
      <c r="C34" s="30">
        <v>16381</v>
      </c>
      <c r="D34" s="30">
        <v>18720</v>
      </c>
      <c r="E34" s="30">
        <v>18432</v>
      </c>
      <c r="F34" s="31"/>
      <c r="G34" s="31"/>
      <c r="H34" s="123">
        <v>58.717</v>
      </c>
      <c r="I34" s="123">
        <v>75</v>
      </c>
      <c r="J34" s="123">
        <v>60</v>
      </c>
      <c r="K34" s="32"/>
    </row>
    <row r="35" spans="1:11" s="33" customFormat="1" ht="11.25" customHeight="1">
      <c r="A35" s="35" t="s">
        <v>26</v>
      </c>
      <c r="B35" s="29"/>
      <c r="C35" s="30">
        <v>103076</v>
      </c>
      <c r="D35" s="30">
        <v>104000</v>
      </c>
      <c r="E35" s="30">
        <v>104000</v>
      </c>
      <c r="F35" s="31"/>
      <c r="G35" s="31"/>
      <c r="H35" s="123">
        <v>485.786</v>
      </c>
      <c r="I35" s="123">
        <v>296</v>
      </c>
      <c r="J35" s="123">
        <v>460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23">
        <v>45.887</v>
      </c>
      <c r="I36" s="123">
        <v>25.078</v>
      </c>
      <c r="J36" s="123">
        <v>68</v>
      </c>
      <c r="K36" s="32"/>
    </row>
    <row r="37" spans="1:11" s="42" customFormat="1" ht="11.25" customHeight="1">
      <c r="A37" s="36" t="s">
        <v>28</v>
      </c>
      <c r="B37" s="37"/>
      <c r="C37" s="38">
        <v>167475</v>
      </c>
      <c r="D37" s="38">
        <v>176165</v>
      </c>
      <c r="E37" s="38">
        <v>171342</v>
      </c>
      <c r="F37" s="39">
        <v>97.26222575426446</v>
      </c>
      <c r="G37" s="40"/>
      <c r="H37" s="124">
        <v>752.315</v>
      </c>
      <c r="I37" s="125">
        <v>551.558</v>
      </c>
      <c r="J37" s="125">
        <v>756.4</v>
      </c>
      <c r="K37" s="41">
        <v>137.1387959199214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8078</v>
      </c>
      <c r="D39" s="38">
        <v>8100</v>
      </c>
      <c r="E39" s="38">
        <v>8000</v>
      </c>
      <c r="F39" s="39">
        <v>98.76543209876543</v>
      </c>
      <c r="G39" s="40"/>
      <c r="H39" s="124">
        <v>13.433</v>
      </c>
      <c r="I39" s="125">
        <v>13</v>
      </c>
      <c r="J39" s="125">
        <v>11.8</v>
      </c>
      <c r="K39" s="41">
        <v>90.76923076923077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39660</v>
      </c>
      <c r="D41" s="30">
        <v>42256</v>
      </c>
      <c r="E41" s="30">
        <v>41830</v>
      </c>
      <c r="F41" s="31"/>
      <c r="G41" s="31"/>
      <c r="H41" s="123">
        <v>120.078</v>
      </c>
      <c r="I41" s="123">
        <v>59.769</v>
      </c>
      <c r="J41" s="123">
        <v>172.682</v>
      </c>
      <c r="K41" s="32"/>
    </row>
    <row r="42" spans="1:11" s="33" customFormat="1" ht="11.25" customHeight="1">
      <c r="A42" s="35" t="s">
        <v>31</v>
      </c>
      <c r="B42" s="29"/>
      <c r="C42" s="30">
        <v>130408</v>
      </c>
      <c r="D42" s="30">
        <v>148121</v>
      </c>
      <c r="E42" s="30">
        <v>174051</v>
      </c>
      <c r="F42" s="31"/>
      <c r="G42" s="31"/>
      <c r="H42" s="123">
        <v>567.115</v>
      </c>
      <c r="I42" s="123">
        <v>590.149</v>
      </c>
      <c r="J42" s="123">
        <v>926.231</v>
      </c>
      <c r="K42" s="32"/>
    </row>
    <row r="43" spans="1:11" s="33" customFormat="1" ht="11.25" customHeight="1">
      <c r="A43" s="35" t="s">
        <v>32</v>
      </c>
      <c r="B43" s="29"/>
      <c r="C43" s="30">
        <v>18548</v>
      </c>
      <c r="D43" s="30">
        <v>22418</v>
      </c>
      <c r="E43" s="30">
        <v>20877</v>
      </c>
      <c r="F43" s="31"/>
      <c r="G43" s="31"/>
      <c r="H43" s="123">
        <v>73.94</v>
      </c>
      <c r="I43" s="123">
        <v>58.318</v>
      </c>
      <c r="J43" s="123">
        <v>90.25</v>
      </c>
      <c r="K43" s="32"/>
    </row>
    <row r="44" spans="1:11" s="33" customFormat="1" ht="11.25" customHeight="1">
      <c r="A44" s="35" t="s">
        <v>33</v>
      </c>
      <c r="B44" s="29"/>
      <c r="C44" s="30">
        <v>106443</v>
      </c>
      <c r="D44" s="30">
        <v>117419</v>
      </c>
      <c r="E44" s="30">
        <v>127851</v>
      </c>
      <c r="F44" s="31"/>
      <c r="G44" s="31"/>
      <c r="H44" s="123">
        <v>475.623</v>
      </c>
      <c r="I44" s="123">
        <v>354.252</v>
      </c>
      <c r="J44" s="123">
        <v>633.356</v>
      </c>
      <c r="K44" s="32"/>
    </row>
    <row r="45" spans="1:11" s="33" customFormat="1" ht="11.25" customHeight="1">
      <c r="A45" s="35" t="s">
        <v>34</v>
      </c>
      <c r="B45" s="29"/>
      <c r="C45" s="30">
        <v>36282</v>
      </c>
      <c r="D45" s="30">
        <v>39053</v>
      </c>
      <c r="E45" s="30">
        <v>36815</v>
      </c>
      <c r="F45" s="31"/>
      <c r="G45" s="31"/>
      <c r="H45" s="123">
        <v>145.976</v>
      </c>
      <c r="I45" s="123">
        <v>75.397</v>
      </c>
      <c r="J45" s="123">
        <v>155.362</v>
      </c>
      <c r="K45" s="32"/>
    </row>
    <row r="46" spans="1:11" s="33" customFormat="1" ht="11.25" customHeight="1">
      <c r="A46" s="35" t="s">
        <v>35</v>
      </c>
      <c r="B46" s="29"/>
      <c r="C46" s="30">
        <v>59137</v>
      </c>
      <c r="D46" s="30">
        <v>60487</v>
      </c>
      <c r="E46" s="30">
        <v>65502</v>
      </c>
      <c r="F46" s="31"/>
      <c r="G46" s="31"/>
      <c r="H46" s="123">
        <v>190.244</v>
      </c>
      <c r="I46" s="123">
        <v>145.61</v>
      </c>
      <c r="J46" s="123">
        <v>249.155</v>
      </c>
      <c r="K46" s="32"/>
    </row>
    <row r="47" spans="1:11" s="33" customFormat="1" ht="11.25" customHeight="1">
      <c r="A47" s="35" t="s">
        <v>36</v>
      </c>
      <c r="B47" s="29"/>
      <c r="C47" s="30">
        <v>78540</v>
      </c>
      <c r="D47" s="30">
        <v>83010</v>
      </c>
      <c r="E47" s="30">
        <v>100896</v>
      </c>
      <c r="F47" s="31"/>
      <c r="G47" s="31"/>
      <c r="H47" s="123">
        <v>274.822</v>
      </c>
      <c r="I47" s="123">
        <v>269.951</v>
      </c>
      <c r="J47" s="123">
        <v>423.641</v>
      </c>
      <c r="K47" s="32"/>
    </row>
    <row r="48" spans="1:11" s="33" customFormat="1" ht="11.25" customHeight="1">
      <c r="A48" s="35" t="s">
        <v>37</v>
      </c>
      <c r="B48" s="29"/>
      <c r="C48" s="30">
        <v>181634</v>
      </c>
      <c r="D48" s="30">
        <v>184146</v>
      </c>
      <c r="E48" s="30">
        <v>197062</v>
      </c>
      <c r="F48" s="31"/>
      <c r="G48" s="31"/>
      <c r="H48" s="123">
        <v>735.749</v>
      </c>
      <c r="I48" s="123">
        <v>473.686</v>
      </c>
      <c r="J48" s="123">
        <v>924.196</v>
      </c>
      <c r="K48" s="32"/>
    </row>
    <row r="49" spans="1:11" s="33" customFormat="1" ht="11.25" customHeight="1">
      <c r="A49" s="35" t="s">
        <v>38</v>
      </c>
      <c r="B49" s="29"/>
      <c r="C49" s="30">
        <v>49442</v>
      </c>
      <c r="D49" s="30">
        <v>52775</v>
      </c>
      <c r="E49" s="30">
        <v>54038</v>
      </c>
      <c r="F49" s="31"/>
      <c r="G49" s="31"/>
      <c r="H49" s="123">
        <v>201.663</v>
      </c>
      <c r="I49" s="123">
        <v>141.836</v>
      </c>
      <c r="J49" s="123">
        <v>236.725</v>
      </c>
      <c r="K49" s="32"/>
    </row>
    <row r="50" spans="1:11" s="42" customFormat="1" ht="11.25" customHeight="1">
      <c r="A50" s="43" t="s">
        <v>39</v>
      </c>
      <c r="B50" s="37"/>
      <c r="C50" s="38">
        <v>700094</v>
      </c>
      <c r="D50" s="38">
        <v>749685</v>
      </c>
      <c r="E50" s="38">
        <v>818922</v>
      </c>
      <c r="F50" s="39">
        <v>109.23547890113848</v>
      </c>
      <c r="G50" s="40"/>
      <c r="H50" s="124">
        <v>2785.2099999999996</v>
      </c>
      <c r="I50" s="125">
        <v>2168.968</v>
      </c>
      <c r="J50" s="125">
        <v>3811.598</v>
      </c>
      <c r="K50" s="41">
        <v>175.73325194285948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44469</v>
      </c>
      <c r="E52" s="38">
        <v>53046</v>
      </c>
      <c r="F52" s="39">
        <v>119.2875936045335</v>
      </c>
      <c r="G52" s="40"/>
      <c r="H52" s="124">
        <v>151.735</v>
      </c>
      <c r="I52" s="125">
        <v>151.735</v>
      </c>
      <c r="J52" s="125">
        <v>107.904</v>
      </c>
      <c r="K52" s="41">
        <v>71.11345437769795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111312</v>
      </c>
      <c r="D54" s="30">
        <v>112826</v>
      </c>
      <c r="E54" s="30">
        <v>104326</v>
      </c>
      <c r="F54" s="31"/>
      <c r="G54" s="31"/>
      <c r="H54" s="123">
        <v>338.277</v>
      </c>
      <c r="I54" s="123">
        <v>351.846</v>
      </c>
      <c r="J54" s="123">
        <v>376.162</v>
      </c>
      <c r="K54" s="32"/>
    </row>
    <row r="55" spans="1:11" s="33" customFormat="1" ht="11.25" customHeight="1">
      <c r="A55" s="35" t="s">
        <v>42</v>
      </c>
      <c r="B55" s="29"/>
      <c r="C55" s="30">
        <v>102298</v>
      </c>
      <c r="D55" s="30">
        <v>104713</v>
      </c>
      <c r="E55" s="30">
        <v>101500</v>
      </c>
      <c r="F55" s="31"/>
      <c r="G55" s="31"/>
      <c r="H55" s="123">
        <v>310.778</v>
      </c>
      <c r="I55" s="123">
        <v>236.892</v>
      </c>
      <c r="J55" s="123">
        <v>385.7</v>
      </c>
      <c r="K55" s="32"/>
    </row>
    <row r="56" spans="1:11" s="33" customFormat="1" ht="11.25" customHeight="1">
      <c r="A56" s="35" t="s">
        <v>43</v>
      </c>
      <c r="B56" s="29"/>
      <c r="C56" s="30">
        <v>195817</v>
      </c>
      <c r="D56" s="30">
        <v>238027</v>
      </c>
      <c r="E56" s="30">
        <v>205400</v>
      </c>
      <c r="F56" s="31"/>
      <c r="G56" s="31"/>
      <c r="H56" s="123">
        <v>588.801</v>
      </c>
      <c r="I56" s="123">
        <v>570.59</v>
      </c>
      <c r="J56" s="123">
        <v>754.925</v>
      </c>
      <c r="K56" s="32"/>
    </row>
    <row r="57" spans="1:11" s="33" customFormat="1" ht="11.25" customHeight="1">
      <c r="A57" s="35" t="s">
        <v>44</v>
      </c>
      <c r="B57" s="29"/>
      <c r="C57" s="30">
        <v>82636</v>
      </c>
      <c r="D57" s="30">
        <v>92180</v>
      </c>
      <c r="E57" s="30">
        <v>95867</v>
      </c>
      <c r="F57" s="31"/>
      <c r="G57" s="31"/>
      <c r="H57" s="123">
        <v>245.965</v>
      </c>
      <c r="I57" s="123">
        <v>262.94</v>
      </c>
      <c r="J57" s="123">
        <v>339.805</v>
      </c>
      <c r="K57" s="32"/>
    </row>
    <row r="58" spans="1:11" s="33" customFormat="1" ht="11.25" customHeight="1">
      <c r="A58" s="35" t="s">
        <v>45</v>
      </c>
      <c r="B58" s="29"/>
      <c r="C58" s="30">
        <v>133477</v>
      </c>
      <c r="D58" s="30">
        <v>133177</v>
      </c>
      <c r="E58" s="30">
        <v>120090</v>
      </c>
      <c r="F58" s="31"/>
      <c r="G58" s="31"/>
      <c r="H58" s="123">
        <v>470.242</v>
      </c>
      <c r="I58" s="123">
        <v>215.451</v>
      </c>
      <c r="J58" s="123">
        <v>497.993</v>
      </c>
      <c r="K58" s="32"/>
    </row>
    <row r="59" spans="1:11" s="42" customFormat="1" ht="11.25" customHeight="1">
      <c r="A59" s="36" t="s">
        <v>46</v>
      </c>
      <c r="B59" s="37"/>
      <c r="C59" s="38">
        <v>625540</v>
      </c>
      <c r="D59" s="38">
        <v>680923</v>
      </c>
      <c r="E59" s="38">
        <v>627183</v>
      </c>
      <c r="F59" s="39">
        <v>92.1077713632819</v>
      </c>
      <c r="G59" s="40"/>
      <c r="H59" s="124">
        <v>1954.063</v>
      </c>
      <c r="I59" s="125">
        <v>1637.719</v>
      </c>
      <c r="J59" s="125">
        <v>2354.585</v>
      </c>
      <c r="K59" s="41">
        <v>143.77222221882997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2061</v>
      </c>
      <c r="D61" s="30">
        <v>2150</v>
      </c>
      <c r="E61" s="30">
        <v>2100</v>
      </c>
      <c r="F61" s="31"/>
      <c r="G61" s="31"/>
      <c r="H61" s="123">
        <v>3.454</v>
      </c>
      <c r="I61" s="123">
        <v>3.262</v>
      </c>
      <c r="J61" s="123">
        <v>6.05</v>
      </c>
      <c r="K61" s="32"/>
    </row>
    <row r="62" spans="1:11" s="33" customFormat="1" ht="11.25" customHeight="1">
      <c r="A62" s="35" t="s">
        <v>48</v>
      </c>
      <c r="B62" s="29"/>
      <c r="C62" s="30">
        <v>2902</v>
      </c>
      <c r="D62" s="30">
        <v>3187</v>
      </c>
      <c r="E62" s="30">
        <v>3181</v>
      </c>
      <c r="F62" s="31"/>
      <c r="G62" s="31"/>
      <c r="H62" s="123">
        <v>3.392</v>
      </c>
      <c r="I62" s="123">
        <v>4.584</v>
      </c>
      <c r="J62" s="123">
        <v>6.024</v>
      </c>
      <c r="K62" s="32"/>
    </row>
    <row r="63" spans="1:11" s="33" customFormat="1" ht="11.25" customHeight="1">
      <c r="A63" s="35" t="s">
        <v>49</v>
      </c>
      <c r="B63" s="29"/>
      <c r="C63" s="30">
        <v>826</v>
      </c>
      <c r="D63" s="30">
        <v>7655.46</v>
      </c>
      <c r="E63" s="30">
        <v>945</v>
      </c>
      <c r="F63" s="31"/>
      <c r="G63" s="31"/>
      <c r="H63" s="123">
        <v>2.261</v>
      </c>
      <c r="I63" s="123">
        <v>12.685</v>
      </c>
      <c r="J63" s="123">
        <v>2.955</v>
      </c>
      <c r="K63" s="32"/>
    </row>
    <row r="64" spans="1:11" s="42" customFormat="1" ht="11.25" customHeight="1">
      <c r="A64" s="36" t="s">
        <v>50</v>
      </c>
      <c r="B64" s="37"/>
      <c r="C64" s="38">
        <v>5789</v>
      </c>
      <c r="D64" s="38">
        <v>12992.46</v>
      </c>
      <c r="E64" s="38">
        <v>6226</v>
      </c>
      <c r="F64" s="39">
        <v>47.920101351091326</v>
      </c>
      <c r="G64" s="40"/>
      <c r="H64" s="124">
        <v>9.107</v>
      </c>
      <c r="I64" s="125">
        <v>20.531</v>
      </c>
      <c r="J64" s="125">
        <v>15.029</v>
      </c>
      <c r="K64" s="41">
        <v>73.20150017047392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10619</v>
      </c>
      <c r="D66" s="38">
        <v>11102</v>
      </c>
      <c r="E66" s="38">
        <v>11227</v>
      </c>
      <c r="F66" s="39">
        <v>101.1259232570708</v>
      </c>
      <c r="G66" s="40"/>
      <c r="H66" s="124">
        <v>12.582</v>
      </c>
      <c r="I66" s="125">
        <v>10.411</v>
      </c>
      <c r="J66" s="125">
        <v>26.5</v>
      </c>
      <c r="K66" s="41">
        <v>254.53846892709635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23">
        <v>232.482</v>
      </c>
      <c r="I68" s="123">
        <v>112</v>
      </c>
      <c r="J68" s="123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23">
        <v>2.442</v>
      </c>
      <c r="I69" s="123">
        <v>1.8</v>
      </c>
      <c r="J69" s="123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24">
        <v>234.924</v>
      </c>
      <c r="I70" s="125">
        <v>113.8</v>
      </c>
      <c r="J70" s="125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8968</v>
      </c>
      <c r="D73" s="30">
        <v>10807</v>
      </c>
      <c r="E73" s="30">
        <v>10799</v>
      </c>
      <c r="F73" s="31"/>
      <c r="G73" s="31"/>
      <c r="H73" s="123">
        <v>49.414</v>
      </c>
      <c r="I73" s="123">
        <v>59.676</v>
      </c>
      <c r="J73" s="123">
        <v>29.632</v>
      </c>
      <c r="K73" s="32"/>
    </row>
    <row r="74" spans="1:11" s="33" customFormat="1" ht="11.25" customHeight="1">
      <c r="A74" s="35" t="s">
        <v>57</v>
      </c>
      <c r="B74" s="29"/>
      <c r="C74" s="30">
        <v>3719</v>
      </c>
      <c r="D74" s="30">
        <v>8426</v>
      </c>
      <c r="E74" s="30">
        <v>9360</v>
      </c>
      <c r="F74" s="31"/>
      <c r="G74" s="31"/>
      <c r="H74" s="123">
        <v>13.76</v>
      </c>
      <c r="I74" s="123">
        <v>16.991</v>
      </c>
      <c r="J74" s="123">
        <v>31.741</v>
      </c>
      <c r="K74" s="32"/>
    </row>
    <row r="75" spans="1:11" s="33" customFormat="1" ht="11.25" customHeight="1">
      <c r="A75" s="35" t="s">
        <v>58</v>
      </c>
      <c r="B75" s="29"/>
      <c r="C75" s="30">
        <v>6640</v>
      </c>
      <c r="D75" s="30">
        <v>34458</v>
      </c>
      <c r="E75" s="30">
        <v>29380</v>
      </c>
      <c r="F75" s="31"/>
      <c r="G75" s="31"/>
      <c r="H75" s="123">
        <v>10.375</v>
      </c>
      <c r="I75" s="123">
        <v>48.982</v>
      </c>
      <c r="J75" s="123">
        <v>27.192</v>
      </c>
      <c r="K75" s="32"/>
    </row>
    <row r="76" spans="1:11" s="33" customFormat="1" ht="11.25" customHeight="1">
      <c r="A76" s="35" t="s">
        <v>59</v>
      </c>
      <c r="B76" s="29"/>
      <c r="C76" s="30">
        <v>612</v>
      </c>
      <c r="D76" s="30">
        <v>816</v>
      </c>
      <c r="E76" s="30">
        <v>1800</v>
      </c>
      <c r="F76" s="31"/>
      <c r="G76" s="31"/>
      <c r="H76" s="123">
        <v>2.176</v>
      </c>
      <c r="I76" s="123">
        <v>2.597</v>
      </c>
      <c r="J76" s="123">
        <v>5.4</v>
      </c>
      <c r="K76" s="32"/>
    </row>
    <row r="77" spans="1:11" s="33" customFormat="1" ht="11.25" customHeight="1">
      <c r="A77" s="35" t="s">
        <v>60</v>
      </c>
      <c r="B77" s="29"/>
      <c r="C77" s="30">
        <v>4275</v>
      </c>
      <c r="D77" s="30">
        <v>4641</v>
      </c>
      <c r="E77" s="30">
        <v>4246</v>
      </c>
      <c r="F77" s="31"/>
      <c r="G77" s="31"/>
      <c r="H77" s="123">
        <v>15.476</v>
      </c>
      <c r="I77" s="123">
        <v>11.445</v>
      </c>
      <c r="J77" s="123">
        <v>12.194</v>
      </c>
      <c r="K77" s="32"/>
    </row>
    <row r="78" spans="1:11" s="33" customFormat="1" ht="11.25" customHeight="1">
      <c r="A78" s="35" t="s">
        <v>61</v>
      </c>
      <c r="B78" s="29"/>
      <c r="C78" s="30">
        <v>12263</v>
      </c>
      <c r="D78" s="30">
        <v>12117</v>
      </c>
      <c r="E78" s="30">
        <v>14100</v>
      </c>
      <c r="F78" s="31"/>
      <c r="G78" s="31"/>
      <c r="H78" s="123">
        <v>48.618</v>
      </c>
      <c r="I78" s="123">
        <v>35.684</v>
      </c>
      <c r="J78" s="123">
        <v>45.12</v>
      </c>
      <c r="K78" s="32"/>
    </row>
    <row r="79" spans="1:11" s="33" customFormat="1" ht="11.25" customHeight="1">
      <c r="A79" s="35" t="s">
        <v>62</v>
      </c>
      <c r="B79" s="29"/>
      <c r="C79" s="30">
        <v>16956</v>
      </c>
      <c r="D79" s="30">
        <v>24404</v>
      </c>
      <c r="E79" s="30">
        <v>31000</v>
      </c>
      <c r="F79" s="31"/>
      <c r="G79" s="31"/>
      <c r="H79" s="123">
        <v>64.268</v>
      </c>
      <c r="I79" s="123">
        <v>75.652</v>
      </c>
      <c r="J79" s="123">
        <v>111.6</v>
      </c>
      <c r="K79" s="32"/>
    </row>
    <row r="80" spans="1:11" s="42" customFormat="1" ht="11.25" customHeight="1">
      <c r="A80" s="43" t="s">
        <v>63</v>
      </c>
      <c r="B80" s="37"/>
      <c r="C80" s="38">
        <v>53433</v>
      </c>
      <c r="D80" s="38">
        <v>95669</v>
      </c>
      <c r="E80" s="38">
        <v>100685</v>
      </c>
      <c r="F80" s="39">
        <v>105.24307769496912</v>
      </c>
      <c r="G80" s="40"/>
      <c r="H80" s="124">
        <v>204.08700000000002</v>
      </c>
      <c r="I80" s="125">
        <v>251.027</v>
      </c>
      <c r="J80" s="125">
        <v>262.879</v>
      </c>
      <c r="K80" s="41">
        <v>104.72140447043546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23">
        <v>0.192</v>
      </c>
      <c r="I82" s="123">
        <v>0.192</v>
      </c>
      <c r="J82" s="123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0.053</v>
      </c>
      <c r="I83" s="123">
        <v>0.05</v>
      </c>
      <c r="J83" s="123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24">
        <v>0.245</v>
      </c>
      <c r="I84" s="125">
        <v>0.242</v>
      </c>
      <c r="J84" s="125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2232782</v>
      </c>
      <c r="D87" s="53">
        <v>2416375.46</v>
      </c>
      <c r="E87" s="53">
        <v>2438484</v>
      </c>
      <c r="F87" s="54">
        <f>IF(D87&gt;0,100*E87/D87,0)</f>
        <v>100.91494638833983</v>
      </c>
      <c r="G87" s="40"/>
      <c r="H87" s="128">
        <v>8108.866</v>
      </c>
      <c r="I87" s="129">
        <v>6777.411</v>
      </c>
      <c r="J87" s="129">
        <v>9951.591</v>
      </c>
      <c r="K87" s="54">
        <f>IF(I87&gt;0,100*J87/I87,0)</f>
        <v>146.8346983826125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266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266</v>
      </c>
      <c r="I7" s="21" t="s">
        <v>6</v>
      </c>
      <c r="J7" s="21">
        <v>7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23">
        <v>0.291</v>
      </c>
      <c r="I9" s="123">
        <v>0.675</v>
      </c>
      <c r="J9" s="123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0.381</v>
      </c>
      <c r="I10" s="123">
        <v>0.082</v>
      </c>
      <c r="J10" s="123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23">
        <v>0.497</v>
      </c>
      <c r="I11" s="123">
        <v>0.497</v>
      </c>
      <c r="J11" s="123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24">
        <v>1.169</v>
      </c>
      <c r="I13" s="125">
        <v>1.254</v>
      </c>
      <c r="J13" s="125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24">
        <v>0.191</v>
      </c>
      <c r="I17" s="125">
        <v>0.43</v>
      </c>
      <c r="J17" s="125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23">
        <v>57.671</v>
      </c>
      <c r="I19" s="123">
        <v>95.83</v>
      </c>
      <c r="J19" s="123">
        <v>103.08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24">
        <v>57.671</v>
      </c>
      <c r="I22" s="125">
        <v>95.83</v>
      </c>
      <c r="J22" s="125">
        <v>103.08</v>
      </c>
      <c r="K22" s="41">
        <v>107.56548053845351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77088</v>
      </c>
      <c r="F24" s="39">
        <v>99.91316181712138</v>
      </c>
      <c r="G24" s="40"/>
      <c r="H24" s="124">
        <v>334.378</v>
      </c>
      <c r="I24" s="125">
        <v>293.645</v>
      </c>
      <c r="J24" s="125">
        <v>326.672</v>
      </c>
      <c r="K24" s="41">
        <v>111.24725433772073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19500</v>
      </c>
      <c r="F26" s="39">
        <v>89.86175115207374</v>
      </c>
      <c r="G26" s="40"/>
      <c r="H26" s="124">
        <v>87.095</v>
      </c>
      <c r="I26" s="125">
        <v>97</v>
      </c>
      <c r="J26" s="125">
        <v>100.5</v>
      </c>
      <c r="K26" s="41">
        <v>103.6082474226804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190560</v>
      </c>
      <c r="D28" s="30">
        <v>175307</v>
      </c>
      <c r="E28" s="30">
        <v>181482</v>
      </c>
      <c r="F28" s="31"/>
      <c r="G28" s="31"/>
      <c r="H28" s="123">
        <v>836.325</v>
      </c>
      <c r="I28" s="123">
        <v>681.6469999999999</v>
      </c>
      <c r="J28" s="123">
        <v>927.589</v>
      </c>
      <c r="K28" s="32"/>
    </row>
    <row r="29" spans="1:11" s="33" customFormat="1" ht="11.25" customHeight="1">
      <c r="A29" s="35" t="s">
        <v>21</v>
      </c>
      <c r="B29" s="29"/>
      <c r="C29" s="30">
        <v>92247</v>
      </c>
      <c r="D29" s="30">
        <v>104508</v>
      </c>
      <c r="E29" s="30">
        <v>104524</v>
      </c>
      <c r="F29" s="31"/>
      <c r="G29" s="31"/>
      <c r="H29" s="123">
        <v>229.484</v>
      </c>
      <c r="I29" s="123">
        <v>240.171</v>
      </c>
      <c r="J29" s="123">
        <v>353.598</v>
      </c>
      <c r="K29" s="32"/>
    </row>
    <row r="30" spans="1:11" s="33" customFormat="1" ht="11.25" customHeight="1">
      <c r="A30" s="35" t="s">
        <v>22</v>
      </c>
      <c r="B30" s="29"/>
      <c r="C30" s="30">
        <v>171834</v>
      </c>
      <c r="D30" s="30">
        <v>194682</v>
      </c>
      <c r="E30" s="30">
        <v>194470</v>
      </c>
      <c r="F30" s="31"/>
      <c r="G30" s="31"/>
      <c r="H30" s="123">
        <v>470.844</v>
      </c>
      <c r="I30" s="123">
        <v>475.488</v>
      </c>
      <c r="J30" s="123">
        <v>670.625</v>
      </c>
      <c r="K30" s="32"/>
    </row>
    <row r="31" spans="1:11" s="42" customFormat="1" ht="11.25" customHeight="1">
      <c r="A31" s="43" t="s">
        <v>23</v>
      </c>
      <c r="B31" s="37"/>
      <c r="C31" s="38">
        <v>454641</v>
      </c>
      <c r="D31" s="38">
        <v>474497</v>
      </c>
      <c r="E31" s="38">
        <v>480476</v>
      </c>
      <c r="F31" s="39">
        <v>101.26007119117719</v>
      </c>
      <c r="G31" s="40"/>
      <c r="H31" s="124">
        <v>1536.653</v>
      </c>
      <c r="I31" s="125">
        <v>1397.306</v>
      </c>
      <c r="J31" s="125">
        <v>1951.8120000000001</v>
      </c>
      <c r="K31" s="41">
        <v>139.68393465711878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34496</v>
      </c>
      <c r="D33" s="30">
        <v>39990</v>
      </c>
      <c r="E33" s="30">
        <v>35900</v>
      </c>
      <c r="F33" s="31"/>
      <c r="G33" s="31"/>
      <c r="H33" s="123">
        <v>163.417</v>
      </c>
      <c r="I33" s="123">
        <v>157.09</v>
      </c>
      <c r="J33" s="123">
        <v>170.1</v>
      </c>
      <c r="K33" s="32"/>
    </row>
    <row r="34" spans="1:11" s="33" customFormat="1" ht="11.25" customHeight="1">
      <c r="A34" s="35" t="s">
        <v>25</v>
      </c>
      <c r="B34" s="29"/>
      <c r="C34" s="30">
        <v>17064</v>
      </c>
      <c r="D34" s="30">
        <v>19500</v>
      </c>
      <c r="E34" s="30">
        <v>19200</v>
      </c>
      <c r="F34" s="31"/>
      <c r="G34" s="31"/>
      <c r="H34" s="123">
        <v>60.658</v>
      </c>
      <c r="I34" s="123">
        <v>78</v>
      </c>
      <c r="J34" s="123">
        <v>62</v>
      </c>
      <c r="K34" s="32"/>
    </row>
    <row r="35" spans="1:11" s="33" customFormat="1" ht="11.25" customHeight="1">
      <c r="A35" s="35" t="s">
        <v>26</v>
      </c>
      <c r="B35" s="29"/>
      <c r="C35" s="30">
        <v>103594</v>
      </c>
      <c r="D35" s="30">
        <v>104400</v>
      </c>
      <c r="E35" s="30">
        <v>104450</v>
      </c>
      <c r="F35" s="31"/>
      <c r="G35" s="31"/>
      <c r="H35" s="123">
        <v>488.227</v>
      </c>
      <c r="I35" s="123">
        <v>297.2</v>
      </c>
      <c r="J35" s="123">
        <v>462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23">
        <v>45.887</v>
      </c>
      <c r="I36" s="123">
        <v>25.078</v>
      </c>
      <c r="J36" s="123">
        <v>68</v>
      </c>
      <c r="K36" s="32"/>
    </row>
    <row r="37" spans="1:11" s="42" customFormat="1" ht="11.25" customHeight="1">
      <c r="A37" s="36" t="s">
        <v>28</v>
      </c>
      <c r="B37" s="37"/>
      <c r="C37" s="38">
        <v>169009</v>
      </c>
      <c r="D37" s="38">
        <v>177745</v>
      </c>
      <c r="E37" s="38">
        <v>172920</v>
      </c>
      <c r="F37" s="39">
        <v>97.28543700244732</v>
      </c>
      <c r="G37" s="40"/>
      <c r="H37" s="124">
        <v>758.1889999999999</v>
      </c>
      <c r="I37" s="125">
        <v>557.3679999999999</v>
      </c>
      <c r="J37" s="125">
        <v>762.1</v>
      </c>
      <c r="K37" s="41">
        <v>136.73192576538304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20194</v>
      </c>
      <c r="D39" s="38">
        <v>20200</v>
      </c>
      <c r="E39" s="38">
        <v>19500</v>
      </c>
      <c r="F39" s="39">
        <v>96.53465346534654</v>
      </c>
      <c r="G39" s="40"/>
      <c r="H39" s="124">
        <v>33.582</v>
      </c>
      <c r="I39" s="125">
        <v>32</v>
      </c>
      <c r="J39" s="125">
        <v>29.6</v>
      </c>
      <c r="K39" s="41">
        <v>92.5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50688</v>
      </c>
      <c r="D41" s="30">
        <v>52634</v>
      </c>
      <c r="E41" s="30">
        <v>54343</v>
      </c>
      <c r="F41" s="31"/>
      <c r="G41" s="31"/>
      <c r="H41" s="123">
        <v>150.574</v>
      </c>
      <c r="I41" s="123">
        <v>74.916</v>
      </c>
      <c r="J41" s="123">
        <v>223.69</v>
      </c>
      <c r="K41" s="32"/>
    </row>
    <row r="42" spans="1:11" s="33" customFormat="1" ht="11.25" customHeight="1">
      <c r="A42" s="35" t="s">
        <v>31</v>
      </c>
      <c r="B42" s="29"/>
      <c r="C42" s="30">
        <v>134708</v>
      </c>
      <c r="D42" s="30">
        <v>152621</v>
      </c>
      <c r="E42" s="30">
        <v>179051</v>
      </c>
      <c r="F42" s="31"/>
      <c r="G42" s="31"/>
      <c r="H42" s="123">
        <v>585.708</v>
      </c>
      <c r="I42" s="123">
        <v>607.888</v>
      </c>
      <c r="J42" s="123">
        <v>952.711</v>
      </c>
      <c r="K42" s="32"/>
    </row>
    <row r="43" spans="1:11" s="33" customFormat="1" ht="11.25" customHeight="1">
      <c r="A43" s="35" t="s">
        <v>32</v>
      </c>
      <c r="B43" s="29"/>
      <c r="C43" s="30">
        <v>19744</v>
      </c>
      <c r="D43" s="30">
        <v>23712</v>
      </c>
      <c r="E43" s="30">
        <v>22167</v>
      </c>
      <c r="F43" s="31"/>
      <c r="G43" s="31"/>
      <c r="H43" s="123">
        <v>78.096</v>
      </c>
      <c r="I43" s="123">
        <v>60.641</v>
      </c>
      <c r="J43" s="123">
        <v>95.367</v>
      </c>
      <c r="K43" s="32"/>
    </row>
    <row r="44" spans="1:11" s="33" customFormat="1" ht="11.25" customHeight="1">
      <c r="A44" s="35" t="s">
        <v>33</v>
      </c>
      <c r="B44" s="29"/>
      <c r="C44" s="30">
        <v>116443</v>
      </c>
      <c r="D44" s="30">
        <v>127419</v>
      </c>
      <c r="E44" s="30">
        <v>137851</v>
      </c>
      <c r="F44" s="31"/>
      <c r="G44" s="31"/>
      <c r="H44" s="123">
        <v>520.422</v>
      </c>
      <c r="I44" s="123">
        <v>384.296</v>
      </c>
      <c r="J44" s="123">
        <v>682.903</v>
      </c>
      <c r="K44" s="32"/>
    </row>
    <row r="45" spans="1:11" s="33" customFormat="1" ht="11.25" customHeight="1">
      <c r="A45" s="35" t="s">
        <v>34</v>
      </c>
      <c r="B45" s="29"/>
      <c r="C45" s="30">
        <v>37282</v>
      </c>
      <c r="D45" s="30">
        <v>40053</v>
      </c>
      <c r="E45" s="30">
        <v>37815</v>
      </c>
      <c r="F45" s="31"/>
      <c r="G45" s="31"/>
      <c r="H45" s="123">
        <v>149.866</v>
      </c>
      <c r="I45" s="123">
        <v>76.996</v>
      </c>
      <c r="J45" s="123">
        <v>159.479</v>
      </c>
      <c r="K45" s="32"/>
    </row>
    <row r="46" spans="1:11" s="33" customFormat="1" ht="11.25" customHeight="1">
      <c r="A46" s="35" t="s">
        <v>35</v>
      </c>
      <c r="B46" s="29"/>
      <c r="C46" s="30">
        <v>74137</v>
      </c>
      <c r="D46" s="30">
        <v>75487</v>
      </c>
      <c r="E46" s="30">
        <v>80502</v>
      </c>
      <c r="F46" s="31"/>
      <c r="G46" s="31"/>
      <c r="H46" s="123">
        <v>237.336</v>
      </c>
      <c r="I46" s="123">
        <v>180.826</v>
      </c>
      <c r="J46" s="123">
        <v>306.025</v>
      </c>
      <c r="K46" s="32"/>
    </row>
    <row r="47" spans="1:11" s="33" customFormat="1" ht="11.25" customHeight="1">
      <c r="A47" s="35" t="s">
        <v>36</v>
      </c>
      <c r="B47" s="29"/>
      <c r="C47" s="30">
        <v>86580</v>
      </c>
      <c r="D47" s="30">
        <v>91050</v>
      </c>
      <c r="E47" s="30">
        <v>105819</v>
      </c>
      <c r="F47" s="31"/>
      <c r="G47" s="31"/>
      <c r="H47" s="123">
        <v>302.559</v>
      </c>
      <c r="I47" s="123">
        <v>295.528</v>
      </c>
      <c r="J47" s="123">
        <v>443.973</v>
      </c>
      <c r="K47" s="32"/>
    </row>
    <row r="48" spans="1:11" s="33" customFormat="1" ht="11.25" customHeight="1">
      <c r="A48" s="35" t="s">
        <v>37</v>
      </c>
      <c r="B48" s="29"/>
      <c r="C48" s="30">
        <v>183384</v>
      </c>
      <c r="D48" s="30">
        <v>185996</v>
      </c>
      <c r="E48" s="30">
        <v>198812</v>
      </c>
      <c r="F48" s="31"/>
      <c r="G48" s="31"/>
      <c r="H48" s="123">
        <v>742.837</v>
      </c>
      <c r="I48" s="123">
        <v>478.393</v>
      </c>
      <c r="J48" s="123">
        <v>932.404</v>
      </c>
      <c r="K48" s="32"/>
    </row>
    <row r="49" spans="1:11" s="33" customFormat="1" ht="11.25" customHeight="1">
      <c r="A49" s="35" t="s">
        <v>38</v>
      </c>
      <c r="B49" s="29"/>
      <c r="C49" s="30">
        <v>61802</v>
      </c>
      <c r="D49" s="30">
        <v>65968</v>
      </c>
      <c r="E49" s="30">
        <v>67549</v>
      </c>
      <c r="F49" s="31"/>
      <c r="G49" s="31"/>
      <c r="H49" s="123">
        <v>252.076</v>
      </c>
      <c r="I49" s="123">
        <v>177.292</v>
      </c>
      <c r="J49" s="123">
        <v>295.892</v>
      </c>
      <c r="K49" s="32"/>
    </row>
    <row r="50" spans="1:11" s="42" customFormat="1" ht="11.25" customHeight="1">
      <c r="A50" s="43" t="s">
        <v>39</v>
      </c>
      <c r="B50" s="37"/>
      <c r="C50" s="38">
        <v>764768</v>
      </c>
      <c r="D50" s="38">
        <v>814940</v>
      </c>
      <c r="E50" s="38">
        <v>883909</v>
      </c>
      <c r="F50" s="39">
        <v>108.46307703634623</v>
      </c>
      <c r="G50" s="40"/>
      <c r="H50" s="124">
        <v>3019.474</v>
      </c>
      <c r="I50" s="125">
        <v>2336.776</v>
      </c>
      <c r="J50" s="125">
        <v>4092.444</v>
      </c>
      <c r="K50" s="41">
        <v>175.13206229437483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45376</v>
      </c>
      <c r="E52" s="38">
        <v>53992</v>
      </c>
      <c r="F52" s="39">
        <v>118.98801128349788</v>
      </c>
      <c r="G52" s="40"/>
      <c r="H52" s="124">
        <v>154.575</v>
      </c>
      <c r="I52" s="125">
        <v>154.575</v>
      </c>
      <c r="J52" s="125">
        <v>109.848</v>
      </c>
      <c r="K52" s="41">
        <v>71.06453178068898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131429</v>
      </c>
      <c r="D54" s="30">
        <v>133326</v>
      </c>
      <c r="E54" s="30">
        <v>125784</v>
      </c>
      <c r="F54" s="31"/>
      <c r="G54" s="31"/>
      <c r="H54" s="123">
        <v>391.928</v>
      </c>
      <c r="I54" s="123">
        <v>405.346</v>
      </c>
      <c r="J54" s="123">
        <v>445.004</v>
      </c>
      <c r="K54" s="32"/>
    </row>
    <row r="55" spans="1:11" s="33" customFormat="1" ht="11.25" customHeight="1">
      <c r="A55" s="35" t="s">
        <v>42</v>
      </c>
      <c r="B55" s="29"/>
      <c r="C55" s="30">
        <v>146140</v>
      </c>
      <c r="D55" s="30">
        <v>149590</v>
      </c>
      <c r="E55" s="30">
        <v>145000</v>
      </c>
      <c r="F55" s="31"/>
      <c r="G55" s="31"/>
      <c r="H55" s="123">
        <v>451.368</v>
      </c>
      <c r="I55" s="123">
        <v>344.057</v>
      </c>
      <c r="J55" s="123">
        <v>516.2</v>
      </c>
      <c r="K55" s="32"/>
    </row>
    <row r="56" spans="1:11" s="33" customFormat="1" ht="11.25" customHeight="1">
      <c r="A56" s="35" t="s">
        <v>43</v>
      </c>
      <c r="B56" s="29"/>
      <c r="C56" s="30">
        <v>264612</v>
      </c>
      <c r="D56" s="30">
        <v>269232</v>
      </c>
      <c r="E56" s="30">
        <v>263250</v>
      </c>
      <c r="F56" s="31"/>
      <c r="G56" s="31"/>
      <c r="H56" s="123">
        <v>807.611</v>
      </c>
      <c r="I56" s="123">
        <v>645.385</v>
      </c>
      <c r="J56" s="123">
        <v>967.85</v>
      </c>
      <c r="K56" s="32"/>
    </row>
    <row r="57" spans="1:11" s="33" customFormat="1" ht="11.25" customHeight="1">
      <c r="A57" s="35" t="s">
        <v>44</v>
      </c>
      <c r="B57" s="29"/>
      <c r="C57" s="30">
        <v>90737</v>
      </c>
      <c r="D57" s="30">
        <v>99119</v>
      </c>
      <c r="E57" s="30">
        <v>103083</v>
      </c>
      <c r="F57" s="31"/>
      <c r="G57" s="31"/>
      <c r="H57" s="123">
        <v>269.931</v>
      </c>
      <c r="I57" s="123">
        <v>282.733</v>
      </c>
      <c r="J57" s="123">
        <v>365.382</v>
      </c>
      <c r="K57" s="32"/>
    </row>
    <row r="58" spans="1:11" s="33" customFormat="1" ht="11.25" customHeight="1">
      <c r="A58" s="35" t="s">
        <v>45</v>
      </c>
      <c r="B58" s="29"/>
      <c r="C58" s="30">
        <v>149001</v>
      </c>
      <c r="D58" s="30">
        <v>149833</v>
      </c>
      <c r="E58" s="30">
        <v>149538</v>
      </c>
      <c r="F58" s="31"/>
      <c r="G58" s="31"/>
      <c r="H58" s="123">
        <v>519.81</v>
      </c>
      <c r="I58" s="123">
        <v>240.995</v>
      </c>
      <c r="J58" s="123">
        <v>524.958</v>
      </c>
      <c r="K58" s="32"/>
    </row>
    <row r="59" spans="1:11" s="42" customFormat="1" ht="11.25" customHeight="1">
      <c r="A59" s="36" t="s">
        <v>46</v>
      </c>
      <c r="B59" s="37"/>
      <c r="C59" s="38">
        <v>781919</v>
      </c>
      <c r="D59" s="38">
        <v>801100</v>
      </c>
      <c r="E59" s="38">
        <v>786655</v>
      </c>
      <c r="F59" s="39">
        <v>98.19685432530271</v>
      </c>
      <c r="G59" s="40"/>
      <c r="H59" s="124">
        <v>2440.648</v>
      </c>
      <c r="I59" s="125">
        <v>1918.516</v>
      </c>
      <c r="J59" s="125">
        <v>2819.3940000000002</v>
      </c>
      <c r="K59" s="41">
        <v>146.95702303238545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2751</v>
      </c>
      <c r="D61" s="30">
        <v>2880</v>
      </c>
      <c r="E61" s="30">
        <v>2800</v>
      </c>
      <c r="F61" s="31"/>
      <c r="G61" s="31"/>
      <c r="H61" s="123">
        <v>4.617</v>
      </c>
      <c r="I61" s="123">
        <v>4.352</v>
      </c>
      <c r="J61" s="123">
        <v>7.85</v>
      </c>
      <c r="K61" s="32"/>
    </row>
    <row r="62" spans="1:11" s="33" customFormat="1" ht="11.25" customHeight="1">
      <c r="A62" s="35" t="s">
        <v>48</v>
      </c>
      <c r="B62" s="29"/>
      <c r="C62" s="30">
        <v>3030</v>
      </c>
      <c r="D62" s="30">
        <v>3315</v>
      </c>
      <c r="E62" s="30">
        <v>3321</v>
      </c>
      <c r="F62" s="31"/>
      <c r="G62" s="31"/>
      <c r="H62" s="123">
        <v>3.567</v>
      </c>
      <c r="I62" s="123">
        <v>4.787</v>
      </c>
      <c r="J62" s="123">
        <v>6.308</v>
      </c>
      <c r="K62" s="32"/>
    </row>
    <row r="63" spans="1:11" s="33" customFormat="1" ht="11.25" customHeight="1">
      <c r="A63" s="35" t="s">
        <v>49</v>
      </c>
      <c r="B63" s="29"/>
      <c r="C63" s="30">
        <v>8345</v>
      </c>
      <c r="D63" s="30">
        <v>8506</v>
      </c>
      <c r="E63" s="30">
        <v>8498</v>
      </c>
      <c r="F63" s="31"/>
      <c r="G63" s="31"/>
      <c r="H63" s="123">
        <v>22.832</v>
      </c>
      <c r="I63" s="123">
        <v>14.094</v>
      </c>
      <c r="J63" s="123">
        <v>26.569</v>
      </c>
      <c r="K63" s="32"/>
    </row>
    <row r="64" spans="1:11" s="42" customFormat="1" ht="11.25" customHeight="1">
      <c r="A64" s="36" t="s">
        <v>50</v>
      </c>
      <c r="B64" s="37"/>
      <c r="C64" s="38">
        <v>14126</v>
      </c>
      <c r="D64" s="38">
        <v>14701</v>
      </c>
      <c r="E64" s="38">
        <v>14619</v>
      </c>
      <c r="F64" s="39">
        <v>99.44221481531869</v>
      </c>
      <c r="G64" s="40"/>
      <c r="H64" s="124">
        <v>31.016000000000002</v>
      </c>
      <c r="I64" s="125">
        <v>23.232999999999997</v>
      </c>
      <c r="J64" s="125">
        <v>40.727</v>
      </c>
      <c r="K64" s="41">
        <v>175.29806740412346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21773</v>
      </c>
      <c r="D66" s="38">
        <v>23130</v>
      </c>
      <c r="E66" s="38">
        <v>23360</v>
      </c>
      <c r="F66" s="39">
        <v>100.99437959360138</v>
      </c>
      <c r="G66" s="40"/>
      <c r="H66" s="124">
        <v>28.152</v>
      </c>
      <c r="I66" s="125">
        <v>19.985</v>
      </c>
      <c r="J66" s="125">
        <v>55.69</v>
      </c>
      <c r="K66" s="41">
        <v>278.65899424568426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23">
        <v>232.482</v>
      </c>
      <c r="I68" s="123">
        <v>112</v>
      </c>
      <c r="J68" s="123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23">
        <v>2.442</v>
      </c>
      <c r="I69" s="123">
        <v>1.8</v>
      </c>
      <c r="J69" s="123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24">
        <v>234.924</v>
      </c>
      <c r="I70" s="125">
        <v>113.8</v>
      </c>
      <c r="J70" s="125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23">
        <v>14.848</v>
      </c>
      <c r="I72" s="123">
        <v>16.984</v>
      </c>
      <c r="J72" s="123">
        <v>29.842</v>
      </c>
      <c r="K72" s="32"/>
    </row>
    <row r="73" spans="1:11" s="33" customFormat="1" ht="11.25" customHeight="1">
      <c r="A73" s="35" t="s">
        <v>56</v>
      </c>
      <c r="B73" s="29"/>
      <c r="C73" s="30">
        <v>9750</v>
      </c>
      <c r="D73" s="30">
        <v>11713</v>
      </c>
      <c r="E73" s="30">
        <v>11713</v>
      </c>
      <c r="F73" s="31"/>
      <c r="G73" s="31"/>
      <c r="H73" s="123">
        <v>51.76</v>
      </c>
      <c r="I73" s="123">
        <v>62.333</v>
      </c>
      <c r="J73" s="123">
        <v>32.038</v>
      </c>
      <c r="K73" s="32"/>
    </row>
    <row r="74" spans="1:11" s="33" customFormat="1" ht="11.25" customHeight="1">
      <c r="A74" s="35" t="s">
        <v>57</v>
      </c>
      <c r="B74" s="29"/>
      <c r="C74" s="30">
        <v>18597</v>
      </c>
      <c r="D74" s="30">
        <v>22060</v>
      </c>
      <c r="E74" s="30">
        <v>23020</v>
      </c>
      <c r="F74" s="31"/>
      <c r="G74" s="31"/>
      <c r="H74" s="123">
        <v>80.711</v>
      </c>
      <c r="I74" s="123">
        <v>42.882999999999996</v>
      </c>
      <c r="J74" s="123">
        <v>80.241</v>
      </c>
      <c r="K74" s="32"/>
    </row>
    <row r="75" spans="1:11" s="33" customFormat="1" ht="11.25" customHeight="1">
      <c r="A75" s="35" t="s">
        <v>58</v>
      </c>
      <c r="B75" s="29"/>
      <c r="C75" s="30">
        <v>43329</v>
      </c>
      <c r="D75" s="30">
        <v>43946</v>
      </c>
      <c r="E75" s="30">
        <v>37190</v>
      </c>
      <c r="F75" s="31"/>
      <c r="G75" s="31"/>
      <c r="H75" s="123">
        <v>86.155</v>
      </c>
      <c r="I75" s="123">
        <v>69.6</v>
      </c>
      <c r="J75" s="123">
        <v>36.643</v>
      </c>
      <c r="K75" s="32"/>
    </row>
    <row r="76" spans="1:11" s="33" customFormat="1" ht="11.25" customHeight="1">
      <c r="A76" s="35" t="s">
        <v>59</v>
      </c>
      <c r="B76" s="29"/>
      <c r="C76" s="30">
        <v>1302</v>
      </c>
      <c r="D76" s="30">
        <v>1785</v>
      </c>
      <c r="E76" s="30">
        <v>2042</v>
      </c>
      <c r="F76" s="31"/>
      <c r="G76" s="31"/>
      <c r="H76" s="123">
        <v>4.95</v>
      </c>
      <c r="I76" s="123">
        <v>5.646</v>
      </c>
      <c r="J76" s="123">
        <v>6.126</v>
      </c>
      <c r="K76" s="32"/>
    </row>
    <row r="77" spans="1:11" s="33" customFormat="1" ht="11.25" customHeight="1">
      <c r="A77" s="35" t="s">
        <v>60</v>
      </c>
      <c r="B77" s="29"/>
      <c r="C77" s="30">
        <v>7125</v>
      </c>
      <c r="D77" s="30">
        <v>7608</v>
      </c>
      <c r="E77" s="30">
        <v>6961</v>
      </c>
      <c r="F77" s="31"/>
      <c r="G77" s="31"/>
      <c r="H77" s="123">
        <v>25.589</v>
      </c>
      <c r="I77" s="123">
        <v>18.169</v>
      </c>
      <c r="J77" s="123">
        <v>19.421</v>
      </c>
      <c r="K77" s="32"/>
    </row>
    <row r="78" spans="1:11" s="33" customFormat="1" ht="11.25" customHeight="1">
      <c r="A78" s="35" t="s">
        <v>61</v>
      </c>
      <c r="B78" s="29"/>
      <c r="C78" s="30">
        <v>13818</v>
      </c>
      <c r="D78" s="30">
        <v>13417</v>
      </c>
      <c r="E78" s="30">
        <v>14560</v>
      </c>
      <c r="F78" s="31"/>
      <c r="G78" s="31"/>
      <c r="H78" s="123">
        <v>54.63</v>
      </c>
      <c r="I78" s="123">
        <v>39.324</v>
      </c>
      <c r="J78" s="123">
        <v>46.5</v>
      </c>
      <c r="K78" s="32"/>
    </row>
    <row r="79" spans="1:11" s="33" customFormat="1" ht="11.25" customHeight="1">
      <c r="A79" s="35" t="s">
        <v>62</v>
      </c>
      <c r="B79" s="29"/>
      <c r="C79" s="30">
        <v>24222</v>
      </c>
      <c r="D79" s="30">
        <v>30505</v>
      </c>
      <c r="E79" s="30">
        <v>32700</v>
      </c>
      <c r="F79" s="31"/>
      <c r="G79" s="31"/>
      <c r="H79" s="123">
        <v>92.93</v>
      </c>
      <c r="I79" s="123">
        <v>100.006</v>
      </c>
      <c r="J79" s="123">
        <v>118.06</v>
      </c>
      <c r="K79" s="32"/>
    </row>
    <row r="80" spans="1:11" s="42" customFormat="1" ht="11.25" customHeight="1">
      <c r="A80" s="43" t="s">
        <v>63</v>
      </c>
      <c r="B80" s="37"/>
      <c r="C80" s="38">
        <v>126552</v>
      </c>
      <c r="D80" s="38">
        <v>140338</v>
      </c>
      <c r="E80" s="38">
        <v>137786</v>
      </c>
      <c r="F80" s="39">
        <v>98.18153315566703</v>
      </c>
      <c r="G80" s="40"/>
      <c r="H80" s="124">
        <v>411.57300000000004</v>
      </c>
      <c r="I80" s="125">
        <v>354.94500000000005</v>
      </c>
      <c r="J80" s="125">
        <v>368.871</v>
      </c>
      <c r="K80" s="41">
        <v>103.92342475594809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23">
        <v>0.192</v>
      </c>
      <c r="I82" s="123">
        <v>0.192</v>
      </c>
      <c r="J82" s="123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0.053</v>
      </c>
      <c r="I83" s="123">
        <v>0.05</v>
      </c>
      <c r="J83" s="123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24">
        <v>0.245</v>
      </c>
      <c r="I84" s="125">
        <v>0.242</v>
      </c>
      <c r="J84" s="125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2569462</v>
      </c>
      <c r="D87" s="53">
        <v>2684291</v>
      </c>
      <c r="E87" s="53">
        <v>2744221</v>
      </c>
      <c r="F87" s="54">
        <f>IF(D87&gt;0,100*E87/D87,0)</f>
        <v>102.23261933970646</v>
      </c>
      <c r="G87" s="40"/>
      <c r="H87" s="128">
        <v>9129.535000000002</v>
      </c>
      <c r="I87" s="129">
        <v>7396.905000000001</v>
      </c>
      <c r="J87" s="129">
        <v>10922.027</v>
      </c>
      <c r="K87" s="54">
        <f>IF(I87&gt;0,100*J87/I87,0)</f>
        <v>147.65671588319708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2020-09-21T11:55:56Z</cp:lastPrinted>
  <dcterms:created xsi:type="dcterms:W3CDTF">2020-09-10T12:31:34Z</dcterms:created>
  <dcterms:modified xsi:type="dcterms:W3CDTF">2020-09-21T12:01:12Z</dcterms:modified>
  <cp:category/>
  <cp:version/>
  <cp:contentType/>
  <cp:contentStatus/>
</cp:coreProperties>
</file>