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sectorial\Q 2014\AREA CONSUMO\Panel CONSUMO\ARCHIVOS CONSUMO\Archivos para web\Aceite mes a mes web\promociones\2026\"/>
    </mc:Choice>
  </mc:AlternateContent>
  <xr:revisionPtr revIDLastSave="0" documentId="13_ncr:1_{E7606EEF-8E8A-43DF-A41A-70F3E960225D}" xr6:coauthVersionLast="47" xr6:coauthVersionMax="47" xr10:uidLastSave="{00000000-0000-0000-0000-000000000000}"/>
  <workbookProtection workbookAlgorithmName="SHA-512" workbookHashValue="jijJJNMR0NLVYvJk69mBF6mvlizRCmQ4Y8pUUtHRtvm7W+d3FGU/Z4tyCOtYscOg6oXyPukQJvF+0NVuFHko1w==" workbookSaltValue="cC6gqbo9Uqta//hZX8H77w==" workbookSpinCount="100000" lockStructure="1"/>
  <bookViews>
    <workbookView showSheetTabs="0" xWindow="22932" yWindow="-108" windowWidth="23256" windowHeight="12456" tabRatio="854" activeTab="1" xr2:uid="{00000000-000D-0000-FFFF-FFFF00000000}"/>
  </bookViews>
  <sheets>
    <sheet name="Portada" sheetId="7" r:id="rId1"/>
    <sheet name="Contenido" sheetId="9" r:id="rId2"/>
    <sheet name="Total Aceite" sheetId="8" r:id="rId3"/>
    <sheet name="A. Oliva" sheetId="11" r:id="rId4"/>
    <sheet name="O. Virgen" sheetId="13" r:id="rId5"/>
    <sheet name="O. Virgen Extra" sheetId="12" r:id="rId6"/>
    <sheet name="O. Virgen + Extra" sheetId="10" r:id="rId7"/>
    <sheet name="Conclusiones" sheetId="6" r:id="rId8"/>
    <sheet name="Back data" sheetId="1" state="hidden" r:id="rId9"/>
    <sheet name="TAM Automático" sheetId="2" state="hidden" r:id="rId10"/>
    <sheet name="Back Data graficos" sheetId="5" state="hidden" r:id="rId11"/>
    <sheet name="Instrucciones de actualizacion" sheetId="14" state="hidden" r:id="rId12"/>
    <sheet name="Instrucciones de actualización" sheetId="3" state="veryHidden" r:id="rId13"/>
  </sheets>
  <definedNames>
    <definedName name="_xlnm.Print_Area" localSheetId="3">'A. Oliva'!$A$1:$U$52</definedName>
    <definedName name="_xlnm.Print_Area" localSheetId="7">Conclusiones!$A$1:$N$9</definedName>
    <definedName name="_xlnm.Print_Area" localSheetId="4">'O. Virgen'!$A$1:$U$52</definedName>
    <definedName name="_xlnm.Print_Area" localSheetId="6">'O. Virgen + Extra'!$A$1:$U$52</definedName>
    <definedName name="_xlnm.Print_Area" localSheetId="5">'O. Virgen Extra'!$A$1:$U$52</definedName>
    <definedName name="_xlnm.Print_Area" localSheetId="0">Portada!$A$1:$K$25</definedName>
    <definedName name="_xlnm.Print_Area" localSheetId="2">'Total Aceite'!$A$1:$U$52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6" i="2" l="1" a="1"/>
  <c r="D176" i="2" s="1"/>
  <c r="E176" i="2" a="1"/>
  <c r="E176" i="2" s="1"/>
  <c r="F176" i="2" a="1"/>
  <c r="F176" i="2" s="1"/>
  <c r="G176" i="2" a="1"/>
  <c r="G176" i="2" s="1"/>
  <c r="H176" i="2" a="1"/>
  <c r="H176" i="2" s="1"/>
  <c r="I176" i="2" a="1"/>
  <c r="I176" i="2" s="1"/>
  <c r="J176" i="2" a="1"/>
  <c r="J176" i="2" s="1"/>
  <c r="K176" i="2" a="1"/>
  <c r="K176" i="2" s="1"/>
  <c r="L176" i="2" a="1"/>
  <c r="L176" i="2" s="1"/>
  <c r="M176" i="2" a="1"/>
  <c r="M176" i="2" s="1"/>
  <c r="N176" i="2" a="1"/>
  <c r="N176" i="2" s="1"/>
  <c r="O176" i="2" a="1"/>
  <c r="O176" i="2" s="1"/>
  <c r="D139" i="2" a="1"/>
  <c r="D139" i="2" s="1"/>
  <c r="E139" i="2" a="1"/>
  <c r="E139" i="2" s="1"/>
  <c r="F139" i="2" a="1"/>
  <c r="F139" i="2" s="1"/>
  <c r="F141" i="2" s="1" a="1"/>
  <c r="F141" i="2" s="1"/>
  <c r="G139" i="2" a="1"/>
  <c r="G139" i="2" s="1"/>
  <c r="G141" i="2" s="1" a="1"/>
  <c r="G141" i="2" s="1"/>
  <c r="H139" i="2" a="1"/>
  <c r="H139" i="2" s="1"/>
  <c r="I139" i="2" a="1"/>
  <c r="I139" i="2" s="1"/>
  <c r="J139" i="2" a="1"/>
  <c r="J139" i="2" s="1"/>
  <c r="K139" i="2" a="1"/>
  <c r="K139" i="2" s="1"/>
  <c r="L139" i="2" a="1"/>
  <c r="L139" i="2" s="1"/>
  <c r="M139" i="2" a="1"/>
  <c r="M139" i="2" s="1"/>
  <c r="N139" i="2" a="1"/>
  <c r="N139" i="2" s="1"/>
  <c r="N140" i="2" s="1" a="1"/>
  <c r="N140" i="2" s="1"/>
  <c r="O139" i="2" a="1"/>
  <c r="O139" i="2" s="1"/>
  <c r="D102" i="2" a="1"/>
  <c r="D102" i="2" s="1"/>
  <c r="E102" i="2" a="1"/>
  <c r="E102" i="2" s="1"/>
  <c r="F102" i="2" a="1"/>
  <c r="F102" i="2" s="1"/>
  <c r="F104" i="2" s="1" a="1"/>
  <c r="F104" i="2" s="1"/>
  <c r="G102" i="2" a="1"/>
  <c r="G102" i="2" s="1"/>
  <c r="H102" i="2" a="1"/>
  <c r="H102" i="2" s="1"/>
  <c r="I102" i="2" a="1"/>
  <c r="I102" i="2" s="1"/>
  <c r="J102" i="2" a="1"/>
  <c r="J102" i="2" s="1"/>
  <c r="K102" i="2" a="1"/>
  <c r="K102" i="2" s="1"/>
  <c r="L102" i="2" a="1"/>
  <c r="L102" i="2" s="1"/>
  <c r="M102" i="2" a="1"/>
  <c r="M102" i="2" s="1"/>
  <c r="N102" i="2" a="1"/>
  <c r="N102" i="2" s="1"/>
  <c r="O102" i="2" a="1"/>
  <c r="O102" i="2" s="1"/>
  <c r="O103" i="2" s="1" a="1"/>
  <c r="O103" i="2" s="1"/>
  <c r="D65" i="2" a="1"/>
  <c r="D65" i="2" s="1"/>
  <c r="E65" i="2" a="1"/>
  <c r="E65" i="2" s="1"/>
  <c r="F65" i="2" a="1"/>
  <c r="F65" i="2" s="1"/>
  <c r="G65" i="2" a="1"/>
  <c r="G65" i="2" s="1"/>
  <c r="G66" i="2" s="1" a="1"/>
  <c r="G66" i="2" s="1"/>
  <c r="H65" i="2" a="1"/>
  <c r="H65" i="2" s="1"/>
  <c r="I65" i="2" a="1"/>
  <c r="I65" i="2" s="1"/>
  <c r="J65" i="2" a="1"/>
  <c r="J65" i="2" s="1"/>
  <c r="K65" i="2" a="1"/>
  <c r="K65" i="2" s="1"/>
  <c r="K66" i="2" s="1" a="1"/>
  <c r="K66" i="2" s="1"/>
  <c r="L65" i="2" a="1"/>
  <c r="L65" i="2" s="1"/>
  <c r="M65" i="2" a="1"/>
  <c r="M65" i="2" s="1"/>
  <c r="N65" i="2" a="1"/>
  <c r="N65" i="2" s="1"/>
  <c r="O65" i="2" a="1"/>
  <c r="O65" i="2" s="1"/>
  <c r="D27" i="2" a="1"/>
  <c r="D27" i="2" s="1"/>
  <c r="E27" i="2" a="1"/>
  <c r="E27" i="2" s="1"/>
  <c r="F27" i="2" a="1"/>
  <c r="F27" i="2" s="1"/>
  <c r="G27" i="2" a="1"/>
  <c r="G27" i="2" s="1"/>
  <c r="H27" i="2" a="1"/>
  <c r="H27" i="2" s="1"/>
  <c r="I27" i="2" a="1"/>
  <c r="I27" i="2" s="1"/>
  <c r="J27" i="2" a="1"/>
  <c r="J27" i="2" s="1"/>
  <c r="K27" i="2" a="1"/>
  <c r="K27" i="2" s="1"/>
  <c r="L27" i="2" a="1"/>
  <c r="L27" i="2" s="1"/>
  <c r="M27" i="2" a="1"/>
  <c r="M27" i="2" s="1"/>
  <c r="N27" i="2" a="1"/>
  <c r="N27" i="2" s="1"/>
  <c r="O27" i="2" a="1"/>
  <c r="O27" i="2" s="1"/>
  <c r="D7" i="2" a="1"/>
  <c r="D7" i="2" s="1"/>
  <c r="E7" i="2" a="1"/>
  <c r="E7" i="2" s="1"/>
  <c r="F7" i="2" a="1"/>
  <c r="F7" i="2" s="1"/>
  <c r="G7" i="2" a="1"/>
  <c r="G7" i="2" s="1"/>
  <c r="G8" i="2" s="1" a="1"/>
  <c r="G8" i="2" s="1"/>
  <c r="H7" i="2" a="1"/>
  <c r="H7" i="2" s="1"/>
  <c r="H8" i="2" s="1" a="1"/>
  <c r="H8" i="2" s="1"/>
  <c r="I7" i="2" a="1"/>
  <c r="I7" i="2" s="1"/>
  <c r="I8" i="2" s="1" a="1"/>
  <c r="I8" i="2" s="1"/>
  <c r="J7" i="2" a="1"/>
  <c r="J7" i="2" s="1"/>
  <c r="J8" i="2" s="1" a="1"/>
  <c r="J8" i="2" s="1"/>
  <c r="K7" i="2" a="1"/>
  <c r="K7" i="2" s="1"/>
  <c r="K8" i="2" s="1" a="1"/>
  <c r="K8" i="2" s="1"/>
  <c r="L7" i="2" a="1"/>
  <c r="L7" i="2" s="1"/>
  <c r="L8" i="2" s="1" a="1"/>
  <c r="L8" i="2" s="1"/>
  <c r="M7" i="2" a="1"/>
  <c r="M7" i="2" s="1"/>
  <c r="M8" i="2" s="1" a="1"/>
  <c r="M8" i="2" s="1"/>
  <c r="N7" i="2" a="1"/>
  <c r="N7" i="2" s="1"/>
  <c r="N8" i="2" s="1" a="1"/>
  <c r="N8" i="2" s="1"/>
  <c r="O7" i="2" a="1"/>
  <c r="O7" i="2" s="1"/>
  <c r="O8" i="2" s="1" a="1"/>
  <c r="O8" i="2" s="1"/>
  <c r="P7" i="2" a="1"/>
  <c r="P7" i="2" s="1"/>
  <c r="P8" i="2" s="1" a="1"/>
  <c r="P8" i="2" s="1"/>
  <c r="G178" i="2" l="1" a="1"/>
  <c r="G178" i="2" s="1"/>
  <c r="G177" i="2" a="1"/>
  <c r="G177" i="2" s="1"/>
  <c r="E141" i="2" a="1"/>
  <c r="E141" i="2" s="1"/>
  <c r="E140" i="2" a="1"/>
  <c r="E140" i="2" s="1"/>
  <c r="N177" i="2" a="1"/>
  <c r="N177" i="2" s="1"/>
  <c r="N178" i="2" a="1"/>
  <c r="N178" i="2" s="1"/>
  <c r="H66" i="2" a="1"/>
  <c r="H66" i="2" s="1"/>
  <c r="H67" i="2" a="1"/>
  <c r="H67" i="2" s="1"/>
  <c r="E178" i="2" a="1"/>
  <c r="E178" i="2" s="1"/>
  <c r="E177" i="2" a="1"/>
  <c r="E177" i="2" s="1"/>
  <c r="N141" i="2" a="1"/>
  <c r="N141" i="2" s="1"/>
  <c r="F140" i="2" a="1"/>
  <c r="F140" i="2" s="1"/>
  <c r="G67" i="2" a="1"/>
  <c r="G67" i="2" s="1"/>
  <c r="F103" i="2" a="1"/>
  <c r="F103" i="2" s="1"/>
  <c r="H104" i="2" a="1"/>
  <c r="H104" i="2" s="1"/>
  <c r="H103" i="2" a="1"/>
  <c r="H103" i="2" s="1"/>
  <c r="H178" i="2" a="1"/>
  <c r="H178" i="2" s="1"/>
  <c r="H177" i="2" a="1"/>
  <c r="H177" i="2" s="1"/>
  <c r="H141" i="2" a="1"/>
  <c r="H141" i="2" s="1"/>
  <c r="H140" i="2" a="1"/>
  <c r="H140" i="2" s="1"/>
  <c r="O104" i="2" a="1"/>
  <c r="O104" i="2" s="1"/>
  <c r="G140" i="2" a="1"/>
  <c r="G140" i="2" s="1"/>
  <c r="O177" i="2" a="1"/>
  <c r="O177" i="2" s="1"/>
  <c r="O178" i="2" a="1"/>
  <c r="O178" i="2" s="1"/>
  <c r="M177" i="2" a="1"/>
  <c r="M177" i="2" s="1"/>
  <c r="M178" i="2" a="1"/>
  <c r="M178" i="2" s="1"/>
  <c r="L177" i="2" a="1"/>
  <c r="L177" i="2" s="1"/>
  <c r="L178" i="2" a="1"/>
  <c r="L178" i="2" s="1"/>
  <c r="K177" i="2" a="1"/>
  <c r="K177" i="2" s="1"/>
  <c r="K178" i="2" a="1"/>
  <c r="K178" i="2" s="1"/>
  <c r="J177" i="2" a="1"/>
  <c r="J177" i="2" s="1"/>
  <c r="J178" i="2" a="1"/>
  <c r="J178" i="2" s="1"/>
  <c r="I178" i="2" a="1"/>
  <c r="I178" i="2" s="1"/>
  <c r="I177" i="2" a="1"/>
  <c r="I177" i="2" s="1"/>
  <c r="F178" i="2" a="1"/>
  <c r="F178" i="2" s="1"/>
  <c r="F177" i="2" a="1"/>
  <c r="F177" i="2" s="1"/>
  <c r="D178" i="2" a="1"/>
  <c r="D178" i="2" s="1"/>
  <c r="D177" i="2" a="1"/>
  <c r="D177" i="2" s="1"/>
  <c r="O140" i="2" a="1"/>
  <c r="O140" i="2" s="1"/>
  <c r="O141" i="2" a="1"/>
  <c r="O141" i="2" s="1"/>
  <c r="M141" i="2" a="1"/>
  <c r="M141" i="2" s="1"/>
  <c r="M140" i="2" a="1"/>
  <c r="M140" i="2" s="1"/>
  <c r="L140" i="2" a="1"/>
  <c r="L140" i="2" s="1"/>
  <c r="L141" i="2" a="1"/>
  <c r="L141" i="2" s="1"/>
  <c r="K140" i="2" a="1"/>
  <c r="K140" i="2" s="1"/>
  <c r="K141" i="2" a="1"/>
  <c r="K141" i="2" s="1"/>
  <c r="J140" i="2" a="1"/>
  <c r="J140" i="2" s="1"/>
  <c r="J141" i="2" a="1"/>
  <c r="J141" i="2" s="1"/>
  <c r="I141" i="2" a="1"/>
  <c r="I141" i="2" s="1"/>
  <c r="I140" i="2" a="1"/>
  <c r="I140" i="2" s="1"/>
  <c r="D140" i="2" a="1"/>
  <c r="D140" i="2" s="1"/>
  <c r="D141" i="2" a="1"/>
  <c r="D141" i="2" s="1"/>
  <c r="N103" i="2" a="1"/>
  <c r="N103" i="2" s="1"/>
  <c r="N104" i="2" a="1"/>
  <c r="N104" i="2" s="1"/>
  <c r="M103" i="2" a="1"/>
  <c r="M103" i="2" s="1"/>
  <c r="M104" i="2" a="1"/>
  <c r="M104" i="2" s="1"/>
  <c r="L103" i="2" a="1"/>
  <c r="L103" i="2" s="1"/>
  <c r="L104" i="2" a="1"/>
  <c r="L104" i="2" s="1"/>
  <c r="K103" i="2" a="1"/>
  <c r="K103" i="2" s="1"/>
  <c r="K104" i="2" a="1"/>
  <c r="K104" i="2" s="1"/>
  <c r="J103" i="2" a="1"/>
  <c r="J103" i="2" s="1"/>
  <c r="J104" i="2" a="1"/>
  <c r="J104" i="2" s="1"/>
  <c r="I104" i="2" a="1"/>
  <c r="I104" i="2" s="1"/>
  <c r="I103" i="2" a="1"/>
  <c r="I103" i="2" s="1"/>
  <c r="G103" i="2" a="1"/>
  <c r="G103" i="2" s="1"/>
  <c r="G104" i="2" a="1"/>
  <c r="G104" i="2" s="1"/>
  <c r="E103" i="2" a="1"/>
  <c r="E103" i="2" s="1"/>
  <c r="E104" i="2" a="1"/>
  <c r="E104" i="2" s="1"/>
  <c r="D104" i="2" a="1"/>
  <c r="D104" i="2" s="1"/>
  <c r="D103" i="2" a="1"/>
  <c r="D103" i="2" s="1"/>
  <c r="I67" i="2" a="1"/>
  <c r="I67" i="2" s="1"/>
  <c r="I66" i="2" a="1"/>
  <c r="I66" i="2" s="1"/>
  <c r="E66" i="2" a="1"/>
  <c r="E66" i="2" s="1"/>
  <c r="E67" i="2" a="1"/>
  <c r="E67" i="2" s="1"/>
  <c r="O66" i="2" a="1"/>
  <c r="O66" i="2" s="1"/>
  <c r="O67" i="2" a="1"/>
  <c r="O67" i="2" s="1"/>
  <c r="N67" i="2" a="1"/>
  <c r="N67" i="2" s="1"/>
  <c r="N66" i="2" a="1"/>
  <c r="N66" i="2" s="1"/>
  <c r="M67" i="2" a="1"/>
  <c r="M67" i="2" s="1"/>
  <c r="M66" i="2" a="1"/>
  <c r="M66" i="2" s="1"/>
  <c r="L66" i="2" a="1"/>
  <c r="L66" i="2" s="1"/>
  <c r="L67" i="2" a="1"/>
  <c r="L67" i="2" s="1"/>
  <c r="J66" i="2" a="1"/>
  <c r="J66" i="2" s="1"/>
  <c r="J67" i="2" a="1"/>
  <c r="J67" i="2" s="1"/>
  <c r="F66" i="2" a="1"/>
  <c r="F66" i="2" s="1"/>
  <c r="F67" i="2" a="1"/>
  <c r="F67" i="2" s="1"/>
  <c r="D67" i="2" a="1"/>
  <c r="D67" i="2" s="1"/>
  <c r="D66" i="2" a="1"/>
  <c r="D66" i="2" s="1"/>
  <c r="K67" i="2" a="1"/>
  <c r="K67" i="2" s="1"/>
  <c r="O28" i="2" a="1"/>
  <c r="O28" i="2" s="1"/>
  <c r="O29" i="2" a="1"/>
  <c r="O29" i="2" s="1"/>
  <c r="N28" i="2" a="1"/>
  <c r="N28" i="2" s="1"/>
  <c r="N29" i="2" a="1"/>
  <c r="N29" i="2" s="1"/>
  <c r="M29" i="2" a="1"/>
  <c r="M29" i="2" s="1"/>
  <c r="M28" i="2" a="1"/>
  <c r="M28" i="2" s="1"/>
  <c r="L29" i="2" a="1"/>
  <c r="L29" i="2" s="1"/>
  <c r="L28" i="2" a="1"/>
  <c r="L28" i="2" s="1"/>
  <c r="K29" i="2" a="1"/>
  <c r="K29" i="2" s="1"/>
  <c r="K28" i="2" a="1"/>
  <c r="K28" i="2" s="1"/>
  <c r="J29" i="2" a="1"/>
  <c r="J29" i="2" s="1"/>
  <c r="J28" i="2" a="1"/>
  <c r="J28" i="2" s="1"/>
  <c r="I29" i="2" a="1"/>
  <c r="I29" i="2" s="1"/>
  <c r="I28" i="2" a="1"/>
  <c r="I28" i="2" s="1"/>
  <c r="H29" i="2" a="1"/>
  <c r="H29" i="2" s="1"/>
  <c r="H28" i="2" a="1"/>
  <c r="H28" i="2" s="1"/>
  <c r="G29" i="2" a="1"/>
  <c r="G29" i="2" s="1"/>
  <c r="G28" i="2" a="1"/>
  <c r="G28" i="2" s="1"/>
  <c r="F28" i="2" a="1"/>
  <c r="F28" i="2" s="1"/>
  <c r="F29" i="2" a="1"/>
  <c r="F29" i="2" s="1"/>
  <c r="E28" i="2" a="1"/>
  <c r="E28" i="2" s="1"/>
  <c r="E29" i="2" a="1"/>
  <c r="E29" i="2" s="1"/>
  <c r="D28" i="2" a="1"/>
  <c r="D28" i="2" s="1"/>
  <c r="D29" i="2" a="1"/>
  <c r="D29" i="2" s="1"/>
  <c r="D8" i="2" a="1"/>
  <c r="D8" i="2" s="1"/>
  <c r="F9" i="2" a="1"/>
  <c r="F9" i="2" s="1"/>
  <c r="G9" i="2" a="1"/>
  <c r="G9" i="2" s="1"/>
  <c r="J9" i="2" a="1"/>
  <c r="J9" i="2" s="1"/>
  <c r="D9" i="2" a="1"/>
  <c r="D9" i="2" s="1"/>
  <c r="H9" i="2" a="1"/>
  <c r="H9" i="2" s="1"/>
  <c r="F8" i="2" a="1"/>
  <c r="F8" i="2" s="1"/>
  <c r="I9" i="2" l="1" a="1"/>
  <c r="I9" i="2" s="1"/>
  <c r="L9" i="2" a="1"/>
  <c r="L9" i="2" s="1"/>
  <c r="E8" i="2" a="1"/>
  <c r="E8" i="2" s="1"/>
  <c r="E9" i="2" a="1"/>
  <c r="E9" i="2" s="1"/>
  <c r="K9" i="2" a="1"/>
  <c r="K9" i="2" s="1"/>
  <c r="P176" i="2" l="1" a="1"/>
  <c r="P176" i="2" s="1"/>
  <c r="P139" i="2" a="1"/>
  <c r="P139" i="2" s="1"/>
  <c r="P141" i="2" s="1" a="1"/>
  <c r="P141" i="2" s="1"/>
  <c r="P102" i="2" a="1"/>
  <c r="P102" i="2" s="1"/>
  <c r="P65" i="2" a="1"/>
  <c r="P65" i="2" s="1"/>
  <c r="P27" i="2" a="1"/>
  <c r="P27" i="2" s="1"/>
  <c r="P28" i="2" s="1" a="1"/>
  <c r="P28" i="2" s="1"/>
  <c r="D37" i="2" a="1"/>
  <c r="D37" i="2" s="1"/>
  <c r="E37" i="2" a="1"/>
  <c r="E37" i="2" s="1"/>
  <c r="F37" i="2" a="1"/>
  <c r="F37" i="2" s="1"/>
  <c r="F39" i="2" s="1" a="1"/>
  <c r="F39" i="2" s="1"/>
  <c r="G37" i="2" a="1"/>
  <c r="G37" i="2" s="1"/>
  <c r="G39" i="2" s="1" a="1"/>
  <c r="G39" i="2" s="1"/>
  <c r="H37" i="2" a="1"/>
  <c r="H37" i="2" s="1"/>
  <c r="H39" i="2" s="1" a="1"/>
  <c r="H39" i="2" s="1"/>
  <c r="I37" i="2" a="1"/>
  <c r="I37" i="2" s="1"/>
  <c r="J37" i="2" a="1"/>
  <c r="J37" i="2" s="1"/>
  <c r="J38" i="2" s="1" a="1"/>
  <c r="J38" i="2" s="1"/>
  <c r="K37" i="2" a="1"/>
  <c r="K37" i="2" s="1"/>
  <c r="K38" i="2" s="1" a="1"/>
  <c r="K38" i="2" s="1"/>
  <c r="L37" i="2" a="1"/>
  <c r="L37" i="2" s="1"/>
  <c r="L39" i="2" s="1" a="1"/>
  <c r="L39" i="2" s="1"/>
  <c r="M37" i="2" a="1"/>
  <c r="M37" i="2" s="1"/>
  <c r="N37" i="2" a="1"/>
  <c r="N37" i="2" s="1"/>
  <c r="O37" i="2" a="1"/>
  <c r="O37" i="2" s="1"/>
  <c r="O39" i="2" s="1" a="1"/>
  <c r="O39" i="2" s="1"/>
  <c r="P37" i="2" a="1"/>
  <c r="P37" i="2" s="1"/>
  <c r="P186" i="2" a="1"/>
  <c r="P186" i="2" s="1"/>
  <c r="O186" i="2" a="1"/>
  <c r="O186" i="2" s="1"/>
  <c r="N186" i="2" a="1"/>
  <c r="N186" i="2" s="1"/>
  <c r="M186" i="2" a="1"/>
  <c r="M186" i="2" s="1"/>
  <c r="M188" i="2" s="1" a="1"/>
  <c r="M188" i="2" s="1"/>
  <c r="L186" i="2" a="1"/>
  <c r="L186" i="2" s="1"/>
  <c r="L188" i="2" s="1" a="1"/>
  <c r="L188" i="2" s="1"/>
  <c r="K186" i="2" a="1"/>
  <c r="K186" i="2" s="1"/>
  <c r="J186" i="2" a="1"/>
  <c r="J186" i="2" s="1"/>
  <c r="I186" i="2" a="1"/>
  <c r="I186" i="2" s="1"/>
  <c r="H186" i="2" a="1"/>
  <c r="H186" i="2" s="1"/>
  <c r="G186" i="2" a="1"/>
  <c r="G186" i="2" s="1"/>
  <c r="G188" i="2" s="1" a="1"/>
  <c r="G188" i="2" s="1"/>
  <c r="F186" i="2" a="1"/>
  <c r="F186" i="2" s="1"/>
  <c r="F187" i="2" s="1" a="1"/>
  <c r="F187" i="2" s="1"/>
  <c r="E186" i="2" a="1"/>
  <c r="E186" i="2" s="1"/>
  <c r="D186" i="2" a="1"/>
  <c r="D186" i="2" s="1"/>
  <c r="D187" i="2" s="1" a="1"/>
  <c r="D187" i="2" s="1"/>
  <c r="P181" i="2" a="1"/>
  <c r="P181" i="2" s="1"/>
  <c r="P183" i="2" s="1" a="1"/>
  <c r="P183" i="2" s="1"/>
  <c r="O181" i="2" a="1"/>
  <c r="O181" i="2" s="1"/>
  <c r="O183" i="2" s="1" a="1"/>
  <c r="O183" i="2" s="1"/>
  <c r="N181" i="2" a="1"/>
  <c r="N181" i="2" s="1"/>
  <c r="M181" i="2" a="1"/>
  <c r="M181" i="2" s="1"/>
  <c r="L181" i="2" a="1"/>
  <c r="L181" i="2" s="1"/>
  <c r="K181" i="2" a="1"/>
  <c r="K181" i="2" s="1"/>
  <c r="J181" i="2" a="1"/>
  <c r="J181" i="2" s="1"/>
  <c r="J182" i="2" s="1" a="1"/>
  <c r="J182" i="2" s="1"/>
  <c r="I181" i="2" a="1"/>
  <c r="I181" i="2" s="1"/>
  <c r="H181" i="2" a="1"/>
  <c r="H181" i="2" s="1"/>
  <c r="H183" i="2" s="1" a="1"/>
  <c r="H183" i="2" s="1"/>
  <c r="G181" i="2" a="1"/>
  <c r="G181" i="2" s="1"/>
  <c r="F181" i="2" a="1"/>
  <c r="F181" i="2" s="1"/>
  <c r="F183" i="2" s="1" a="1"/>
  <c r="F183" i="2" s="1"/>
  <c r="E181" i="2" a="1"/>
  <c r="E181" i="2" s="1"/>
  <c r="D181" i="2" a="1"/>
  <c r="D181" i="2" s="1"/>
  <c r="D183" i="2" s="1" a="1"/>
  <c r="D183" i="2" s="1"/>
  <c r="P171" i="2" a="1"/>
  <c r="P171" i="2" s="1"/>
  <c r="O171" i="2" a="1"/>
  <c r="O171" i="2" s="1"/>
  <c r="O172" i="2" s="1" a="1"/>
  <c r="O172" i="2" s="1"/>
  <c r="N171" i="2" a="1"/>
  <c r="N171" i="2" s="1"/>
  <c r="M171" i="2" a="1"/>
  <c r="M171" i="2" s="1"/>
  <c r="L171" i="2" a="1"/>
  <c r="L171" i="2" s="1"/>
  <c r="L172" i="2" s="1" a="1"/>
  <c r="L172" i="2" s="1"/>
  <c r="K171" i="2" a="1"/>
  <c r="K171" i="2" s="1"/>
  <c r="K172" i="2" s="1" a="1"/>
  <c r="K172" i="2" s="1"/>
  <c r="J171" i="2" a="1"/>
  <c r="J171" i="2" s="1"/>
  <c r="J172" i="2" s="1" a="1"/>
  <c r="J172" i="2" s="1"/>
  <c r="I171" i="2" a="1"/>
  <c r="I171" i="2" s="1"/>
  <c r="H171" i="2" a="1"/>
  <c r="H171" i="2" s="1"/>
  <c r="H172" i="2" s="1" a="1"/>
  <c r="H172" i="2" s="1"/>
  <c r="G171" i="2" a="1"/>
  <c r="G171" i="2" s="1"/>
  <c r="G173" i="2" s="1" a="1"/>
  <c r="G173" i="2" s="1"/>
  <c r="F171" i="2" a="1"/>
  <c r="F171" i="2" s="1"/>
  <c r="F173" i="2" s="1" a="1"/>
  <c r="F173" i="2" s="1"/>
  <c r="E171" i="2" a="1"/>
  <c r="E171" i="2" s="1"/>
  <c r="D171" i="2" a="1"/>
  <c r="D171" i="2" s="1"/>
  <c r="P166" i="2" a="1"/>
  <c r="P166" i="2" s="1"/>
  <c r="O166" i="2" a="1"/>
  <c r="O166" i="2" s="1"/>
  <c r="N166" i="2" a="1"/>
  <c r="N166" i="2" s="1"/>
  <c r="M166" i="2" a="1"/>
  <c r="M166" i="2" s="1"/>
  <c r="L166" i="2" a="1"/>
  <c r="L166" i="2" s="1"/>
  <c r="L167" i="2" s="1" a="1"/>
  <c r="L167" i="2" s="1"/>
  <c r="K166" i="2" a="1"/>
  <c r="K166" i="2" s="1"/>
  <c r="K167" i="2" s="1" a="1"/>
  <c r="K167" i="2" s="1"/>
  <c r="J166" i="2" a="1"/>
  <c r="J166" i="2" s="1"/>
  <c r="I166" i="2" a="1"/>
  <c r="I166" i="2" s="1"/>
  <c r="H166" i="2" a="1"/>
  <c r="H166" i="2" s="1"/>
  <c r="G166" i="2" a="1"/>
  <c r="G166" i="2" s="1"/>
  <c r="F166" i="2" a="1"/>
  <c r="F166" i="2" s="1"/>
  <c r="F168" i="2" s="1" a="1"/>
  <c r="F168" i="2" s="1"/>
  <c r="E166" i="2" a="1"/>
  <c r="E166" i="2" s="1"/>
  <c r="E168" i="2" s="1" a="1"/>
  <c r="E168" i="2" s="1"/>
  <c r="D166" i="2" a="1"/>
  <c r="D166" i="2" s="1"/>
  <c r="D167" i="2" s="1" a="1"/>
  <c r="D167" i="2" s="1"/>
  <c r="P161" i="2" a="1"/>
  <c r="P161" i="2" s="1"/>
  <c r="O161" i="2" a="1"/>
  <c r="O161" i="2" s="1"/>
  <c r="N161" i="2" a="1"/>
  <c r="N161" i="2" s="1"/>
  <c r="N163" i="2" s="1" a="1"/>
  <c r="N163" i="2" s="1"/>
  <c r="M161" i="2" a="1"/>
  <c r="M161" i="2" s="1"/>
  <c r="M162" i="2" s="1" a="1"/>
  <c r="M162" i="2" s="1"/>
  <c r="L161" i="2" a="1"/>
  <c r="L161" i="2" s="1"/>
  <c r="L163" i="2" s="1" a="1"/>
  <c r="L163" i="2" s="1"/>
  <c r="K161" i="2" a="1"/>
  <c r="K161" i="2" s="1"/>
  <c r="J161" i="2" a="1"/>
  <c r="J161" i="2" s="1"/>
  <c r="J162" i="2" s="1" a="1"/>
  <c r="J162" i="2" s="1"/>
  <c r="I161" i="2" a="1"/>
  <c r="I161" i="2" s="1"/>
  <c r="I163" i="2" s="1" a="1"/>
  <c r="I163" i="2" s="1"/>
  <c r="H161" i="2" a="1"/>
  <c r="H161" i="2" s="1"/>
  <c r="H163" i="2" s="1" a="1"/>
  <c r="H163" i="2" s="1"/>
  <c r="G161" i="2" a="1"/>
  <c r="G161" i="2" s="1"/>
  <c r="G162" i="2" s="1" a="1"/>
  <c r="G162" i="2" s="1"/>
  <c r="F161" i="2" a="1"/>
  <c r="F161" i="2" s="1"/>
  <c r="E161" i="2" a="1"/>
  <c r="E161" i="2" s="1"/>
  <c r="D161" i="2" a="1"/>
  <c r="D161" i="2" s="1"/>
  <c r="P156" i="2" a="1"/>
  <c r="P156" i="2" s="1"/>
  <c r="P157" i="2" s="1" a="1"/>
  <c r="P157" i="2" s="1"/>
  <c r="O156" i="2" a="1"/>
  <c r="O156" i="2" s="1"/>
  <c r="O157" i="2" s="1" a="1"/>
  <c r="O157" i="2" s="1"/>
  <c r="N156" i="2" a="1"/>
  <c r="N156" i="2" s="1"/>
  <c r="M156" i="2" a="1"/>
  <c r="M156" i="2" s="1"/>
  <c r="L156" i="2" a="1"/>
  <c r="L156" i="2" s="1"/>
  <c r="K156" i="2" a="1"/>
  <c r="K156" i="2" s="1"/>
  <c r="J156" i="2" a="1"/>
  <c r="J156" i="2" s="1"/>
  <c r="J158" i="2" s="1" a="1"/>
  <c r="J158" i="2" s="1"/>
  <c r="I156" i="2" a="1"/>
  <c r="I156" i="2" s="1"/>
  <c r="I158" i="2" s="1" a="1"/>
  <c r="I158" i="2" s="1"/>
  <c r="H156" i="2" a="1"/>
  <c r="H156" i="2" s="1"/>
  <c r="H157" i="2" s="1" a="1"/>
  <c r="H157" i="2" s="1"/>
  <c r="G156" i="2" a="1"/>
  <c r="G156" i="2" s="1"/>
  <c r="G158" i="2" s="1" a="1"/>
  <c r="G158" i="2" s="1"/>
  <c r="F156" i="2" a="1"/>
  <c r="F156" i="2" s="1"/>
  <c r="E156" i="2" a="1"/>
  <c r="E156" i="2" s="1"/>
  <c r="E158" i="2" s="1" a="1"/>
  <c r="E158" i="2" s="1"/>
  <c r="D156" i="2" a="1"/>
  <c r="D156" i="2" s="1"/>
  <c r="D157" i="2" s="1" a="1"/>
  <c r="D157" i="2" s="1"/>
  <c r="P149" i="2" a="1"/>
  <c r="P149" i="2" s="1"/>
  <c r="P151" i="2" s="1" a="1"/>
  <c r="P151" i="2" s="1"/>
  <c r="O149" i="2" a="1"/>
  <c r="O149" i="2" s="1"/>
  <c r="O150" i="2" s="1" a="1"/>
  <c r="O150" i="2" s="1"/>
  <c r="N149" i="2" a="1"/>
  <c r="N149" i="2" s="1"/>
  <c r="N150" i="2" s="1" a="1"/>
  <c r="N150" i="2" s="1"/>
  <c r="M149" i="2" a="1"/>
  <c r="M149" i="2" s="1"/>
  <c r="M151" i="2" s="1" a="1"/>
  <c r="M151" i="2" s="1"/>
  <c r="L149" i="2" a="1"/>
  <c r="L149" i="2" s="1"/>
  <c r="K149" i="2" a="1"/>
  <c r="K149" i="2" s="1"/>
  <c r="K151" i="2" s="1" a="1"/>
  <c r="K151" i="2" s="1"/>
  <c r="J149" i="2" a="1"/>
  <c r="J149" i="2" s="1"/>
  <c r="J151" i="2" s="1" a="1"/>
  <c r="J151" i="2" s="1"/>
  <c r="I149" i="2" a="1"/>
  <c r="I149" i="2" s="1"/>
  <c r="H149" i="2" a="1"/>
  <c r="H149" i="2" s="1"/>
  <c r="G149" i="2" a="1"/>
  <c r="G149" i="2" s="1"/>
  <c r="F149" i="2" a="1"/>
  <c r="F149" i="2" s="1"/>
  <c r="F151" i="2" s="1" a="1"/>
  <c r="F151" i="2" s="1"/>
  <c r="E149" i="2" a="1"/>
  <c r="E149" i="2" s="1"/>
  <c r="D149" i="2" a="1"/>
  <c r="D149" i="2" s="1"/>
  <c r="D150" i="2" s="1" a="1"/>
  <c r="D150" i="2" s="1"/>
  <c r="P144" i="2" a="1"/>
  <c r="P144" i="2" s="1"/>
  <c r="P146" i="2" s="1" a="1"/>
  <c r="P146" i="2" s="1"/>
  <c r="O144" i="2" a="1"/>
  <c r="O144" i="2" s="1"/>
  <c r="N144" i="2" a="1"/>
  <c r="N144" i="2" s="1"/>
  <c r="M144" i="2" a="1"/>
  <c r="M144" i="2" s="1"/>
  <c r="L144" i="2" a="1"/>
  <c r="L144" i="2" s="1"/>
  <c r="K144" i="2" a="1"/>
  <c r="K144" i="2" s="1"/>
  <c r="J144" i="2" a="1"/>
  <c r="J144" i="2" s="1"/>
  <c r="J145" i="2" s="1" a="1"/>
  <c r="J145" i="2" s="1"/>
  <c r="I144" i="2" a="1"/>
  <c r="I144" i="2" s="1"/>
  <c r="I146" i="2" s="1" a="1"/>
  <c r="I146" i="2" s="1"/>
  <c r="H144" i="2" a="1"/>
  <c r="H144" i="2" s="1"/>
  <c r="H146" i="2" s="1" a="1"/>
  <c r="H146" i="2" s="1"/>
  <c r="G144" i="2" a="1"/>
  <c r="G144" i="2" s="1"/>
  <c r="G146" i="2" s="1" a="1"/>
  <c r="G146" i="2" s="1"/>
  <c r="F144" i="2" a="1"/>
  <c r="F144" i="2" s="1"/>
  <c r="F146" i="2" s="1" a="1"/>
  <c r="F146" i="2" s="1"/>
  <c r="E144" i="2" a="1"/>
  <c r="E144" i="2" s="1"/>
  <c r="D144" i="2" a="1"/>
  <c r="D144" i="2" s="1"/>
  <c r="D145" i="2" s="1" a="1"/>
  <c r="D145" i="2" s="1"/>
  <c r="P134" i="2" a="1"/>
  <c r="P134" i="2" s="1"/>
  <c r="P136" i="2" s="1" a="1"/>
  <c r="P136" i="2" s="1"/>
  <c r="O134" i="2" a="1"/>
  <c r="O134" i="2" s="1"/>
  <c r="N134" i="2" a="1"/>
  <c r="N134" i="2" s="1"/>
  <c r="N135" i="2" s="1" a="1"/>
  <c r="N135" i="2" s="1"/>
  <c r="M134" i="2" a="1"/>
  <c r="M134" i="2" s="1"/>
  <c r="L134" i="2" a="1"/>
  <c r="L134" i="2" s="1"/>
  <c r="L136" i="2" s="1" a="1"/>
  <c r="L136" i="2" s="1"/>
  <c r="K134" i="2" a="1"/>
  <c r="K134" i="2" s="1"/>
  <c r="K135" i="2" s="1" a="1"/>
  <c r="K135" i="2" s="1"/>
  <c r="J134" i="2" a="1"/>
  <c r="J134" i="2" s="1"/>
  <c r="I134" i="2" a="1"/>
  <c r="I134" i="2" s="1"/>
  <c r="I135" i="2" s="1" a="1"/>
  <c r="I135" i="2" s="1"/>
  <c r="H134" i="2" a="1"/>
  <c r="H134" i="2" s="1"/>
  <c r="H136" i="2" s="1" a="1"/>
  <c r="H136" i="2" s="1"/>
  <c r="G134" i="2" a="1"/>
  <c r="G134" i="2" s="1"/>
  <c r="G135" i="2" s="1" a="1"/>
  <c r="G135" i="2" s="1"/>
  <c r="F134" i="2" a="1"/>
  <c r="F134" i="2" s="1"/>
  <c r="F135" i="2" s="1" a="1"/>
  <c r="F135" i="2" s="1"/>
  <c r="E134" i="2" a="1"/>
  <c r="E134" i="2" s="1"/>
  <c r="E135" i="2" s="1" a="1"/>
  <c r="E135" i="2" s="1"/>
  <c r="D134" i="2" a="1"/>
  <c r="D134" i="2" s="1"/>
  <c r="P129" i="2" a="1"/>
  <c r="P129" i="2" s="1"/>
  <c r="P130" i="2" s="1" a="1"/>
  <c r="P130" i="2" s="1"/>
  <c r="O129" i="2" a="1"/>
  <c r="O129" i="2" s="1"/>
  <c r="N129" i="2" a="1"/>
  <c r="N129" i="2" s="1"/>
  <c r="M129" i="2" a="1"/>
  <c r="M129" i="2" s="1"/>
  <c r="L129" i="2" a="1"/>
  <c r="L129" i="2" s="1"/>
  <c r="K129" i="2" a="1"/>
  <c r="K129" i="2" s="1"/>
  <c r="K131" i="2" s="1" a="1"/>
  <c r="K131" i="2" s="1"/>
  <c r="J129" i="2" a="1"/>
  <c r="J129" i="2" s="1"/>
  <c r="J130" i="2" s="1" a="1"/>
  <c r="J130" i="2" s="1"/>
  <c r="I129" i="2" a="1"/>
  <c r="I129" i="2" s="1"/>
  <c r="I130" i="2" s="1" a="1"/>
  <c r="I130" i="2" s="1"/>
  <c r="H129" i="2" a="1"/>
  <c r="H129" i="2" s="1"/>
  <c r="H130" i="2" s="1" a="1"/>
  <c r="H130" i="2" s="1"/>
  <c r="G129" i="2" a="1"/>
  <c r="G129" i="2" s="1"/>
  <c r="F129" i="2" a="1"/>
  <c r="F129" i="2" s="1"/>
  <c r="E129" i="2" a="1"/>
  <c r="E129" i="2" s="1"/>
  <c r="E130" i="2" s="1" a="1"/>
  <c r="E130" i="2" s="1"/>
  <c r="D129" i="2" a="1"/>
  <c r="D129" i="2" s="1"/>
  <c r="D130" i="2" s="1" a="1"/>
  <c r="D130" i="2" s="1"/>
  <c r="P124" i="2" a="1"/>
  <c r="P124" i="2" s="1"/>
  <c r="O124" i="2" a="1"/>
  <c r="O124" i="2" s="1"/>
  <c r="O125" i="2" s="1" a="1"/>
  <c r="O125" i="2" s="1"/>
  <c r="N124" i="2" a="1"/>
  <c r="N124" i="2" s="1"/>
  <c r="M124" i="2" a="1"/>
  <c r="M124" i="2" s="1"/>
  <c r="M125" i="2" s="1" a="1"/>
  <c r="M125" i="2" s="1"/>
  <c r="L124" i="2" a="1"/>
  <c r="L124" i="2" s="1"/>
  <c r="K124" i="2" a="1"/>
  <c r="K124" i="2" s="1"/>
  <c r="K125" i="2" s="1" a="1"/>
  <c r="K125" i="2" s="1"/>
  <c r="J124" i="2" a="1"/>
  <c r="J124" i="2" s="1"/>
  <c r="J125" i="2" s="1" a="1"/>
  <c r="J125" i="2" s="1"/>
  <c r="I124" i="2" a="1"/>
  <c r="I124" i="2" s="1"/>
  <c r="H124" i="2" a="1"/>
  <c r="H124" i="2" s="1"/>
  <c r="H126" i="2" s="1" a="1"/>
  <c r="H126" i="2" s="1"/>
  <c r="G124" i="2" a="1"/>
  <c r="G124" i="2" s="1"/>
  <c r="G126" i="2" s="1" a="1"/>
  <c r="G126" i="2" s="1"/>
  <c r="F124" i="2" a="1"/>
  <c r="F124" i="2" s="1"/>
  <c r="F125" i="2" s="1" a="1"/>
  <c r="F125" i="2" s="1"/>
  <c r="E124" i="2" a="1"/>
  <c r="E124" i="2" s="1"/>
  <c r="D124" i="2" a="1"/>
  <c r="D124" i="2" s="1"/>
  <c r="D126" i="2" s="1" a="1"/>
  <c r="D126" i="2" s="1"/>
  <c r="P119" i="2" a="1"/>
  <c r="P119" i="2" s="1"/>
  <c r="O119" i="2" a="1"/>
  <c r="O119" i="2" s="1"/>
  <c r="N119" i="2" a="1"/>
  <c r="N119" i="2" s="1"/>
  <c r="M119" i="2" a="1"/>
  <c r="M119" i="2" s="1"/>
  <c r="L119" i="2" a="1"/>
  <c r="L119" i="2" s="1"/>
  <c r="K119" i="2" a="1"/>
  <c r="K119" i="2" s="1"/>
  <c r="J119" i="2" a="1"/>
  <c r="J119" i="2" s="1"/>
  <c r="I119" i="2" a="1"/>
  <c r="I119" i="2" s="1"/>
  <c r="I120" i="2" s="1" a="1"/>
  <c r="I120" i="2" s="1"/>
  <c r="H119" i="2" a="1"/>
  <c r="H119" i="2" s="1"/>
  <c r="G119" i="2" a="1"/>
  <c r="G119" i="2" s="1"/>
  <c r="F119" i="2" a="1"/>
  <c r="F119" i="2" s="1"/>
  <c r="F120" i="2" s="1" a="1"/>
  <c r="F120" i="2" s="1"/>
  <c r="E119" i="2" a="1"/>
  <c r="E119" i="2" s="1"/>
  <c r="E121" i="2" s="1" a="1"/>
  <c r="E121" i="2" s="1"/>
  <c r="D119" i="2" a="1"/>
  <c r="D119" i="2" s="1"/>
  <c r="P112" i="2" a="1"/>
  <c r="P112" i="2" s="1"/>
  <c r="P113" i="2" s="1" a="1"/>
  <c r="P113" i="2" s="1"/>
  <c r="O112" i="2" a="1"/>
  <c r="O112" i="2" s="1"/>
  <c r="N112" i="2" a="1"/>
  <c r="N112" i="2" s="1"/>
  <c r="N113" i="2" s="1" a="1"/>
  <c r="N113" i="2" s="1"/>
  <c r="M112" i="2" a="1"/>
  <c r="M112" i="2" s="1"/>
  <c r="L112" i="2" a="1"/>
  <c r="L112" i="2" s="1"/>
  <c r="K112" i="2" a="1"/>
  <c r="K112" i="2" s="1"/>
  <c r="K113" i="2" s="1" a="1"/>
  <c r="K113" i="2" s="1"/>
  <c r="J112" i="2" a="1"/>
  <c r="J112" i="2" s="1"/>
  <c r="J114" i="2" s="1" a="1"/>
  <c r="J114" i="2" s="1"/>
  <c r="I112" i="2" a="1"/>
  <c r="I112" i="2" s="1"/>
  <c r="I113" i="2" s="1" a="1"/>
  <c r="I113" i="2" s="1"/>
  <c r="H112" i="2" a="1"/>
  <c r="H112" i="2" s="1"/>
  <c r="H113" i="2" s="1" a="1"/>
  <c r="H113" i="2" s="1"/>
  <c r="G112" i="2" a="1"/>
  <c r="G112" i="2" s="1"/>
  <c r="F112" i="2" a="1"/>
  <c r="F112" i="2" s="1"/>
  <c r="F114" i="2" s="1" a="1"/>
  <c r="F114" i="2" s="1"/>
  <c r="E112" i="2" a="1"/>
  <c r="E112" i="2" s="1"/>
  <c r="E114" i="2" s="1" a="1"/>
  <c r="E114" i="2" s="1"/>
  <c r="D112" i="2" a="1"/>
  <c r="D112" i="2" s="1"/>
  <c r="P107" i="2" a="1"/>
  <c r="P107" i="2" s="1"/>
  <c r="O107" i="2" a="1"/>
  <c r="O107" i="2" s="1"/>
  <c r="N107" i="2" a="1"/>
  <c r="N107" i="2" s="1"/>
  <c r="M107" i="2" a="1"/>
  <c r="M107" i="2" s="1"/>
  <c r="L107" i="2" a="1"/>
  <c r="L107" i="2" s="1"/>
  <c r="K107" i="2" a="1"/>
  <c r="K107" i="2" s="1"/>
  <c r="K109" i="2" s="1" a="1"/>
  <c r="K109" i="2" s="1"/>
  <c r="J107" i="2" a="1"/>
  <c r="J107" i="2" s="1"/>
  <c r="I107" i="2" a="1"/>
  <c r="I107" i="2" s="1"/>
  <c r="I108" i="2" s="1" a="1"/>
  <c r="I108" i="2" s="1"/>
  <c r="H107" i="2" a="1"/>
  <c r="H107" i="2" s="1"/>
  <c r="G107" i="2" a="1"/>
  <c r="G107" i="2" s="1"/>
  <c r="F107" i="2" a="1"/>
  <c r="F107" i="2" s="1"/>
  <c r="E107" i="2" a="1"/>
  <c r="E107" i="2" s="1"/>
  <c r="D107" i="2" a="1"/>
  <c r="D107" i="2" s="1"/>
  <c r="P97" i="2" a="1"/>
  <c r="P97" i="2" s="1"/>
  <c r="P98" i="2" s="1" a="1"/>
  <c r="P98" i="2" s="1"/>
  <c r="O97" i="2" a="1"/>
  <c r="O97" i="2" s="1"/>
  <c r="O99" i="2" s="1" a="1"/>
  <c r="O99" i="2" s="1"/>
  <c r="N97" i="2" a="1"/>
  <c r="N97" i="2" s="1"/>
  <c r="M97" i="2" a="1"/>
  <c r="M97" i="2" s="1"/>
  <c r="M99" i="2" s="1" a="1"/>
  <c r="M99" i="2" s="1"/>
  <c r="L97" i="2" a="1"/>
  <c r="L97" i="2" s="1"/>
  <c r="K97" i="2" a="1"/>
  <c r="K97" i="2" s="1"/>
  <c r="J97" i="2" a="1"/>
  <c r="J97" i="2" s="1"/>
  <c r="I97" i="2" a="1"/>
  <c r="I97" i="2" s="1"/>
  <c r="H97" i="2" a="1"/>
  <c r="H97" i="2" s="1"/>
  <c r="H99" i="2" s="1" a="1"/>
  <c r="H99" i="2" s="1"/>
  <c r="G97" i="2" a="1"/>
  <c r="G97" i="2" s="1"/>
  <c r="G99" i="2" s="1" a="1"/>
  <c r="G99" i="2" s="1"/>
  <c r="F97" i="2" a="1"/>
  <c r="F97" i="2" s="1"/>
  <c r="F99" i="2" s="1" a="1"/>
  <c r="F99" i="2" s="1"/>
  <c r="E97" i="2" a="1"/>
  <c r="E97" i="2" s="1"/>
  <c r="D97" i="2" a="1"/>
  <c r="D97" i="2" s="1"/>
  <c r="D98" i="2" s="1" a="1"/>
  <c r="D98" i="2" s="1"/>
  <c r="P93" i="2" a="1"/>
  <c r="P93" i="2" s="1"/>
  <c r="P95" i="2" s="1" a="1"/>
  <c r="P95" i="2" s="1"/>
  <c r="O93" i="2" a="1"/>
  <c r="O93" i="2" s="1"/>
  <c r="N93" i="2" a="1"/>
  <c r="N93" i="2" s="1"/>
  <c r="N94" i="2" s="1" a="1"/>
  <c r="N94" i="2" s="1"/>
  <c r="M93" i="2" a="1"/>
  <c r="M93" i="2" s="1"/>
  <c r="M94" i="2" s="1" a="1"/>
  <c r="M94" i="2" s="1"/>
  <c r="L93" i="2" a="1"/>
  <c r="L93" i="2" s="1"/>
  <c r="L94" i="2" s="1" a="1"/>
  <c r="L94" i="2" s="1"/>
  <c r="K93" i="2" a="1"/>
  <c r="K93" i="2" s="1"/>
  <c r="K94" i="2" s="1" a="1"/>
  <c r="K94" i="2" s="1"/>
  <c r="J93" i="2" a="1"/>
  <c r="J93" i="2" s="1"/>
  <c r="I93" i="2" a="1"/>
  <c r="I93" i="2" s="1"/>
  <c r="I95" i="2" s="1" a="1"/>
  <c r="I95" i="2" s="1"/>
  <c r="H93" i="2" a="1"/>
  <c r="H93" i="2" s="1"/>
  <c r="H95" i="2" s="1" a="1"/>
  <c r="H95" i="2" s="1"/>
  <c r="G93" i="2" a="1"/>
  <c r="G93" i="2" s="1"/>
  <c r="F93" i="2" a="1"/>
  <c r="F93" i="2" s="1"/>
  <c r="E93" i="2" a="1"/>
  <c r="E93" i="2" s="1"/>
  <c r="D93" i="2" a="1"/>
  <c r="D93" i="2" s="1"/>
  <c r="D95" i="2" s="1" a="1"/>
  <c r="D95" i="2" s="1"/>
  <c r="P88" i="2" a="1"/>
  <c r="P88" i="2" s="1"/>
  <c r="O88" i="2" a="1"/>
  <c r="O88" i="2" s="1"/>
  <c r="O90" i="2" s="1" a="1"/>
  <c r="O90" i="2" s="1"/>
  <c r="N88" i="2" a="1"/>
  <c r="N88" i="2" s="1"/>
  <c r="N90" i="2" s="1" a="1"/>
  <c r="N90" i="2" s="1"/>
  <c r="M88" i="2" a="1"/>
  <c r="M88" i="2" s="1"/>
  <c r="L88" i="2" a="1"/>
  <c r="L88" i="2" s="1"/>
  <c r="L89" i="2" s="1" a="1"/>
  <c r="L89" i="2" s="1"/>
  <c r="K88" i="2" a="1"/>
  <c r="K88" i="2" s="1"/>
  <c r="J88" i="2" a="1"/>
  <c r="J88" i="2" s="1"/>
  <c r="J90" i="2" s="1" a="1"/>
  <c r="J90" i="2" s="1"/>
  <c r="I88" i="2" a="1"/>
  <c r="I88" i="2" s="1"/>
  <c r="I90" i="2" s="1" a="1"/>
  <c r="I90" i="2" s="1"/>
  <c r="H88" i="2" a="1"/>
  <c r="H88" i="2" s="1"/>
  <c r="G88" i="2" a="1"/>
  <c r="G88" i="2" s="1"/>
  <c r="G90" i="2" s="1" a="1"/>
  <c r="G90" i="2" s="1"/>
  <c r="F88" i="2" a="1"/>
  <c r="F88" i="2" s="1"/>
  <c r="E88" i="2" a="1"/>
  <c r="E88" i="2" s="1"/>
  <c r="D88" i="2" a="1"/>
  <c r="D88" i="2" s="1"/>
  <c r="D89" i="2" s="1" a="1"/>
  <c r="D89" i="2" s="1"/>
  <c r="P83" i="2" a="1"/>
  <c r="P83" i="2" s="1"/>
  <c r="P84" i="2" s="1" a="1"/>
  <c r="P84" i="2" s="1"/>
  <c r="O83" i="2" a="1"/>
  <c r="O83" i="2" s="1"/>
  <c r="N83" i="2" a="1"/>
  <c r="N83" i="2" s="1"/>
  <c r="N85" i="2" s="1" a="1"/>
  <c r="N85" i="2" s="1"/>
  <c r="M83" i="2" a="1"/>
  <c r="M83" i="2" s="1"/>
  <c r="L83" i="2" a="1"/>
  <c r="L83" i="2" s="1"/>
  <c r="L84" i="2" s="1" a="1"/>
  <c r="L84" i="2" s="1"/>
  <c r="K83" i="2" a="1"/>
  <c r="K83" i="2" s="1"/>
  <c r="J83" i="2" a="1"/>
  <c r="J83" i="2" s="1"/>
  <c r="I83" i="2" a="1"/>
  <c r="I83" i="2" s="1"/>
  <c r="H83" i="2" a="1"/>
  <c r="H83" i="2" s="1"/>
  <c r="H85" i="2" s="1" a="1"/>
  <c r="H85" i="2" s="1"/>
  <c r="G83" i="2" a="1"/>
  <c r="G83" i="2" s="1"/>
  <c r="G84" i="2" s="1" a="1"/>
  <c r="G84" i="2" s="1"/>
  <c r="F83" i="2" a="1"/>
  <c r="F83" i="2" s="1"/>
  <c r="F85" i="2" s="1" a="1"/>
  <c r="F85" i="2" s="1"/>
  <c r="E83" i="2" a="1"/>
  <c r="E83" i="2" s="1"/>
  <c r="D83" i="2" a="1"/>
  <c r="D83" i="2" s="1"/>
  <c r="P75" i="2" a="1"/>
  <c r="P75" i="2" s="1"/>
  <c r="O75" i="2" a="1"/>
  <c r="O75" i="2" s="1"/>
  <c r="N75" i="2" a="1"/>
  <c r="N75" i="2" s="1"/>
  <c r="M75" i="2" a="1"/>
  <c r="M75" i="2" s="1"/>
  <c r="M76" i="2" s="1" a="1"/>
  <c r="M76" i="2" s="1"/>
  <c r="L75" i="2" a="1"/>
  <c r="L75" i="2" s="1"/>
  <c r="K75" i="2" a="1"/>
  <c r="K75" i="2" s="1"/>
  <c r="J75" i="2" a="1"/>
  <c r="J75" i="2" s="1"/>
  <c r="J76" i="2" s="1" a="1"/>
  <c r="J76" i="2" s="1"/>
  <c r="I75" i="2" a="1"/>
  <c r="I75" i="2" s="1"/>
  <c r="I77" i="2" s="1" a="1"/>
  <c r="I77" i="2" s="1"/>
  <c r="H75" i="2" a="1"/>
  <c r="H75" i="2" s="1"/>
  <c r="H77" i="2" s="1" a="1"/>
  <c r="H77" i="2" s="1"/>
  <c r="G75" i="2" a="1"/>
  <c r="G75" i="2" s="1"/>
  <c r="G77" i="2" s="1" a="1"/>
  <c r="G77" i="2" s="1"/>
  <c r="F75" i="2" a="1"/>
  <c r="F75" i="2" s="1"/>
  <c r="E75" i="2" a="1"/>
  <c r="E75" i="2" s="1"/>
  <c r="D75" i="2" a="1"/>
  <c r="D75" i="2" s="1"/>
  <c r="P70" i="2" a="1"/>
  <c r="P70" i="2" s="1"/>
  <c r="P71" i="2" s="1" a="1"/>
  <c r="P71" i="2" s="1"/>
  <c r="O70" i="2" a="1"/>
  <c r="O70" i="2" s="1"/>
  <c r="O71" i="2" s="1" a="1"/>
  <c r="O71" i="2" s="1"/>
  <c r="N70" i="2" a="1"/>
  <c r="N70" i="2" s="1"/>
  <c r="N71" i="2" s="1" a="1"/>
  <c r="N71" i="2" s="1"/>
  <c r="M70" i="2" a="1"/>
  <c r="M70" i="2" s="1"/>
  <c r="M71" i="2" s="1" a="1"/>
  <c r="M71" i="2" s="1"/>
  <c r="L70" i="2" a="1"/>
  <c r="L70" i="2" s="1"/>
  <c r="K70" i="2" a="1"/>
  <c r="K70" i="2" s="1"/>
  <c r="J70" i="2" a="1"/>
  <c r="J70" i="2" s="1"/>
  <c r="I70" i="2" a="1"/>
  <c r="I70" i="2" s="1"/>
  <c r="H70" i="2" a="1"/>
  <c r="H70" i="2" s="1"/>
  <c r="G70" i="2" a="1"/>
  <c r="G70" i="2" s="1"/>
  <c r="G72" i="2" s="1" a="1"/>
  <c r="G72" i="2" s="1"/>
  <c r="F70" i="2" a="1"/>
  <c r="F70" i="2" s="1"/>
  <c r="F71" i="2" s="1" a="1"/>
  <c r="F71" i="2" s="1"/>
  <c r="E70" i="2" a="1"/>
  <c r="E70" i="2" s="1"/>
  <c r="E71" i="2" s="1" a="1"/>
  <c r="E71" i="2" s="1"/>
  <c r="D70" i="2" a="1"/>
  <c r="D70" i="2" s="1"/>
  <c r="P60" i="2" a="1"/>
  <c r="P60" i="2" s="1"/>
  <c r="O60" i="2" a="1"/>
  <c r="O60" i="2" s="1"/>
  <c r="N60" i="2" a="1"/>
  <c r="N60" i="2" s="1"/>
  <c r="M60" i="2" a="1"/>
  <c r="M60" i="2" s="1"/>
  <c r="L60" i="2" a="1"/>
  <c r="L60" i="2" s="1"/>
  <c r="L62" i="2" s="1" a="1"/>
  <c r="L62" i="2" s="1"/>
  <c r="K60" i="2" a="1"/>
  <c r="K60" i="2" s="1"/>
  <c r="J60" i="2" a="1"/>
  <c r="J60" i="2" s="1"/>
  <c r="I60" i="2" a="1"/>
  <c r="I60" i="2" s="1"/>
  <c r="H60" i="2" a="1"/>
  <c r="H60" i="2" s="1"/>
  <c r="H62" i="2" s="1" a="1"/>
  <c r="H62" i="2" s="1"/>
  <c r="H40" i="5" s="1"/>
  <c r="G60" i="2" a="1"/>
  <c r="G60" i="2" s="1"/>
  <c r="G61" i="2" s="1" a="1"/>
  <c r="G61" i="2" s="1"/>
  <c r="F60" i="2" a="1"/>
  <c r="F60" i="2" s="1"/>
  <c r="F61" i="2" s="1" a="1"/>
  <c r="F61" i="2" s="1"/>
  <c r="E60" i="2" a="1"/>
  <c r="E60" i="2" s="1"/>
  <c r="D60" i="2" a="1"/>
  <c r="D60" i="2" s="1"/>
  <c r="D61" i="2" s="1" a="1"/>
  <c r="D61" i="2" s="1"/>
  <c r="P55" i="2" a="1"/>
  <c r="P55" i="2" s="1"/>
  <c r="O55" i="2" a="1"/>
  <c r="O55" i="2" s="1"/>
  <c r="O57" i="2" s="1" a="1"/>
  <c r="O57" i="2" s="1"/>
  <c r="N55" i="2" a="1"/>
  <c r="N55" i="2" s="1"/>
  <c r="M55" i="2" a="1"/>
  <c r="M55" i="2" s="1"/>
  <c r="L55" i="2" a="1"/>
  <c r="L55" i="2" s="1"/>
  <c r="K55" i="2" a="1"/>
  <c r="K55" i="2" s="1"/>
  <c r="J55" i="2" a="1"/>
  <c r="J55" i="2" s="1"/>
  <c r="I55" i="2" a="1"/>
  <c r="I55" i="2" s="1"/>
  <c r="I57" i="2" s="1" a="1"/>
  <c r="I57" i="2" s="1"/>
  <c r="H55" i="2" a="1"/>
  <c r="H55" i="2" s="1"/>
  <c r="H57" i="2" s="1" a="1"/>
  <c r="H57" i="2" s="1"/>
  <c r="G55" i="2" a="1"/>
  <c r="G55" i="2" s="1"/>
  <c r="G56" i="2" s="1" a="1"/>
  <c r="G56" i="2" s="1"/>
  <c r="F55" i="2" a="1"/>
  <c r="F55" i="2" s="1"/>
  <c r="E55" i="2" a="1"/>
  <c r="E55" i="2" s="1"/>
  <c r="D55" i="2" a="1"/>
  <c r="D55" i="2" s="1"/>
  <c r="P50" i="2" a="1"/>
  <c r="P50" i="2" s="1"/>
  <c r="P51" i="2" s="1" a="1"/>
  <c r="P51" i="2" s="1"/>
  <c r="O50" i="2" a="1"/>
  <c r="O50" i="2" s="1"/>
  <c r="O51" i="2" s="1" a="1"/>
  <c r="O51" i="2" s="1"/>
  <c r="N50" i="2" a="1"/>
  <c r="N50" i="2" s="1"/>
  <c r="N51" i="2" s="1" a="1"/>
  <c r="N51" i="2" s="1"/>
  <c r="M50" i="2" a="1"/>
  <c r="M50" i="2" s="1"/>
  <c r="L50" i="2" a="1"/>
  <c r="L50" i="2" s="1"/>
  <c r="L51" i="2" s="1" a="1"/>
  <c r="L51" i="2" s="1"/>
  <c r="K50" i="2" a="1"/>
  <c r="K50" i="2" s="1"/>
  <c r="K51" i="2" s="1" a="1"/>
  <c r="K51" i="2" s="1"/>
  <c r="J50" i="2" a="1"/>
  <c r="J50" i="2" s="1"/>
  <c r="J51" i="2" s="1" a="1"/>
  <c r="J51" i="2" s="1"/>
  <c r="I50" i="2" a="1"/>
  <c r="I50" i="2" s="1"/>
  <c r="H50" i="2" a="1"/>
  <c r="H50" i="2" s="1"/>
  <c r="H52" i="2" s="1" a="1"/>
  <c r="H52" i="2" s="1"/>
  <c r="G50" i="2" a="1"/>
  <c r="G50" i="2" s="1"/>
  <c r="G52" i="2" s="1" a="1"/>
  <c r="G52" i="2" s="1"/>
  <c r="F50" i="2" a="1"/>
  <c r="F50" i="2" s="1"/>
  <c r="F51" i="2" s="1" a="1"/>
  <c r="F51" i="2" s="1"/>
  <c r="E50" i="2" a="1"/>
  <c r="E50" i="2" s="1"/>
  <c r="D50" i="2" a="1"/>
  <c r="D50" i="2" s="1"/>
  <c r="D51" i="2" s="1" a="1"/>
  <c r="D51" i="2" s="1"/>
  <c r="P45" i="2" a="1"/>
  <c r="P45" i="2" s="1"/>
  <c r="O45" i="2" a="1"/>
  <c r="O45" i="2" s="1"/>
  <c r="N45" i="2" a="1"/>
  <c r="N45" i="2" s="1"/>
  <c r="M45" i="2" a="1"/>
  <c r="M45" i="2" s="1"/>
  <c r="M47" i="2" s="1" a="1"/>
  <c r="M47" i="2" s="1"/>
  <c r="L45" i="2" a="1"/>
  <c r="L45" i="2" s="1"/>
  <c r="K45" i="2" a="1"/>
  <c r="K45" i="2" s="1"/>
  <c r="K46" i="2" s="1" a="1"/>
  <c r="K46" i="2" s="1"/>
  <c r="J45" i="2" a="1"/>
  <c r="J45" i="2" s="1"/>
  <c r="I45" i="2" a="1"/>
  <c r="I45" i="2" s="1"/>
  <c r="I46" i="2" s="1" a="1"/>
  <c r="I46" i="2" s="1"/>
  <c r="H45" i="2" a="1"/>
  <c r="H45" i="2" s="1"/>
  <c r="H46" i="2" s="1" a="1"/>
  <c r="H46" i="2" s="1"/>
  <c r="G45" i="2" a="1"/>
  <c r="G45" i="2" s="1"/>
  <c r="G46" i="2" s="1" a="1"/>
  <c r="G46" i="2" s="1"/>
  <c r="F45" i="2" a="1"/>
  <c r="F45" i="2" s="1"/>
  <c r="F47" i="2" s="1" a="1"/>
  <c r="F47" i="2" s="1"/>
  <c r="E45" i="2" a="1"/>
  <c r="E45" i="2" s="1"/>
  <c r="D45" i="2" a="1"/>
  <c r="D45" i="2" s="1"/>
  <c r="D47" i="2" s="1" a="1"/>
  <c r="D47" i="2" s="1"/>
  <c r="P32" i="2" a="1"/>
  <c r="P32" i="2" s="1"/>
  <c r="O32" i="2" a="1"/>
  <c r="O32" i="2" s="1"/>
  <c r="O34" i="2" s="1" a="1"/>
  <c r="O34" i="2" s="1"/>
  <c r="N32" i="2" a="1"/>
  <c r="N32" i="2" s="1"/>
  <c r="N33" i="2" s="1" a="1"/>
  <c r="N33" i="2" s="1"/>
  <c r="M32" i="2" a="1"/>
  <c r="M32" i="2" s="1"/>
  <c r="L32" i="2" a="1"/>
  <c r="L32" i="2" s="1"/>
  <c r="K32" i="2" a="1"/>
  <c r="K32" i="2" s="1"/>
  <c r="J32" i="2" a="1"/>
  <c r="J32" i="2" s="1"/>
  <c r="J33" i="2" s="1" a="1"/>
  <c r="J33" i="2" s="1"/>
  <c r="I32" i="2" a="1"/>
  <c r="I32" i="2" s="1"/>
  <c r="I33" i="2" s="1" a="1"/>
  <c r="I33" i="2" s="1"/>
  <c r="H32" i="2" a="1"/>
  <c r="H32" i="2" s="1"/>
  <c r="H34" i="2" s="1" a="1"/>
  <c r="H34" i="2" s="1"/>
  <c r="G32" i="2" a="1"/>
  <c r="G32" i="2" s="1"/>
  <c r="F32" i="2" a="1"/>
  <c r="F32" i="2" s="1"/>
  <c r="E32" i="2" a="1"/>
  <c r="E32" i="2" s="1"/>
  <c r="D32" i="2" a="1"/>
  <c r="D32" i="2" s="1"/>
  <c r="D33" i="2" s="1" a="1"/>
  <c r="D33" i="2" s="1"/>
  <c r="P22" i="2" a="1"/>
  <c r="P22" i="2" s="1"/>
  <c r="P23" i="2" s="1" a="1"/>
  <c r="P23" i="2" s="1"/>
  <c r="O22" i="2" a="1"/>
  <c r="O22" i="2" s="1"/>
  <c r="N22" i="2" a="1"/>
  <c r="N22" i="2" s="1"/>
  <c r="M22" i="2" a="1"/>
  <c r="M22" i="2" s="1"/>
  <c r="M24" i="2" s="1" a="1"/>
  <c r="M24" i="2" s="1"/>
  <c r="L22" i="2" a="1"/>
  <c r="L22" i="2" s="1"/>
  <c r="L24" i="2" s="1" a="1"/>
  <c r="L24" i="2" s="1"/>
  <c r="K22" i="2" a="1"/>
  <c r="K22" i="2" s="1"/>
  <c r="K23" i="2" s="1" a="1"/>
  <c r="K23" i="2" s="1"/>
  <c r="J22" i="2" a="1"/>
  <c r="J22" i="2" s="1"/>
  <c r="J23" i="2" s="1" a="1"/>
  <c r="J23" i="2" s="1"/>
  <c r="I22" i="2" a="1"/>
  <c r="I22" i="2" s="1"/>
  <c r="I23" i="2" s="1" a="1"/>
  <c r="I23" i="2" s="1"/>
  <c r="H22" i="2" a="1"/>
  <c r="H22" i="2" s="1"/>
  <c r="G22" i="2" a="1"/>
  <c r="G22" i="2" s="1"/>
  <c r="G24" i="2" s="1" a="1"/>
  <c r="G24" i="2" s="1"/>
  <c r="F22" i="2" a="1"/>
  <c r="F22" i="2" s="1"/>
  <c r="E22" i="2" a="1"/>
  <c r="E22" i="2" s="1"/>
  <c r="D22" i="2" a="1"/>
  <c r="D22" i="2" s="1"/>
  <c r="P17" i="2" a="1"/>
  <c r="P17" i="2" s="1"/>
  <c r="P18" i="2" s="1" a="1"/>
  <c r="P18" i="2" s="1"/>
  <c r="O17" i="2" a="1"/>
  <c r="O17" i="2" s="1"/>
  <c r="O18" i="2" s="1" a="1"/>
  <c r="O18" i="2" s="1"/>
  <c r="N17" i="2" a="1"/>
  <c r="N17" i="2" s="1"/>
  <c r="N18" i="2" s="1" a="1"/>
  <c r="N18" i="2" s="1"/>
  <c r="M17" i="2" a="1"/>
  <c r="M17" i="2" s="1"/>
  <c r="L17" i="2" a="1"/>
  <c r="L17" i="2" s="1"/>
  <c r="K17" i="2" a="1"/>
  <c r="K17" i="2" s="1"/>
  <c r="K19" i="2" s="1" a="1"/>
  <c r="K19" i="2" s="1"/>
  <c r="J17" i="2" a="1"/>
  <c r="J17" i="2" s="1"/>
  <c r="I17" i="2" a="1"/>
  <c r="I17" i="2" s="1"/>
  <c r="H17" i="2" a="1"/>
  <c r="H17" i="2" s="1"/>
  <c r="H19" i="2" s="1" a="1"/>
  <c r="H19" i="2" s="1"/>
  <c r="G17" i="2" a="1"/>
  <c r="G17" i="2" s="1"/>
  <c r="G19" i="2" s="1" a="1"/>
  <c r="G19" i="2" s="1"/>
  <c r="F17" i="2" a="1"/>
  <c r="F17" i="2" s="1"/>
  <c r="F18" i="2" s="1" a="1"/>
  <c r="F18" i="2" s="1"/>
  <c r="E17" i="2" a="1"/>
  <c r="E17" i="2" s="1"/>
  <c r="E18" i="2" s="1" a="1"/>
  <c r="E18" i="2" s="1"/>
  <c r="D17" i="2" a="1"/>
  <c r="D17" i="2" s="1"/>
  <c r="P12" i="2" a="1"/>
  <c r="P12" i="2" s="1"/>
  <c r="P13" i="2" s="1" a="1"/>
  <c r="P13" i="2" s="1"/>
  <c r="O12" i="2" a="1"/>
  <c r="O12" i="2" s="1"/>
  <c r="O14" i="2" s="1" a="1"/>
  <c r="O14" i="2" s="1"/>
  <c r="N12" i="2" a="1"/>
  <c r="N12" i="2" s="1"/>
  <c r="M12" i="2" a="1"/>
  <c r="M12" i="2" s="1"/>
  <c r="L12" i="2" a="1"/>
  <c r="L12" i="2" s="1"/>
  <c r="L13" i="2" s="1" a="1"/>
  <c r="L13" i="2" s="1"/>
  <c r="K12" i="2" a="1"/>
  <c r="K12" i="2" s="1"/>
  <c r="J12" i="2" a="1"/>
  <c r="J12" i="2" s="1"/>
  <c r="J13" i="2" s="1" a="1"/>
  <c r="J13" i="2" s="1"/>
  <c r="I12" i="2" a="1"/>
  <c r="I12" i="2" s="1"/>
  <c r="I13" i="2" s="1" a="1"/>
  <c r="I13" i="2" s="1"/>
  <c r="H12" i="2" a="1"/>
  <c r="H12" i="2" s="1"/>
  <c r="H13" i="2" s="1" a="1"/>
  <c r="H13" i="2" s="1"/>
  <c r="G12" i="2" a="1"/>
  <c r="G12" i="2" s="1"/>
  <c r="G14" i="2" s="1" a="1"/>
  <c r="G14" i="2" s="1"/>
  <c r="F12" i="2" a="1"/>
  <c r="F12" i="2" s="1"/>
  <c r="F14" i="2" s="1" a="1"/>
  <c r="F14" i="2" s="1"/>
  <c r="E12" i="2" a="1"/>
  <c r="E12" i="2" s="1"/>
  <c r="D12" i="2" a="1"/>
  <c r="D12" i="2" s="1"/>
  <c r="D13" i="2" s="1" a="1"/>
  <c r="D13" i="2" s="1"/>
  <c r="O9" i="2" a="1"/>
  <c r="O9" i="2" s="1"/>
  <c r="N9" i="2" a="1"/>
  <c r="N9" i="2" s="1"/>
  <c r="P84" i="5" l="1"/>
  <c r="J16" i="5"/>
  <c r="P178" i="2" a="1"/>
  <c r="P178" i="2" s="1"/>
  <c r="P177" i="2" a="1"/>
  <c r="P177" i="2" s="1"/>
  <c r="P140" i="2" a="1"/>
  <c r="P140" i="2" s="1"/>
  <c r="P104" i="2" a="1"/>
  <c r="P104" i="2" s="1"/>
  <c r="P103" i="2" a="1"/>
  <c r="P103" i="2" s="1"/>
  <c r="P67" i="2" a="1"/>
  <c r="P67" i="2" s="1"/>
  <c r="P66" i="2" a="1"/>
  <c r="P66" i="2" s="1"/>
  <c r="P29" i="2" a="1"/>
  <c r="P29" i="2" s="1"/>
  <c r="P39" i="2" a="1"/>
  <c r="P39" i="2" s="1"/>
  <c r="P38" i="2" a="1"/>
  <c r="P38" i="2" s="1"/>
  <c r="H38" i="2" a="1"/>
  <c r="H38" i="2" s="1"/>
  <c r="G38" i="2" a="1"/>
  <c r="G38" i="2" s="1"/>
  <c r="J39" i="2" a="1"/>
  <c r="J39" i="2" s="1"/>
  <c r="M38" i="2" a="1"/>
  <c r="M38" i="2" s="1"/>
  <c r="M39" i="2" a="1"/>
  <c r="M39" i="2" s="1"/>
  <c r="I38" i="2" a="1"/>
  <c r="I38" i="2" s="1"/>
  <c r="I16" i="5" s="1"/>
  <c r="I39" i="2" a="1"/>
  <c r="I39" i="2" s="1"/>
  <c r="E39" i="2" a="1"/>
  <c r="E39" i="2" s="1"/>
  <c r="E38" i="2" a="1"/>
  <c r="E38" i="2" s="1"/>
  <c r="N39" i="2" a="1"/>
  <c r="N39" i="2" s="1"/>
  <c r="N38" i="2" a="1"/>
  <c r="N38" i="2" s="1"/>
  <c r="D38" i="2" a="1"/>
  <c r="D38" i="2" s="1"/>
  <c r="D39" i="2" a="1"/>
  <c r="D39" i="2" s="1"/>
  <c r="K39" i="2" a="1"/>
  <c r="K39" i="2" s="1"/>
  <c r="O38" i="2" a="1"/>
  <c r="O38" i="2" s="1"/>
  <c r="F38" i="2" a="1"/>
  <c r="F38" i="2" s="1"/>
  <c r="L38" i="2" a="1"/>
  <c r="L38" i="2" s="1"/>
  <c r="F182" i="2" a="1"/>
  <c r="F182" i="2" s="1"/>
  <c r="I121" i="2" a="1"/>
  <c r="I121" i="2" s="1"/>
  <c r="G71" i="2" a="1"/>
  <c r="G71" i="2" s="1"/>
  <c r="K168" i="2" a="1"/>
  <c r="K168" i="2" s="1"/>
  <c r="O126" i="2" a="1"/>
  <c r="O126" i="2" s="1"/>
  <c r="K47" i="2" a="1"/>
  <c r="K47" i="2" s="1"/>
  <c r="E162" i="2" a="1"/>
  <c r="E162" i="2" s="1"/>
  <c r="E163" i="2" a="1"/>
  <c r="E163" i="2" s="1"/>
  <c r="O158" i="2" a="1"/>
  <c r="O158" i="2" s="1"/>
  <c r="G145" i="2" a="1"/>
  <c r="G145" i="2" s="1"/>
  <c r="P135" i="2" a="1"/>
  <c r="P135" i="2" s="1"/>
  <c r="M157" i="2" a="1"/>
  <c r="M157" i="2" s="1"/>
  <c r="M158" i="2" a="1"/>
  <c r="M158" i="2" s="1"/>
  <c r="J85" i="2" a="1"/>
  <c r="J85" i="2" s="1"/>
  <c r="J84" i="2" a="1"/>
  <c r="J84" i="2" s="1"/>
  <c r="I172" i="2" a="1"/>
  <c r="I172" i="2" s="1"/>
  <c r="I173" i="2" a="1"/>
  <c r="I173" i="2" s="1"/>
  <c r="H120" i="2" a="1"/>
  <c r="H120" i="2" s="1"/>
  <c r="H121" i="2" a="1"/>
  <c r="H121" i="2" s="1"/>
  <c r="G89" i="2" a="1"/>
  <c r="G89" i="2" s="1"/>
  <c r="F136" i="2" a="1"/>
  <c r="F136" i="2" s="1"/>
  <c r="F84" i="5" s="1"/>
  <c r="I34" i="2" a="1"/>
  <c r="I34" i="2" s="1"/>
  <c r="J89" i="2" a="1"/>
  <c r="J89" i="2" s="1"/>
  <c r="I24" i="2" a="1"/>
  <c r="I24" i="2" s="1"/>
  <c r="J34" i="2" a="1"/>
  <c r="J34" i="2" s="1"/>
  <c r="O19" i="2" a="1"/>
  <c r="O19" i="2" s="1"/>
  <c r="L90" i="2" a="1"/>
  <c r="L90" i="2" s="1"/>
  <c r="K95" i="2" a="1"/>
  <c r="K95" i="2" s="1"/>
  <c r="H98" i="2" a="1"/>
  <c r="H98" i="2" s="1"/>
  <c r="N19" i="2" a="1"/>
  <c r="N19" i="2" s="1"/>
  <c r="O56" i="2" a="1"/>
  <c r="O56" i="2" s="1"/>
  <c r="H61" i="2" a="1"/>
  <c r="H61" i="2" s="1"/>
  <c r="K114" i="2" a="1"/>
  <c r="K114" i="2" s="1"/>
  <c r="H24" i="2" a="1"/>
  <c r="H24" i="2" s="1"/>
  <c r="H17" i="5" s="1"/>
  <c r="H23" i="2" a="1"/>
  <c r="H23" i="2" s="1"/>
  <c r="G120" i="2" a="1"/>
  <c r="G120" i="2" s="1"/>
  <c r="G121" i="2" a="1"/>
  <c r="G121" i="2" s="1"/>
  <c r="G131" i="2" a="1"/>
  <c r="G131" i="2" s="1"/>
  <c r="G130" i="2" a="1"/>
  <c r="G130" i="2" s="1"/>
  <c r="K72" i="2" a="1"/>
  <c r="K72" i="2" s="1"/>
  <c r="K71" i="2" a="1"/>
  <c r="K71" i="2" s="1"/>
  <c r="J188" i="2" a="1"/>
  <c r="J188" i="2" s="1"/>
  <c r="J187" i="2" a="1"/>
  <c r="J187" i="2" s="1"/>
  <c r="J105" i="5" s="1"/>
  <c r="N146" i="2" a="1"/>
  <c r="N146" i="2" s="1"/>
  <c r="N145" i="2" a="1"/>
  <c r="N145" i="2" s="1"/>
  <c r="N83" i="5" s="1"/>
  <c r="L157" i="2" a="1"/>
  <c r="L157" i="2" s="1"/>
  <c r="L158" i="2" a="1"/>
  <c r="L158" i="2" s="1"/>
  <c r="N126" i="2" a="1"/>
  <c r="N126" i="2" s="1"/>
  <c r="N125" i="2" a="1"/>
  <c r="N125" i="2" s="1"/>
  <c r="L108" i="2" a="1"/>
  <c r="L108" i="2" s="1"/>
  <c r="L109" i="2" a="1"/>
  <c r="L109" i="2" s="1"/>
  <c r="K61" i="2" a="1"/>
  <c r="K61" i="2" s="1"/>
  <c r="K62" i="2" a="1"/>
  <c r="K62" i="2" s="1"/>
  <c r="E182" i="2" a="1"/>
  <c r="E182" i="2" s="1"/>
  <c r="E183" i="2" a="1"/>
  <c r="E183" i="2" s="1"/>
  <c r="J56" i="2" a="1"/>
  <c r="J56" i="2" s="1"/>
  <c r="J57" i="2" a="1"/>
  <c r="J57" i="2" s="1"/>
  <c r="J47" i="2" a="1"/>
  <c r="J47" i="2" s="1"/>
  <c r="J46" i="2" a="1"/>
  <c r="J46" i="2" s="1"/>
  <c r="M98" i="2" a="1"/>
  <c r="M98" i="2" s="1"/>
  <c r="P145" i="2" a="1"/>
  <c r="P145" i="2" s="1"/>
  <c r="L14" i="2" a="1"/>
  <c r="L14" i="2" s="1"/>
  <c r="H84" i="2" a="1"/>
  <c r="H84" i="2" s="1"/>
  <c r="I109" i="2" a="1"/>
  <c r="I109" i="2" s="1"/>
  <c r="J157" i="2" a="1"/>
  <c r="J157" i="2" s="1"/>
  <c r="D62" i="2" a="1"/>
  <c r="D62" i="2" s="1"/>
  <c r="D40" i="5" s="1"/>
  <c r="I114" i="2" a="1"/>
  <c r="I114" i="2" s="1"/>
  <c r="K136" i="2" a="1"/>
  <c r="K136" i="2" s="1"/>
  <c r="F172" i="2" a="1"/>
  <c r="F172" i="2" s="1"/>
  <c r="F145" i="2" a="1"/>
  <c r="F145" i="2" s="1"/>
  <c r="G172" i="2" a="1"/>
  <c r="G172" i="2" s="1"/>
  <c r="I145" i="2" a="1"/>
  <c r="I145" i="2" s="1"/>
  <c r="J24" i="2" a="1"/>
  <c r="J24" i="2" s="1"/>
  <c r="H131" i="2" a="1"/>
  <c r="H131" i="2" s="1"/>
  <c r="I131" i="2" a="1"/>
  <c r="I131" i="2" s="1"/>
  <c r="I14" i="2" a="1"/>
  <c r="I14" i="2" s="1"/>
  <c r="J52" i="2" a="1"/>
  <c r="J52" i="2" s="1"/>
  <c r="M72" i="2" a="1"/>
  <c r="M72" i="2" s="1"/>
  <c r="O98" i="2" a="1"/>
  <c r="O98" i="2" s="1"/>
  <c r="D146" i="2" a="1"/>
  <c r="D146" i="2" s="1"/>
  <c r="I162" i="2" a="1"/>
  <c r="I162" i="2" s="1"/>
  <c r="J173" i="2" a="1"/>
  <c r="J173" i="2" s="1"/>
  <c r="G136" i="2" a="1"/>
  <c r="G136" i="2" s="1"/>
  <c r="P131" i="2" a="1"/>
  <c r="P131" i="2" s="1"/>
  <c r="H18" i="2" a="1"/>
  <c r="H18" i="2" s="1"/>
  <c r="I56" i="2" a="1"/>
  <c r="I56" i="2" s="1"/>
  <c r="P72" i="2" a="1"/>
  <c r="P72" i="2" s="1"/>
  <c r="G163" i="2" a="1"/>
  <c r="G163" i="2" s="1"/>
  <c r="D46" i="2" a="1"/>
  <c r="D46" i="2" s="1"/>
  <c r="G76" i="2" a="1"/>
  <c r="G76" i="2" s="1"/>
  <c r="G39" i="5" s="1"/>
  <c r="F121" i="2" a="1"/>
  <c r="F121" i="2" s="1"/>
  <c r="K150" i="2" a="1"/>
  <c r="K150" i="2" s="1"/>
  <c r="E157" i="2" a="1"/>
  <c r="E157" i="2" s="1"/>
  <c r="H76" i="2" a="1"/>
  <c r="H76" i="2" s="1"/>
  <c r="F84" i="2" a="1"/>
  <c r="F84" i="2" s="1"/>
  <c r="G157" i="2" a="1"/>
  <c r="G157" i="2" s="1"/>
  <c r="J163" i="2" a="1"/>
  <c r="J163" i="2" s="1"/>
  <c r="P89" i="2" a="1"/>
  <c r="P89" i="2" s="1"/>
  <c r="P90" i="2" a="1"/>
  <c r="P90" i="2" s="1"/>
  <c r="M131" i="2" a="1"/>
  <c r="M131" i="2" s="1"/>
  <c r="M130" i="2" a="1"/>
  <c r="M130" i="2" s="1"/>
  <c r="F158" i="2" a="1"/>
  <c r="F158" i="2" s="1"/>
  <c r="F157" i="2" a="1"/>
  <c r="F157" i="2" s="1"/>
  <c r="L33" i="2" a="1"/>
  <c r="L33" i="2" s="1"/>
  <c r="L34" i="2" a="1"/>
  <c r="L34" i="2" s="1"/>
  <c r="L17" i="5" s="1"/>
  <c r="M34" i="2" a="1"/>
  <c r="M34" i="2" s="1"/>
  <c r="M33" i="2" a="1"/>
  <c r="M33" i="2" s="1"/>
  <c r="N99" i="2" a="1"/>
  <c r="N99" i="2" s="1"/>
  <c r="N98" i="2" a="1"/>
  <c r="N98" i="2" s="1"/>
  <c r="K182" i="2" a="1"/>
  <c r="K182" i="2" s="1"/>
  <c r="K183" i="2" a="1"/>
  <c r="K183" i="2" s="1"/>
  <c r="I85" i="2" a="1"/>
  <c r="I85" i="2" s="1"/>
  <c r="I84" i="2" a="1"/>
  <c r="I84" i="2" s="1"/>
  <c r="E47" i="2" a="1"/>
  <c r="E47" i="2" s="1"/>
  <c r="E46" i="2" a="1"/>
  <c r="E46" i="2" s="1"/>
  <c r="O77" i="2" a="1"/>
  <c r="O77" i="2" s="1"/>
  <c r="O76" i="2" a="1"/>
  <c r="O76" i="2" s="1"/>
  <c r="E51" i="2" a="1"/>
  <c r="E51" i="2" s="1"/>
  <c r="E52" i="2" a="1"/>
  <c r="E52" i="2" s="1"/>
  <c r="E90" i="2" a="1"/>
  <c r="E90" i="2" s="1"/>
  <c r="E89" i="2" a="1"/>
  <c r="E89" i="2" s="1"/>
  <c r="D57" i="2" a="1"/>
  <c r="D57" i="2" s="1"/>
  <c r="D56" i="2" a="1"/>
  <c r="D56" i="2" s="1"/>
  <c r="P57" i="2" a="1"/>
  <c r="P57" i="2" s="1"/>
  <c r="P56" i="2" a="1"/>
  <c r="P56" i="2" s="1"/>
  <c r="H72" i="2" a="1"/>
  <c r="H72" i="2" s="1"/>
  <c r="H71" i="2" a="1"/>
  <c r="H71" i="2" s="1"/>
  <c r="D18" i="2" a="1"/>
  <c r="D18" i="2" s="1"/>
  <c r="D19" i="2" a="1"/>
  <c r="D19" i="2" s="1"/>
  <c r="F57" i="2" a="1"/>
  <c r="F57" i="2" s="1"/>
  <c r="F56" i="2" a="1"/>
  <c r="F56" i="2" s="1"/>
  <c r="O72" i="2" a="1"/>
  <c r="O72" i="2" s="1"/>
  <c r="E113" i="2" a="1"/>
  <c r="E113" i="2" s="1"/>
  <c r="I136" i="2" a="1"/>
  <c r="I136" i="2" s="1"/>
  <c r="O168" i="2" a="1"/>
  <c r="O168" i="2" s="1"/>
  <c r="O167" i="2" a="1"/>
  <c r="O167" i="2" s="1"/>
  <c r="I188" i="2" a="1"/>
  <c r="I188" i="2" s="1"/>
  <c r="I187" i="2" a="1"/>
  <c r="I187" i="2" s="1"/>
  <c r="G13" i="2" a="1"/>
  <c r="G13" i="2" s="1"/>
  <c r="J18" i="2" a="1"/>
  <c r="J18" i="2" s="1"/>
  <c r="J19" i="2" a="1"/>
  <c r="J19" i="2" s="1"/>
  <c r="E34" i="2" a="1"/>
  <c r="E34" i="2" s="1"/>
  <c r="E33" i="2" a="1"/>
  <c r="E33" i="2" s="1"/>
  <c r="O33" i="2" a="1"/>
  <c r="O33" i="2" s="1"/>
  <c r="J61" i="2" a="1"/>
  <c r="J61" i="2" s="1"/>
  <c r="J39" i="5" s="1"/>
  <c r="J62" i="2" a="1"/>
  <c r="J62" i="2" s="1"/>
  <c r="J40" i="5" s="1"/>
  <c r="E150" i="2" a="1"/>
  <c r="E150" i="2" s="1"/>
  <c r="E151" i="2" a="1"/>
  <c r="E151" i="2" s="1"/>
  <c r="F150" i="2" a="1"/>
  <c r="F150" i="2" s="1"/>
  <c r="M163" i="2" a="1"/>
  <c r="M163" i="2" s="1"/>
  <c r="K173" i="2" a="1"/>
  <c r="K173" i="2" s="1"/>
  <c r="M51" i="2" a="1"/>
  <c r="M51" i="2" s="1"/>
  <c r="M52" i="2" a="1"/>
  <c r="M52" i="2" s="1"/>
  <c r="F13" i="2" a="1"/>
  <c r="F13" i="2" s="1"/>
  <c r="I61" i="2" a="1"/>
  <c r="I61" i="2" s="1"/>
  <c r="I62" i="2" a="1"/>
  <c r="I62" i="2" s="1"/>
  <c r="I40" i="5" s="1"/>
  <c r="K57" i="2" a="1"/>
  <c r="K57" i="2" s="1"/>
  <c r="K56" i="2" a="1"/>
  <c r="K56" i="2" s="1"/>
  <c r="P150" i="2" a="1"/>
  <c r="P150" i="2" s="1"/>
  <c r="L19" i="2" a="1"/>
  <c r="L19" i="2" s="1"/>
  <c r="L18" i="2" a="1"/>
  <c r="L18" i="2" s="1"/>
  <c r="L183" i="2" a="1"/>
  <c r="L183" i="2" s="1"/>
  <c r="L182" i="2" a="1"/>
  <c r="L182" i="2" s="1"/>
  <c r="D84" i="2" a="1"/>
  <c r="D84" i="2" s="1"/>
  <c r="D85" i="2" a="1"/>
  <c r="D85" i="2" s="1"/>
  <c r="O145" i="2" a="1"/>
  <c r="O145" i="2" s="1"/>
  <c r="O146" i="2" a="1"/>
  <c r="O146" i="2" s="1"/>
  <c r="N47" i="2" a="1"/>
  <c r="N47" i="2" s="1"/>
  <c r="N46" i="2" a="1"/>
  <c r="N46" i="2" s="1"/>
  <c r="P182" i="2" a="1"/>
  <c r="P182" i="2" s="1"/>
  <c r="F52" i="2" a="1"/>
  <c r="F52" i="2" s="1"/>
  <c r="G57" i="2" a="1"/>
  <c r="G57" i="2" s="1"/>
  <c r="M61" i="2" a="1"/>
  <c r="M61" i="2" s="1"/>
  <c r="M39" i="5" s="1"/>
  <c r="M62" i="2" a="1"/>
  <c r="M62" i="2" s="1"/>
  <c r="M40" i="5" s="1"/>
  <c r="O47" i="2" a="1"/>
  <c r="O47" i="2" s="1"/>
  <c r="O46" i="2" a="1"/>
  <c r="O46" i="2" s="1"/>
  <c r="K126" i="2" a="1"/>
  <c r="K126" i="2" s="1"/>
  <c r="L131" i="2" a="1"/>
  <c r="L131" i="2" s="1"/>
  <c r="L130" i="2" a="1"/>
  <c r="L130" i="2" s="1"/>
  <c r="H145" i="2" a="1"/>
  <c r="H145" i="2" s="1"/>
  <c r="D162" i="2" a="1"/>
  <c r="D162" i="2" s="1"/>
  <c r="D163" i="2" a="1"/>
  <c r="D163" i="2" s="1"/>
  <c r="E98" i="2" a="1"/>
  <c r="E98" i="2" s="1"/>
  <c r="E99" i="2" a="1"/>
  <c r="E99" i="2" s="1"/>
  <c r="K24" i="2" a="1"/>
  <c r="K24" i="2" s="1"/>
  <c r="L72" i="2" a="1"/>
  <c r="L72" i="2" s="1"/>
  <c r="L71" i="2" a="1"/>
  <c r="L71" i="2" s="1"/>
  <c r="L126" i="2" a="1"/>
  <c r="L126" i="2" s="1"/>
  <c r="L125" i="2" a="1"/>
  <c r="L125" i="2" s="1"/>
  <c r="D34" i="2" a="1"/>
  <c r="D34" i="2" s="1"/>
  <c r="D168" i="2" a="1"/>
  <c r="D168" i="2" s="1"/>
  <c r="L173" i="2" a="1"/>
  <c r="L173" i="2" s="1"/>
  <c r="E84" i="2" a="1"/>
  <c r="E84" i="2" s="1"/>
  <c r="E85" i="2" a="1"/>
  <c r="E85" i="2" s="1"/>
  <c r="H14" i="2" a="1"/>
  <c r="H14" i="2" s="1"/>
  <c r="K89" i="2" a="1"/>
  <c r="K89" i="2" s="1"/>
  <c r="K90" i="2" a="1"/>
  <c r="K90" i="2" s="1"/>
  <c r="F95" i="2" a="1"/>
  <c r="F95" i="2" s="1"/>
  <c r="F94" i="2" a="1"/>
  <c r="F94" i="2" s="1"/>
  <c r="D94" i="2" a="1"/>
  <c r="D94" i="2" s="1"/>
  <c r="D99" i="2" a="1"/>
  <c r="D99" i="2" s="1"/>
  <c r="N109" i="2" a="1"/>
  <c r="N109" i="2" s="1"/>
  <c r="N108" i="2" a="1"/>
  <c r="N108" i="2" s="1"/>
  <c r="J131" i="2" a="1"/>
  <c r="J131" i="2" s="1"/>
  <c r="M135" i="2" a="1"/>
  <c r="M135" i="2" s="1"/>
  <c r="M136" i="2" a="1"/>
  <c r="M136" i="2" s="1"/>
  <c r="N158" i="2" a="1"/>
  <c r="N158" i="2" s="1"/>
  <c r="N157" i="2" a="1"/>
  <c r="N157" i="2" s="1"/>
  <c r="N173" i="2" a="1"/>
  <c r="N173" i="2" s="1"/>
  <c r="N172" i="2" a="1"/>
  <c r="N172" i="2" s="1"/>
  <c r="L98" i="2" a="1"/>
  <c r="L98" i="2" s="1"/>
  <c r="L99" i="2" a="1"/>
  <c r="L99" i="2" s="1"/>
  <c r="O109" i="2" a="1"/>
  <c r="O109" i="2" s="1"/>
  <c r="O108" i="2" a="1"/>
  <c r="O108" i="2" s="1"/>
  <c r="D151" i="2" a="1"/>
  <c r="D151" i="2" s="1"/>
  <c r="L168" i="2" a="1"/>
  <c r="L168" i="2" s="1"/>
  <c r="G23" i="2" a="1"/>
  <c r="G23" i="2" s="1"/>
  <c r="N56" i="2" a="1"/>
  <c r="N56" i="2" s="1"/>
  <c r="N57" i="2" a="1"/>
  <c r="N57" i="2" s="1"/>
  <c r="M121" i="2" a="1"/>
  <c r="M121" i="2" s="1"/>
  <c r="M120" i="2" a="1"/>
  <c r="M120" i="2" s="1"/>
  <c r="P158" i="2" a="1"/>
  <c r="P158" i="2" s="1"/>
  <c r="O163" i="2" a="1"/>
  <c r="O163" i="2" s="1"/>
  <c r="O162" i="2" a="1"/>
  <c r="O162" i="2" s="1"/>
  <c r="N188" i="2" a="1"/>
  <c r="N188" i="2" s="1"/>
  <c r="N187" i="2" a="1"/>
  <c r="N187" i="2" s="1"/>
  <c r="P14" i="2" a="1"/>
  <c r="P14" i="2" s="1"/>
  <c r="N34" i="2" a="1"/>
  <c r="N34" i="2" s="1"/>
  <c r="N52" i="2" a="1"/>
  <c r="N52" i="2" s="1"/>
  <c r="L95" i="2" a="1"/>
  <c r="L95" i="2" s="1"/>
  <c r="P109" i="2" a="1"/>
  <c r="P109" i="2" s="1"/>
  <c r="P108" i="2" a="1"/>
  <c r="P108" i="2" s="1"/>
  <c r="N114" i="2" a="1"/>
  <c r="N114" i="2" s="1"/>
  <c r="P85" i="2" a="1"/>
  <c r="P85" i="2" s="1"/>
  <c r="N121" i="2" a="1"/>
  <c r="N121" i="2" s="1"/>
  <c r="N120" i="2" a="1"/>
  <c r="N120" i="2" s="1"/>
  <c r="M126" i="2" a="1"/>
  <c r="M126" i="2" s="1"/>
  <c r="E13" i="2" a="1"/>
  <c r="E13" i="2" s="1"/>
  <c r="E14" i="2" a="1"/>
  <c r="E14" i="2" s="1"/>
  <c r="O84" i="2" a="1"/>
  <c r="O84" i="2" s="1"/>
  <c r="O85" i="2" a="1"/>
  <c r="O85" i="2" s="1"/>
  <c r="F113" i="2" a="1"/>
  <c r="F113" i="2" s="1"/>
  <c r="J120" i="2" a="1"/>
  <c r="J120" i="2" s="1"/>
  <c r="J121" i="2" a="1"/>
  <c r="J121" i="2" s="1"/>
  <c r="M109" i="2" a="1"/>
  <c r="M109" i="2" s="1"/>
  <c r="M108" i="2" a="1"/>
  <c r="M108" i="2" s="1"/>
  <c r="M95" i="2" a="1"/>
  <c r="M95" i="2" s="1"/>
  <c r="G113" i="2" a="1"/>
  <c r="G113" i="2" s="1"/>
  <c r="G114" i="2" a="1"/>
  <c r="G114" i="2" s="1"/>
  <c r="E57" i="2" a="1"/>
  <c r="E57" i="2" s="1"/>
  <c r="E56" i="2" a="1"/>
  <c r="E56" i="2" s="1"/>
  <c r="N77" i="2" a="1"/>
  <c r="N77" i="2" s="1"/>
  <c r="N76" i="2" a="1"/>
  <c r="N76" i="2" s="1"/>
  <c r="J168" i="2" a="1"/>
  <c r="J168" i="2" s="1"/>
  <c r="J167" i="2" a="1"/>
  <c r="J167" i="2" s="1"/>
  <c r="H108" i="2" a="1"/>
  <c r="H108" i="2" s="1"/>
  <c r="H109" i="2" a="1"/>
  <c r="H109" i="2" s="1"/>
  <c r="M183" i="2" a="1"/>
  <c r="M183" i="2" s="1"/>
  <c r="M182" i="2" a="1"/>
  <c r="M182" i="2" s="1"/>
  <c r="H90" i="2" a="1"/>
  <c r="H90" i="2" s="1"/>
  <c r="H89" i="2" a="1"/>
  <c r="H89" i="2" s="1"/>
  <c r="N95" i="2" a="1"/>
  <c r="N95" i="2" s="1"/>
  <c r="M114" i="2" a="1"/>
  <c r="M114" i="2" s="1"/>
  <c r="M62" i="5" s="1"/>
  <c r="M113" i="2" a="1"/>
  <c r="M113" i="2" s="1"/>
  <c r="L135" i="2" a="1"/>
  <c r="L135" i="2" s="1"/>
  <c r="I157" i="2" a="1"/>
  <c r="I157" i="2" s="1"/>
  <c r="J77" i="2" a="1"/>
  <c r="J77" i="2" s="1"/>
  <c r="P99" i="2" a="1"/>
  <c r="P99" i="2" s="1"/>
  <c r="H94" i="2" a="1"/>
  <c r="H94" i="2" s="1"/>
  <c r="N136" i="2" a="1"/>
  <c r="N136" i="2" s="1"/>
  <c r="N84" i="5" s="1"/>
  <c r="D158" i="2" a="1"/>
  <c r="D158" i="2" s="1"/>
  <c r="H182" i="2" a="1"/>
  <c r="H182" i="2" s="1"/>
  <c r="I89" i="2" a="1"/>
  <c r="I89" i="2" s="1"/>
  <c r="K52" i="2" a="1"/>
  <c r="K52" i="2" s="1"/>
  <c r="D125" i="2" a="1"/>
  <c r="D125" i="2" s="1"/>
  <c r="H162" i="2" a="1"/>
  <c r="H162" i="2" s="1"/>
  <c r="E167" i="2" a="1"/>
  <c r="E167" i="2" s="1"/>
  <c r="L52" i="2" a="1"/>
  <c r="L52" i="2" s="1"/>
  <c r="F98" i="2" a="1"/>
  <c r="F98" i="2" s="1"/>
  <c r="G98" i="2" a="1"/>
  <c r="G98" i="2" s="1"/>
  <c r="M19" i="2" a="1"/>
  <c r="M19" i="2" s="1"/>
  <c r="M18" i="2" a="1"/>
  <c r="M18" i="2" s="1"/>
  <c r="G34" i="2" a="1"/>
  <c r="G34" i="2" s="1"/>
  <c r="G17" i="5" s="1"/>
  <c r="G33" i="2" a="1"/>
  <c r="G33" i="2" s="1"/>
  <c r="P125" i="2" a="1"/>
  <c r="P125" i="2" s="1"/>
  <c r="P126" i="2" a="1"/>
  <c r="P126" i="2" s="1"/>
  <c r="E125" i="2" a="1"/>
  <c r="E125" i="2" s="1"/>
  <c r="E126" i="2" a="1"/>
  <c r="E126" i="2" s="1"/>
  <c r="L150" i="2" a="1"/>
  <c r="L150" i="2" s="1"/>
  <c r="L151" i="2" a="1"/>
  <c r="L151" i="2" s="1"/>
  <c r="M56" i="2" a="1"/>
  <c r="M56" i="2" s="1"/>
  <c r="M57" i="2" a="1"/>
  <c r="M57" i="2" s="1"/>
  <c r="O113" i="2" a="1"/>
  <c r="O113" i="2" s="1"/>
  <c r="O114" i="2" a="1"/>
  <c r="O114" i="2" s="1"/>
  <c r="O23" i="2" a="1"/>
  <c r="O23" i="2" s="1"/>
  <c r="O24" i="2" a="1"/>
  <c r="O24" i="2" s="1"/>
  <c r="O17" i="5" s="1"/>
  <c r="P33" i="2" a="1"/>
  <c r="P33" i="2" s="1"/>
  <c r="P34" i="2" a="1"/>
  <c r="P34" i="2" s="1"/>
  <c r="P168" i="2" a="1"/>
  <c r="P168" i="2" s="1"/>
  <c r="P167" i="2" a="1"/>
  <c r="P167" i="2" s="1"/>
  <c r="F33" i="2" a="1"/>
  <c r="F33" i="2" s="1"/>
  <c r="F34" i="2" a="1"/>
  <c r="F34" i="2" s="1"/>
  <c r="N62" i="2" a="1"/>
  <c r="N62" i="2" s="1"/>
  <c r="N61" i="2" a="1"/>
  <c r="N61" i="2" s="1"/>
  <c r="K77" i="2" a="1"/>
  <c r="K77" i="2" s="1"/>
  <c r="K76" i="2" a="1"/>
  <c r="K76" i="2" s="1"/>
  <c r="I182" i="2" a="1"/>
  <c r="I182" i="2" s="1"/>
  <c r="I183" i="2" a="1"/>
  <c r="I183" i="2" s="1"/>
  <c r="M13" i="2" a="1"/>
  <c r="M13" i="2" s="1"/>
  <c r="M14" i="2" a="1"/>
  <c r="M14" i="2" s="1"/>
  <c r="E23" i="2" a="1"/>
  <c r="E23" i="2" s="1"/>
  <c r="E24" i="2" a="1"/>
  <c r="E24" i="2" s="1"/>
  <c r="L76" i="2" a="1"/>
  <c r="L76" i="2" s="1"/>
  <c r="L77" i="2" a="1"/>
  <c r="L77" i="2" s="1"/>
  <c r="L40" i="5" s="1"/>
  <c r="M89" i="2" a="1"/>
  <c r="M89" i="2" s="1"/>
  <c r="M90" i="2" a="1"/>
  <c r="M90" i="2" s="1"/>
  <c r="N13" i="2" a="1"/>
  <c r="N13" i="2" s="1"/>
  <c r="N14" i="2" a="1"/>
  <c r="N14" i="2" s="1"/>
  <c r="E19" i="2" a="1"/>
  <c r="E19" i="2" s="1"/>
  <c r="O62" i="2" a="1"/>
  <c r="O62" i="2" s="1"/>
  <c r="O40" i="5" s="1"/>
  <c r="O61" i="2" a="1"/>
  <c r="O61" i="2" s="1"/>
  <c r="O39" i="5" s="1"/>
  <c r="N89" i="2" a="1"/>
  <c r="N89" i="2" s="1"/>
  <c r="G167" i="2" a="1"/>
  <c r="G167" i="2" s="1"/>
  <c r="G168" i="2" a="1"/>
  <c r="G168" i="2" s="1"/>
  <c r="F19" i="2" a="1"/>
  <c r="F19" i="2" s="1"/>
  <c r="I72" i="2" a="1"/>
  <c r="I72" i="2" s="1"/>
  <c r="I71" i="2" a="1"/>
  <c r="I71" i="2" s="1"/>
  <c r="E188" i="2" a="1"/>
  <c r="E188" i="2" s="1"/>
  <c r="E187" i="2" a="1"/>
  <c r="E187" i="2" s="1"/>
  <c r="J72" i="2" a="1"/>
  <c r="J72" i="2" s="1"/>
  <c r="J71" i="2" a="1"/>
  <c r="J71" i="2" s="1"/>
  <c r="D77" i="2" a="1"/>
  <c r="D77" i="2" s="1"/>
  <c r="D76" i="2" a="1"/>
  <c r="D76" i="2" s="1"/>
  <c r="D39" i="5" s="1"/>
  <c r="K146" i="2" a="1"/>
  <c r="K146" i="2" s="1"/>
  <c r="K145" i="2" a="1"/>
  <c r="K145" i="2" s="1"/>
  <c r="H167" i="2" a="1"/>
  <c r="H167" i="2" s="1"/>
  <c r="H168" i="2" a="1"/>
  <c r="H168" i="2" s="1"/>
  <c r="E173" i="2" a="1"/>
  <c r="E173" i="2" s="1"/>
  <c r="E172" i="2" a="1"/>
  <c r="E172" i="2" s="1"/>
  <c r="K34" i="2" a="1"/>
  <c r="K34" i="2" s="1"/>
  <c r="K33" i="2" a="1"/>
  <c r="K33" i="2" s="1"/>
  <c r="K16" i="5" s="1"/>
  <c r="D90" i="2" a="1"/>
  <c r="D90" i="2" s="1"/>
  <c r="J99" i="2" a="1"/>
  <c r="J99" i="2" s="1"/>
  <c r="J62" i="5" s="1"/>
  <c r="J98" i="2" a="1"/>
  <c r="J98" i="2" s="1"/>
  <c r="G125" i="2" a="1"/>
  <c r="G125" i="2" s="1"/>
  <c r="F167" i="2" a="1"/>
  <c r="F167" i="2" s="1"/>
  <c r="I126" i="2" a="1"/>
  <c r="I126" i="2" s="1"/>
  <c r="I125" i="2" a="1"/>
  <c r="I125" i="2" s="1"/>
  <c r="L145" i="2" a="1"/>
  <c r="L145" i="2" s="1"/>
  <c r="L146" i="2" a="1"/>
  <c r="L146" i="2" s="1"/>
  <c r="H135" i="2" a="1"/>
  <c r="H135" i="2" s="1"/>
  <c r="G47" i="2" a="1"/>
  <c r="G47" i="2" s="1"/>
  <c r="N151" i="2" a="1"/>
  <c r="N151" i="2" s="1"/>
  <c r="P163" i="2" a="1"/>
  <c r="P163" i="2" s="1"/>
  <c r="P162" i="2" a="1"/>
  <c r="P162" i="2" s="1"/>
  <c r="E109" i="2" a="1"/>
  <c r="E109" i="2" s="1"/>
  <c r="E108" i="2" a="1"/>
  <c r="E108" i="2" s="1"/>
  <c r="O151" i="2" a="1"/>
  <c r="O151" i="2" s="1"/>
  <c r="J14" i="2" a="1"/>
  <c r="J14" i="2" s="1"/>
  <c r="H56" i="2" a="1"/>
  <c r="H56" i="2" s="1"/>
  <c r="L23" i="2" a="1"/>
  <c r="L23" i="2" s="1"/>
  <c r="O52" i="2" a="1"/>
  <c r="O52" i="2" s="1"/>
  <c r="L56" i="2" a="1"/>
  <c r="L56" i="2" s="1"/>
  <c r="L57" i="2" a="1"/>
  <c r="L57" i="2" s="1"/>
  <c r="D71" i="2" a="1"/>
  <c r="D71" i="2" s="1"/>
  <c r="D72" i="2" a="1"/>
  <c r="D72" i="2" s="1"/>
  <c r="I76" i="2" a="1"/>
  <c r="I76" i="2" s="1"/>
  <c r="J94" i="2" a="1"/>
  <c r="J94" i="2" s="1"/>
  <c r="J95" i="2" a="1"/>
  <c r="J95" i="2" s="1"/>
  <c r="K13" i="2" a="1"/>
  <c r="K13" i="2" s="1"/>
  <c r="K14" i="2" a="1"/>
  <c r="K14" i="2" s="1"/>
  <c r="I47" i="2" a="1"/>
  <c r="I47" i="2" s="1"/>
  <c r="E120" i="2" a="1"/>
  <c r="E120" i="2" s="1"/>
  <c r="E145" i="2" a="1"/>
  <c r="E145" i="2" s="1"/>
  <c r="E146" i="2" a="1"/>
  <c r="E146" i="2" s="1"/>
  <c r="M150" i="2" a="1"/>
  <c r="M150" i="2" s="1"/>
  <c r="M168" i="2" a="1"/>
  <c r="M168" i="2" s="1"/>
  <c r="M167" i="2" a="1"/>
  <c r="M167" i="2" s="1"/>
  <c r="J183" i="2" a="1"/>
  <c r="J183" i="2" s="1"/>
  <c r="F188" i="2" a="1"/>
  <c r="F188" i="2" s="1"/>
  <c r="F106" i="5" s="1"/>
  <c r="P19" i="2" a="1"/>
  <c r="P19" i="2" s="1"/>
  <c r="M23" i="2" a="1"/>
  <c r="M23" i="2" s="1"/>
  <c r="P52" i="2" a="1"/>
  <c r="P52" i="2" s="1"/>
  <c r="L61" i="2" a="1"/>
  <c r="L61" i="2" s="1"/>
  <c r="F126" i="2" a="1"/>
  <c r="F126" i="2" s="1"/>
  <c r="N167" i="2" a="1"/>
  <c r="N167" i="2" s="1"/>
  <c r="N168" i="2" a="1"/>
  <c r="N168" i="2" s="1"/>
  <c r="D14" i="2" a="1"/>
  <c r="D14" i="2" s="1"/>
  <c r="J108" i="2" a="1"/>
  <c r="J108" i="2" s="1"/>
  <c r="J109" i="2" a="1"/>
  <c r="J109" i="2" s="1"/>
  <c r="O95" i="2" a="1"/>
  <c r="O95" i="2" s="1"/>
  <c r="O94" i="2" a="1"/>
  <c r="O94" i="2" s="1"/>
  <c r="E95" i="2" a="1"/>
  <c r="E95" i="2" s="1"/>
  <c r="E94" i="2" a="1"/>
  <c r="E94" i="2" s="1"/>
  <c r="I98" i="2" a="1"/>
  <c r="I98" i="2" s="1"/>
  <c r="I61" i="5" s="1"/>
  <c r="I99" i="2" a="1"/>
  <c r="I99" i="2" s="1"/>
  <c r="F90" i="2" a="1"/>
  <c r="F90" i="2" s="1"/>
  <c r="F89" i="2" a="1"/>
  <c r="F89" i="2" s="1"/>
  <c r="F77" i="2" a="1"/>
  <c r="F77" i="2" s="1"/>
  <c r="F76" i="2" a="1"/>
  <c r="F76" i="2" s="1"/>
  <c r="F39" i="5" s="1"/>
  <c r="N183" i="2" a="1"/>
  <c r="N183" i="2" s="1"/>
  <c r="N182" i="2" a="1"/>
  <c r="N182" i="2" s="1"/>
  <c r="F163" i="2" a="1"/>
  <c r="F163" i="2" s="1"/>
  <c r="F162" i="2" a="1"/>
  <c r="F162" i="2" s="1"/>
  <c r="F24" i="2" a="1"/>
  <c r="F24" i="2" s="1"/>
  <c r="F23" i="2" a="1"/>
  <c r="F23" i="2" s="1"/>
  <c r="K162" i="2" a="1"/>
  <c r="K162" i="2" s="1"/>
  <c r="K163" i="2" a="1"/>
  <c r="K163" i="2" s="1"/>
  <c r="M173" i="2" a="1"/>
  <c r="M173" i="2" s="1"/>
  <c r="M172" i="2" a="1"/>
  <c r="M172" i="2" s="1"/>
  <c r="O188" i="2" a="1"/>
  <c r="O188" i="2" s="1"/>
  <c r="O187" i="2" a="1"/>
  <c r="O187" i="2" s="1"/>
  <c r="P188" i="2" a="1"/>
  <c r="P188" i="2" s="1"/>
  <c r="P187" i="2" a="1"/>
  <c r="P187" i="2" s="1"/>
  <c r="O89" i="2" a="1"/>
  <c r="O89" i="2" s="1"/>
  <c r="P173" i="2" a="1"/>
  <c r="P173" i="2" s="1"/>
  <c r="P172" i="2" a="1"/>
  <c r="P172" i="2" s="1"/>
  <c r="G18" i="2" a="1"/>
  <c r="G18" i="2" s="1"/>
  <c r="H125" i="2" a="1"/>
  <c r="H125" i="2" s="1"/>
  <c r="I167" i="2" a="1"/>
  <c r="I167" i="2" s="1"/>
  <c r="I168" i="2" a="1"/>
  <c r="I168" i="2" s="1"/>
  <c r="K98" i="2" a="1"/>
  <c r="K98" i="2" s="1"/>
  <c r="K99" i="2" a="1"/>
  <c r="K99" i="2" s="1"/>
  <c r="O131" i="2" a="1"/>
  <c r="O131" i="2" s="1"/>
  <c r="O130" i="2" a="1"/>
  <c r="O130" i="2" s="1"/>
  <c r="K157" i="2" a="1"/>
  <c r="K157" i="2" s="1"/>
  <c r="K158" i="2" a="1"/>
  <c r="K158" i="2" s="1"/>
  <c r="H187" i="2" a="1"/>
  <c r="H187" i="2" s="1"/>
  <c r="H188" i="2" a="1"/>
  <c r="H188" i="2" s="1"/>
  <c r="P46" i="2" a="1"/>
  <c r="P46" i="2" s="1"/>
  <c r="P47" i="2" a="1"/>
  <c r="P47" i="2" s="1"/>
  <c r="I52" i="2" a="1"/>
  <c r="I52" i="2" s="1"/>
  <c r="I51" i="2" a="1"/>
  <c r="I51" i="2" s="1"/>
  <c r="K84" i="2" a="1"/>
  <c r="K84" i="2" s="1"/>
  <c r="K85" i="2" a="1"/>
  <c r="K85" i="2" s="1"/>
  <c r="H51" i="2" a="1"/>
  <c r="H51" i="2" s="1"/>
  <c r="P120" i="2" a="1"/>
  <c r="P120" i="2" s="1"/>
  <c r="P121" i="2" a="1"/>
  <c r="P121" i="2" s="1"/>
  <c r="J136" i="2" a="1"/>
  <c r="J136" i="2" s="1"/>
  <c r="J135" i="2" a="1"/>
  <c r="J135" i="2" s="1"/>
  <c r="H47" i="2" a="1"/>
  <c r="H47" i="2" s="1"/>
  <c r="D188" i="2" a="1"/>
  <c r="D188" i="2" s="1"/>
  <c r="M77" i="2" a="1"/>
  <c r="M77" i="2" s="1"/>
  <c r="M85" i="2" a="1"/>
  <c r="M85" i="2" s="1"/>
  <c r="M84" i="2" a="1"/>
  <c r="M84" i="2" s="1"/>
  <c r="I94" i="2" a="1"/>
  <c r="I94" i="2" s="1"/>
  <c r="L113" i="2" a="1"/>
  <c r="L113" i="2" s="1"/>
  <c r="L114" i="2" a="1"/>
  <c r="L114" i="2" s="1"/>
  <c r="D23" i="2" a="1"/>
  <c r="D23" i="2" s="1"/>
  <c r="D24" i="2" a="1"/>
  <c r="D24" i="2" s="1"/>
  <c r="N23" i="2" a="1"/>
  <c r="N23" i="2" s="1"/>
  <c r="N24" i="2" a="1"/>
  <c r="N24" i="2" s="1"/>
  <c r="F46" i="2" a="1"/>
  <c r="F46" i="2" s="1"/>
  <c r="L85" i="2" a="1"/>
  <c r="L85" i="2" s="1"/>
  <c r="J146" i="2" a="1"/>
  <c r="J146" i="2" s="1"/>
  <c r="G182" i="2" a="1"/>
  <c r="G182" i="2" s="1"/>
  <c r="G183" i="2" a="1"/>
  <c r="G183" i="2" s="1"/>
  <c r="G106" i="5" s="1"/>
  <c r="D114" i="2" a="1"/>
  <c r="D114" i="2" s="1"/>
  <c r="D113" i="2" a="1"/>
  <c r="D113" i="2" s="1"/>
  <c r="K130" i="2" a="1"/>
  <c r="K130" i="2" s="1"/>
  <c r="E62" i="2" a="1"/>
  <c r="E62" i="2" s="1"/>
  <c r="E61" i="2" a="1"/>
  <c r="E61" i="2" s="1"/>
  <c r="L47" i="2" a="1"/>
  <c r="L47" i="2" s="1"/>
  <c r="L46" i="2" a="1"/>
  <c r="L46" i="2" s="1"/>
  <c r="H33" i="2" a="1"/>
  <c r="H33" i="2" s="1"/>
  <c r="I19" i="2" a="1"/>
  <c r="I19" i="2" s="1"/>
  <c r="I18" i="2" a="1"/>
  <c r="I18" i="2" s="1"/>
  <c r="D109" i="2" a="1"/>
  <c r="D109" i="2" s="1"/>
  <c r="D108" i="2" a="1"/>
  <c r="D108" i="2" s="1"/>
  <c r="O121" i="2" a="1"/>
  <c r="O121" i="2" s="1"/>
  <c r="O120" i="2" a="1"/>
  <c r="O120" i="2" s="1"/>
  <c r="O173" i="2" a="1"/>
  <c r="O173" i="2" s="1"/>
  <c r="G51" i="2" a="1"/>
  <c r="G51" i="2" s="1"/>
  <c r="K187" i="2" a="1"/>
  <c r="K187" i="2" s="1"/>
  <c r="K188" i="2" a="1"/>
  <c r="K188" i="2" s="1"/>
  <c r="D52" i="2" a="1"/>
  <c r="D52" i="2" s="1"/>
  <c r="N72" i="2" a="1"/>
  <c r="N72" i="2" s="1"/>
  <c r="K108" i="2" a="1"/>
  <c r="K108" i="2" s="1"/>
  <c r="H114" i="2" a="1"/>
  <c r="H114" i="2" s="1"/>
  <c r="D135" i="2" a="1"/>
  <c r="D135" i="2" s="1"/>
  <c r="D83" i="5" s="1"/>
  <c r="D136" i="2" a="1"/>
  <c r="D136" i="2" s="1"/>
  <c r="N162" i="2" a="1"/>
  <c r="N162" i="2" s="1"/>
  <c r="H173" i="2" a="1"/>
  <c r="H173" i="2" s="1"/>
  <c r="H106" i="5" s="1"/>
  <c r="G85" i="2" a="1"/>
  <c r="G85" i="2" s="1"/>
  <c r="G108" i="2" a="1"/>
  <c r="G108" i="2" s="1"/>
  <c r="G109" i="2" a="1"/>
  <c r="G109" i="2" s="1"/>
  <c r="E136" i="2" a="1"/>
  <c r="E136" i="2" s="1"/>
  <c r="H151" i="2" a="1"/>
  <c r="H151" i="2" s="1"/>
  <c r="H84" i="5" s="1"/>
  <c r="H150" i="2" a="1"/>
  <c r="H150" i="2" s="1"/>
  <c r="H158" i="2" a="1"/>
  <c r="H158" i="2" s="1"/>
  <c r="N130" i="2" a="1"/>
  <c r="N130" i="2" s="1"/>
  <c r="N131" i="2" a="1"/>
  <c r="N131" i="2" s="1"/>
  <c r="D131" i="2" a="1"/>
  <c r="D131" i="2" s="1"/>
  <c r="O135" i="2" a="1"/>
  <c r="O135" i="2" s="1"/>
  <c r="O136" i="2" a="1"/>
  <c r="O136" i="2" s="1"/>
  <c r="O13" i="2" a="1"/>
  <c r="O13" i="2" s="1"/>
  <c r="P24" i="2" a="1"/>
  <c r="P24" i="2" s="1"/>
  <c r="E72" i="2" a="1"/>
  <c r="E72" i="2" s="1"/>
  <c r="E131" i="2" a="1"/>
  <c r="E131" i="2" s="1"/>
  <c r="I151" i="2" a="1"/>
  <c r="I151" i="2" s="1"/>
  <c r="I150" i="2" a="1"/>
  <c r="I150" i="2" s="1"/>
  <c r="M46" i="2" a="1"/>
  <c r="M46" i="2" s="1"/>
  <c r="J113" i="2" a="1"/>
  <c r="J113" i="2" s="1"/>
  <c r="L121" i="2" a="1"/>
  <c r="L121" i="2" s="1"/>
  <c r="L120" i="2" a="1"/>
  <c r="L120" i="2" s="1"/>
  <c r="F131" i="2" a="1"/>
  <c r="F131" i="2" s="1"/>
  <c r="F130" i="2" a="1"/>
  <c r="F130" i="2" s="1"/>
  <c r="D172" i="2" a="1"/>
  <c r="D172" i="2" s="1"/>
  <c r="D173" i="2" a="1"/>
  <c r="D173" i="2" s="1"/>
  <c r="D182" i="2" a="1"/>
  <c r="D182" i="2" s="1"/>
  <c r="G187" i="2" a="1"/>
  <c r="G187" i="2" s="1"/>
  <c r="F108" i="2" a="1"/>
  <c r="F108" i="2" s="1"/>
  <c r="F109" i="2" a="1"/>
  <c r="F109" i="2" s="1"/>
  <c r="F62" i="5" s="1"/>
  <c r="G150" i="2" a="1"/>
  <c r="G150" i="2" s="1"/>
  <c r="G83" i="5" s="1"/>
  <c r="G151" i="2" a="1"/>
  <c r="G151" i="2" s="1"/>
  <c r="P61" i="2" a="1"/>
  <c r="P61" i="2" s="1"/>
  <c r="P62" i="2" a="1"/>
  <c r="P62" i="2" s="1"/>
  <c r="E76" i="2" a="1"/>
  <c r="E76" i="2" s="1"/>
  <c r="E77" i="2" a="1"/>
  <c r="E77" i="2" s="1"/>
  <c r="P77" i="2" a="1"/>
  <c r="P77" i="2" s="1"/>
  <c r="P76" i="2" a="1"/>
  <c r="P76" i="2" s="1"/>
  <c r="F62" i="2" a="1"/>
  <c r="F62" i="2" s="1"/>
  <c r="K121" i="2" a="1"/>
  <c r="K121" i="2" s="1"/>
  <c r="K120" i="2" a="1"/>
  <c r="K120" i="2" s="1"/>
  <c r="K18" i="2" a="1"/>
  <c r="K18" i="2" s="1"/>
  <c r="G62" i="2" a="1"/>
  <c r="G62" i="2" s="1"/>
  <c r="G40" i="5" s="1"/>
  <c r="F72" i="2" a="1"/>
  <c r="F72" i="2" s="1"/>
  <c r="L187" i="2" a="1"/>
  <c r="L187" i="2" s="1"/>
  <c r="M145" i="2" a="1"/>
  <c r="M145" i="2" s="1"/>
  <c r="M146" i="2" a="1"/>
  <c r="M146" i="2" s="1"/>
  <c r="N84" i="2" a="1"/>
  <c r="N84" i="2" s="1"/>
  <c r="P114" i="2" a="1"/>
  <c r="P114" i="2" s="1"/>
  <c r="G95" i="2" a="1"/>
  <c r="G95" i="2" s="1"/>
  <c r="G94" i="2" a="1"/>
  <c r="G94" i="2" s="1"/>
  <c r="P94" i="2" a="1"/>
  <c r="P94" i="2" s="1"/>
  <c r="D121" i="2" a="1"/>
  <c r="D121" i="2" s="1"/>
  <c r="D120" i="2" a="1"/>
  <c r="D120" i="2" s="1"/>
  <c r="J126" i="2" a="1"/>
  <c r="J126" i="2" s="1"/>
  <c r="L162" i="2" a="1"/>
  <c r="L162" i="2" s="1"/>
  <c r="O182" i="2" a="1"/>
  <c r="O182" i="2" s="1"/>
  <c r="J150" i="2" a="1"/>
  <c r="J150" i="2" s="1"/>
  <c r="M187" i="2" a="1"/>
  <c r="M187" i="2" s="1"/>
  <c r="P9" i="2" a="1"/>
  <c r="P9" i="2" s="1"/>
  <c r="M9" i="2" a="1"/>
  <c r="M9" i="2" s="1"/>
  <c r="E5" i="2" a="1"/>
  <c r="E5" i="2" s="1"/>
  <c r="F5" i="2" a="1"/>
  <c r="F5" i="2" s="1"/>
  <c r="G5" i="2" a="1"/>
  <c r="G5" i="2" s="1"/>
  <c r="H5" i="2" a="1"/>
  <c r="H5" i="2" s="1"/>
  <c r="I5" i="2" a="1"/>
  <c r="I5" i="2" s="1"/>
  <c r="J5" i="2" a="1"/>
  <c r="J5" i="2" s="1"/>
  <c r="K5" i="2" a="1"/>
  <c r="K5" i="2" s="1"/>
  <c r="L5" i="2" a="1"/>
  <c r="L5" i="2" s="1"/>
  <c r="M5" i="2" a="1"/>
  <c r="M5" i="2" s="1"/>
  <c r="N5" i="2" a="1"/>
  <c r="N5" i="2" s="1"/>
  <c r="O5" i="2" a="1"/>
  <c r="O5" i="2" s="1"/>
  <c r="P5" i="2" a="1"/>
  <c r="P5" i="2" s="1"/>
  <c r="D5" i="2" a="1"/>
  <c r="D5" i="2" s="1"/>
  <c r="O105" i="5" l="1"/>
  <c r="F83" i="5"/>
  <c r="E83" i="5"/>
  <c r="P106" i="5"/>
  <c r="L84" i="5"/>
  <c r="H105" i="5"/>
  <c r="K83" i="5"/>
  <c r="K84" i="5"/>
  <c r="I83" i="5"/>
  <c r="M84" i="5"/>
  <c r="O83" i="5"/>
  <c r="J84" i="5"/>
  <c r="H39" i="5"/>
  <c r="I39" i="5"/>
  <c r="N39" i="5"/>
  <c r="E39" i="5"/>
  <c r="F40" i="5"/>
  <c r="K40" i="5"/>
  <c r="K39" i="5"/>
  <c r="N40" i="5"/>
  <c r="E40" i="5"/>
  <c r="L39" i="5"/>
  <c r="D106" i="5"/>
  <c r="O106" i="5"/>
  <c r="L105" i="5"/>
  <c r="K105" i="5"/>
  <c r="P61" i="5"/>
  <c r="N61" i="5"/>
  <c r="H62" i="5"/>
  <c r="H61" i="5"/>
  <c r="K61" i="5"/>
  <c r="G62" i="5"/>
  <c r="D61" i="5"/>
  <c r="O62" i="5"/>
  <c r="E62" i="5"/>
  <c r="I62" i="5"/>
  <c r="N62" i="5"/>
  <c r="F61" i="5"/>
  <c r="O61" i="5"/>
  <c r="J83" i="5"/>
  <c r="H83" i="5"/>
  <c r="I84" i="5"/>
  <c r="M83" i="5"/>
  <c r="M61" i="5"/>
  <c r="G61" i="5"/>
  <c r="K62" i="5"/>
  <c r="O84" i="5"/>
  <c r="D62" i="5"/>
  <c r="J61" i="5"/>
  <c r="E61" i="5"/>
  <c r="E84" i="5"/>
  <c r="L62" i="5"/>
  <c r="D84" i="5"/>
  <c r="L83" i="5"/>
  <c r="L61" i="5"/>
  <c r="P62" i="5"/>
  <c r="G84" i="5"/>
  <c r="P83" i="5"/>
  <c r="P16" i="5"/>
  <c r="P40" i="5"/>
  <c r="F17" i="5"/>
  <c r="P105" i="5"/>
  <c r="M105" i="5"/>
  <c r="D105" i="5"/>
  <c r="M106" i="5"/>
  <c r="M17" i="5"/>
  <c r="D17" i="5"/>
  <c r="L106" i="5"/>
  <c r="E105" i="5"/>
  <c r="P39" i="5"/>
  <c r="G105" i="5"/>
  <c r="N105" i="5"/>
  <c r="N106" i="5"/>
  <c r="K106" i="5"/>
  <c r="E16" i="5"/>
  <c r="N17" i="5"/>
  <c r="I106" i="5"/>
  <c r="N16" i="5"/>
  <c r="J106" i="5"/>
  <c r="I105" i="5"/>
  <c r="E106" i="5"/>
  <c r="F105" i="5"/>
  <c r="E17" i="5"/>
  <c r="D16" i="5"/>
  <c r="L16" i="5"/>
  <c r="J17" i="5"/>
  <c r="I17" i="5"/>
  <c r="G16" i="5"/>
  <c r="H16" i="5"/>
  <c r="P17" i="5"/>
  <c r="F16" i="5"/>
  <c r="O16" i="5"/>
  <c r="K17" i="5"/>
  <c r="M16" i="5"/>
  <c r="D96" i="5"/>
  <c r="D73" i="5"/>
  <c r="D78" i="5" l="1"/>
  <c r="D57" i="5"/>
  <c r="D101" i="5"/>
  <c r="D95" i="5"/>
  <c r="O95" i="5"/>
  <c r="O96" i="5"/>
  <c r="K95" i="5"/>
  <c r="K96" i="5"/>
  <c r="G95" i="5"/>
  <c r="G96" i="5"/>
  <c r="N95" i="5"/>
  <c r="N96" i="5"/>
  <c r="J95" i="5"/>
  <c r="J96" i="5"/>
  <c r="F96" i="5"/>
  <c r="F95" i="5"/>
  <c r="M95" i="5"/>
  <c r="M96" i="5"/>
  <c r="I95" i="5"/>
  <c r="I96" i="5"/>
  <c r="E96" i="5"/>
  <c r="E95" i="5"/>
  <c r="P95" i="5"/>
  <c r="P96" i="5"/>
  <c r="L95" i="5"/>
  <c r="L96" i="5"/>
  <c r="H95" i="5"/>
  <c r="H96" i="5"/>
  <c r="D74" i="5"/>
  <c r="O78" i="5"/>
  <c r="O79" i="5"/>
  <c r="K78" i="5"/>
  <c r="K79" i="5"/>
  <c r="G78" i="5"/>
  <c r="G79" i="5"/>
  <c r="J78" i="5"/>
  <c r="J79" i="5"/>
  <c r="F78" i="5"/>
  <c r="F79" i="5"/>
  <c r="M78" i="5"/>
  <c r="M79" i="5"/>
  <c r="I78" i="5"/>
  <c r="I79" i="5"/>
  <c r="E79" i="5"/>
  <c r="E78" i="5"/>
  <c r="P78" i="5"/>
  <c r="P79" i="5"/>
  <c r="L78" i="5"/>
  <c r="L79" i="5"/>
  <c r="H78" i="5"/>
  <c r="H79" i="5"/>
  <c r="O73" i="5"/>
  <c r="O74" i="5"/>
  <c r="K73" i="5"/>
  <c r="K74" i="5"/>
  <c r="G73" i="5"/>
  <c r="G74" i="5"/>
  <c r="N73" i="5"/>
  <c r="N74" i="5"/>
  <c r="J73" i="5"/>
  <c r="J74" i="5"/>
  <c r="F73" i="5"/>
  <c r="F74" i="5"/>
  <c r="M73" i="5"/>
  <c r="M74" i="5"/>
  <c r="I73" i="5"/>
  <c r="I74" i="5"/>
  <c r="E74" i="5"/>
  <c r="E73" i="5"/>
  <c r="P73" i="5"/>
  <c r="P74" i="5"/>
  <c r="L74" i="5"/>
  <c r="L73" i="5"/>
  <c r="H74" i="5"/>
  <c r="H73" i="5"/>
  <c r="D52" i="5"/>
  <c r="D51" i="5"/>
  <c r="D30" i="5"/>
  <c r="E56" i="5" l="1"/>
  <c r="D56" i="5"/>
  <c r="F56" i="5"/>
  <c r="N57" i="5"/>
  <c r="D100" i="5"/>
  <c r="N78" i="5"/>
  <c r="D79" i="5"/>
  <c r="N79" i="5"/>
  <c r="H56" i="5"/>
  <c r="P56" i="5"/>
  <c r="I56" i="5"/>
  <c r="K56" i="5"/>
  <c r="L56" i="5"/>
  <c r="M57" i="5"/>
  <c r="J57" i="5"/>
  <c r="G57" i="5"/>
  <c r="O57" i="5"/>
  <c r="L57" i="5"/>
  <c r="E57" i="5"/>
  <c r="M56" i="5"/>
  <c r="J56" i="5"/>
  <c r="G56" i="5"/>
  <c r="O56" i="5"/>
  <c r="H57" i="5"/>
  <c r="P57" i="5"/>
  <c r="I57" i="5"/>
  <c r="F57" i="5"/>
  <c r="N56" i="5"/>
  <c r="K57" i="5"/>
  <c r="H101" i="5"/>
  <c r="P101" i="5"/>
  <c r="I101" i="5"/>
  <c r="F101" i="5"/>
  <c r="N101" i="5"/>
  <c r="K101" i="5"/>
  <c r="H100" i="5"/>
  <c r="P100" i="5"/>
  <c r="I100" i="5"/>
  <c r="F100" i="5"/>
  <c r="N100" i="5"/>
  <c r="K100" i="5"/>
  <c r="L101" i="5"/>
  <c r="E100" i="5"/>
  <c r="M101" i="5"/>
  <c r="J101" i="5"/>
  <c r="G101" i="5"/>
  <c r="O101" i="5"/>
  <c r="L100" i="5"/>
  <c r="E101" i="5"/>
  <c r="M100" i="5"/>
  <c r="J100" i="5"/>
  <c r="G100" i="5"/>
  <c r="O100" i="5"/>
  <c r="O51" i="5"/>
  <c r="O52" i="5"/>
  <c r="K51" i="5"/>
  <c r="K52" i="5"/>
  <c r="G51" i="5"/>
  <c r="G52" i="5"/>
  <c r="N51" i="5"/>
  <c r="N52" i="5"/>
  <c r="J51" i="5"/>
  <c r="J52" i="5"/>
  <c r="F51" i="5"/>
  <c r="F52" i="5"/>
  <c r="M51" i="5"/>
  <c r="M52" i="5"/>
  <c r="I51" i="5"/>
  <c r="I52" i="5"/>
  <c r="E52" i="5"/>
  <c r="E51" i="5"/>
  <c r="P52" i="5"/>
  <c r="P51" i="5"/>
  <c r="L51" i="5"/>
  <c r="L52" i="5"/>
  <c r="H51" i="5"/>
  <c r="H52" i="5"/>
  <c r="D29" i="5"/>
  <c r="D35" i="5"/>
  <c r="D34" i="5"/>
  <c r="O34" i="5"/>
  <c r="O35" i="5"/>
  <c r="K34" i="5"/>
  <c r="K35" i="5"/>
  <c r="G34" i="5"/>
  <c r="G35" i="5"/>
  <c r="N34" i="5"/>
  <c r="N35" i="5"/>
  <c r="J34" i="5"/>
  <c r="J35" i="5"/>
  <c r="F34" i="5"/>
  <c r="F35" i="5"/>
  <c r="M34" i="5"/>
  <c r="M35" i="5"/>
  <c r="I34" i="5"/>
  <c r="I35" i="5"/>
  <c r="E35" i="5"/>
  <c r="E34" i="5"/>
  <c r="P34" i="5"/>
  <c r="P35" i="5"/>
  <c r="L34" i="5"/>
  <c r="L35" i="5"/>
  <c r="H34" i="5"/>
  <c r="H35" i="5"/>
  <c r="N29" i="5"/>
  <c r="N30" i="5"/>
  <c r="J29" i="5"/>
  <c r="J30" i="5"/>
  <c r="F29" i="5"/>
  <c r="F30" i="5"/>
  <c r="M29" i="5"/>
  <c r="M30" i="5"/>
  <c r="I30" i="5"/>
  <c r="I29" i="5"/>
  <c r="E29" i="5"/>
  <c r="E30" i="5"/>
  <c r="P29" i="5"/>
  <c r="P30" i="5"/>
  <c r="L30" i="5"/>
  <c r="L29" i="5"/>
  <c r="H30" i="5"/>
  <c r="H29" i="5"/>
  <c r="O29" i="5"/>
  <c r="O30" i="5"/>
  <c r="K29" i="5"/>
  <c r="K30" i="5"/>
  <c r="G29" i="5"/>
  <c r="G30" i="5"/>
  <c r="O11" i="5" l="1"/>
  <c r="E11" i="5" l="1"/>
  <c r="F11" i="5"/>
  <c r="G12" i="5"/>
  <c r="H11" i="5"/>
  <c r="I11" i="5"/>
  <c r="J11" i="5"/>
  <c r="K12" i="5"/>
  <c r="L11" i="5"/>
  <c r="M11" i="5"/>
  <c r="N11" i="5"/>
  <c r="O12" i="5"/>
  <c r="P11" i="5"/>
  <c r="D7" i="5"/>
  <c r="M6" i="5"/>
  <c r="L7" i="5"/>
  <c r="K6" i="5"/>
  <c r="J6" i="5"/>
  <c r="I7" i="5"/>
  <c r="H7" i="5"/>
  <c r="G7" i="5"/>
  <c r="F7" i="5"/>
  <c r="E6" i="5"/>
  <c r="N6" i="5"/>
  <c r="P7" i="5"/>
  <c r="O6" i="5"/>
  <c r="D11" i="5" l="1"/>
  <c r="O5" i="5"/>
  <c r="K5" i="5"/>
  <c r="G5" i="5"/>
  <c r="N5" i="5"/>
  <c r="J5" i="5"/>
  <c r="F5" i="5"/>
  <c r="M5" i="5"/>
  <c r="I5" i="5"/>
  <c r="E5" i="5"/>
  <c r="P5" i="5"/>
  <c r="L5" i="5"/>
  <c r="H5" i="5"/>
  <c r="D5" i="5"/>
  <c r="M12" i="5"/>
  <c r="N12" i="5"/>
  <c r="J12" i="5"/>
  <c r="F12" i="5"/>
  <c r="K11" i="5"/>
  <c r="G11" i="5"/>
  <c r="I12" i="5"/>
  <c r="E12" i="5"/>
  <c r="P12" i="5"/>
  <c r="L12" i="5"/>
  <c r="H12" i="5"/>
  <c r="P6" i="5"/>
  <c r="O7" i="5"/>
  <c r="L6" i="5"/>
  <c r="G6" i="5"/>
  <c r="D6" i="5"/>
  <c r="K7" i="5"/>
  <c r="I6" i="5"/>
  <c r="F6" i="5"/>
  <c r="N7" i="5"/>
  <c r="J7" i="5"/>
  <c r="H6" i="5"/>
  <c r="M7" i="5"/>
  <c r="E7" i="5"/>
  <c r="D12" i="5" l="1"/>
  <c r="H10" i="5"/>
  <c r="H15" i="5" s="1"/>
  <c r="H28" i="5"/>
  <c r="I10" i="5"/>
  <c r="I15" i="5" s="1"/>
  <c r="I28" i="5"/>
  <c r="J10" i="5"/>
  <c r="J15" i="5" s="1"/>
  <c r="J28" i="5"/>
  <c r="G10" i="5"/>
  <c r="G15" i="5" s="1"/>
  <c r="G28" i="5"/>
  <c r="L10" i="5"/>
  <c r="L15" i="5" s="1"/>
  <c r="L28" i="5"/>
  <c r="M10" i="5"/>
  <c r="M15" i="5" s="1"/>
  <c r="M28" i="5"/>
  <c r="N10" i="5"/>
  <c r="N15" i="5" s="1"/>
  <c r="N28" i="5"/>
  <c r="K10" i="5"/>
  <c r="K15" i="5" s="1"/>
  <c r="K28" i="5"/>
  <c r="P10" i="5"/>
  <c r="P15" i="5" s="1"/>
  <c r="P28" i="5"/>
  <c r="O10" i="5"/>
  <c r="O15" i="5" s="1"/>
  <c r="O28" i="5"/>
  <c r="D10" i="5"/>
  <c r="D15" i="5" s="1"/>
  <c r="D28" i="5"/>
  <c r="E10" i="5"/>
  <c r="E15" i="5" s="1"/>
  <c r="E28" i="5"/>
  <c r="F10" i="5"/>
  <c r="F15" i="5" s="1"/>
  <c r="F28" i="5"/>
  <c r="F33" i="5" l="1"/>
  <c r="F38" i="5" s="1"/>
  <c r="F50" i="5"/>
  <c r="P33" i="5"/>
  <c r="P38" i="5" s="1"/>
  <c r="P50" i="5"/>
  <c r="N33" i="5"/>
  <c r="N38" i="5" s="1"/>
  <c r="N50" i="5"/>
  <c r="J33" i="5"/>
  <c r="J38" i="5" s="1"/>
  <c r="J50" i="5"/>
  <c r="H33" i="5"/>
  <c r="H38" i="5" s="1"/>
  <c r="H50" i="5"/>
  <c r="E33" i="5"/>
  <c r="E38" i="5" s="1"/>
  <c r="E50" i="5"/>
  <c r="O33" i="5"/>
  <c r="O38" i="5" s="1"/>
  <c r="O50" i="5"/>
  <c r="M33" i="5"/>
  <c r="M38" i="5" s="1"/>
  <c r="M50" i="5"/>
  <c r="G33" i="5"/>
  <c r="G38" i="5" s="1"/>
  <c r="G50" i="5"/>
  <c r="I33" i="5"/>
  <c r="I38" i="5" s="1"/>
  <c r="I50" i="5"/>
  <c r="D33" i="5"/>
  <c r="D38" i="5" s="1"/>
  <c r="D50" i="5"/>
  <c r="L33" i="5"/>
  <c r="L38" i="5" s="1"/>
  <c r="L50" i="5"/>
  <c r="K33" i="5"/>
  <c r="K38" i="5" s="1"/>
  <c r="K50" i="5"/>
  <c r="I55" i="5" l="1"/>
  <c r="I60" i="5" s="1"/>
  <c r="I72" i="5"/>
  <c r="E55" i="5"/>
  <c r="E60" i="5" s="1"/>
  <c r="E72" i="5"/>
  <c r="P72" i="5"/>
  <c r="P55" i="5"/>
  <c r="P60" i="5" s="1"/>
  <c r="L72" i="5"/>
  <c r="L55" i="5"/>
  <c r="L60" i="5" s="1"/>
  <c r="M72" i="5"/>
  <c r="M55" i="5"/>
  <c r="M60" i="5" s="1"/>
  <c r="J55" i="5"/>
  <c r="J60" i="5" s="1"/>
  <c r="J72" i="5"/>
  <c r="K72" i="5"/>
  <c r="K55" i="5"/>
  <c r="K60" i="5" s="1"/>
  <c r="D55" i="5"/>
  <c r="D60" i="5" s="1"/>
  <c r="D72" i="5"/>
  <c r="G72" i="5"/>
  <c r="G55" i="5"/>
  <c r="G60" i="5" s="1"/>
  <c r="O55" i="5"/>
  <c r="O60" i="5" s="1"/>
  <c r="O72" i="5"/>
  <c r="H72" i="5"/>
  <c r="H55" i="5"/>
  <c r="H60" i="5" s="1"/>
  <c r="N55" i="5"/>
  <c r="N60" i="5" s="1"/>
  <c r="N72" i="5"/>
  <c r="F55" i="5"/>
  <c r="F60" i="5" s="1"/>
  <c r="F72" i="5"/>
  <c r="F77" i="5" l="1"/>
  <c r="F82" i="5" s="1"/>
  <c r="F94" i="5"/>
  <c r="F99" i="5" s="1"/>
  <c r="F104" i="5" s="1"/>
  <c r="N77" i="5"/>
  <c r="N82" i="5" s="1"/>
  <c r="N94" i="5"/>
  <c r="N99" i="5" s="1"/>
  <c r="N104" i="5" s="1"/>
  <c r="O77" i="5"/>
  <c r="O82" i="5" s="1"/>
  <c r="O94" i="5"/>
  <c r="O99" i="5" s="1"/>
  <c r="O104" i="5" s="1"/>
  <c r="D77" i="5"/>
  <c r="D82" i="5" s="1"/>
  <c r="D94" i="5"/>
  <c r="D99" i="5" s="1"/>
  <c r="D104" i="5" s="1"/>
  <c r="J77" i="5"/>
  <c r="J82" i="5" s="1"/>
  <c r="J94" i="5"/>
  <c r="J99" i="5" s="1"/>
  <c r="J104" i="5" s="1"/>
  <c r="E77" i="5"/>
  <c r="E82" i="5" s="1"/>
  <c r="E94" i="5"/>
  <c r="E99" i="5" s="1"/>
  <c r="E104" i="5" s="1"/>
  <c r="I77" i="5"/>
  <c r="I82" i="5" s="1"/>
  <c r="I94" i="5"/>
  <c r="I99" i="5" s="1"/>
  <c r="I104" i="5" s="1"/>
  <c r="L77" i="5"/>
  <c r="L82" i="5" s="1"/>
  <c r="L94" i="5"/>
  <c r="L99" i="5" s="1"/>
  <c r="L104" i="5" s="1"/>
  <c r="H77" i="5"/>
  <c r="H82" i="5" s="1"/>
  <c r="H94" i="5"/>
  <c r="H99" i="5" s="1"/>
  <c r="H104" i="5" s="1"/>
  <c r="G77" i="5"/>
  <c r="G82" i="5" s="1"/>
  <c r="G94" i="5"/>
  <c r="G99" i="5" s="1"/>
  <c r="G104" i="5" s="1"/>
  <c r="K77" i="5"/>
  <c r="K82" i="5" s="1"/>
  <c r="K94" i="5"/>
  <c r="K99" i="5" s="1"/>
  <c r="K104" i="5" s="1"/>
  <c r="M77" i="5"/>
  <c r="M82" i="5" s="1"/>
  <c r="M94" i="5"/>
  <c r="M99" i="5" s="1"/>
  <c r="M104" i="5" s="1"/>
  <c r="P77" i="5"/>
  <c r="P82" i="5" s="1"/>
  <c r="P94" i="5"/>
  <c r="P99" i="5" s="1"/>
  <c r="P104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<sst xmlns="http://schemas.openxmlformats.org/spreadsheetml/2006/main" count="699" uniqueCount="90">
  <si>
    <t>Marca</t>
  </si>
  <si>
    <t>Canal</t>
  </si>
  <si>
    <t>Seleccionar:</t>
  </si>
  <si>
    <t xml:space="preserve">
</t>
  </si>
  <si>
    <t>Conclusiones</t>
  </si>
  <si>
    <t>Measures = Weighted PURCHS Vert %</t>
  </si>
  <si>
    <t>CANA2 = Total CANA2</t>
  </si>
  <si>
    <t>PRODS = LECHE ENVASADA\Total PRODS</t>
  </si>
  <si>
    <t>S360MAPA - PROMO - 21/10/2025 13:56:24</t>
  </si>
  <si>
    <t xml:space="preserve">      T.ALIMENTACIÓN MAPA  </t>
  </si>
  <si>
    <t xml:space="preserve">        TOTAL  </t>
  </si>
  <si>
    <t xml:space="preserve">         SIN PROMOCION  </t>
  </si>
  <si>
    <t xml:space="preserve">         CON PROMOCION  </t>
  </si>
  <si>
    <t xml:space="preserve">       PRINCIPALES FABRICANTE  </t>
  </si>
  <si>
    <t xml:space="preserve">         TOTAL  </t>
  </si>
  <si>
    <t xml:space="preserve">          SIN PROMOCION  </t>
  </si>
  <si>
    <t xml:space="preserve">          CON PROMOCION  </t>
  </si>
  <si>
    <t xml:space="preserve">       MARCAS DISTRIBUCION  </t>
  </si>
  <si>
    <t xml:space="preserve">       OTROS FABRICANTES  </t>
  </si>
  <si>
    <t>PRODS = DERIVADOS LACTEOS\LECHE ENVASADA\Total PRODS</t>
  </si>
  <si>
    <t>PRODS = TOTAL ACEITE\LECHE ENVASADA\Total PRODS</t>
  </si>
  <si>
    <t>PRODS = A.O VIRGEN+V.EXTRA\TOTAL ACEITE\LECHE ENVASADA\Total PRODS</t>
  </si>
  <si>
    <t>PRODS = A.O VIRGEN\A.O VIRGEN+V.EXTRA\TOTAL ACEITE\LECHE ENVASADA\Total PRODS</t>
  </si>
  <si>
    <t>PRODS = A.O VIRGEN EXTRA\A.O VIRGEN+V.EXTRA\TOTAL ACEITE\LECHE ENVASADA\Total PRODS</t>
  </si>
  <si>
    <t>PRODS = A. OLIVA\A.O VIRGEN+V.EXTRA\TOTAL ACEITE\LECHE ENVASADA\Total PRODS</t>
  </si>
  <si>
    <t>PRODS = ACEITE DE GIRASOL\A.O VIRGEN+V.EXTRA\TOTAL ACEITE\LECHE ENVASADA\Total PRODS</t>
  </si>
  <si>
    <t xml:space="preserve">J360 =       T.ALIMENTACIÓN MAPA  </t>
  </si>
  <si>
    <t xml:space="preserve"> HIPERMERCADOS  </t>
  </si>
  <si>
    <t xml:space="preserve">   TOTAL  </t>
  </si>
  <si>
    <t xml:space="preserve">    SIN PROMOCION  </t>
  </si>
  <si>
    <t xml:space="preserve">    CON PROMOCION  </t>
  </si>
  <si>
    <t xml:space="preserve"> SUPERMERCADOS  </t>
  </si>
  <si>
    <t xml:space="preserve">  SUPER+AUTOS  </t>
  </si>
  <si>
    <t xml:space="preserve">    TOTAL  </t>
  </si>
  <si>
    <t xml:space="preserve">     SIN PROMOCION  </t>
  </si>
  <si>
    <t xml:space="preserve">     CON PROMOCION  </t>
  </si>
  <si>
    <t xml:space="preserve">  DISCOUNTS  </t>
  </si>
  <si>
    <t>%  DECLARADO</t>
  </si>
  <si>
    <t>TOTAL ACEITE</t>
  </si>
  <si>
    <t xml:space="preserve">SIN PROMOCION  </t>
  </si>
  <si>
    <t xml:space="preserve">CON PROMOCION  </t>
  </si>
  <si>
    <t xml:space="preserve">PRINCIPALES FABRICANTE  </t>
  </si>
  <si>
    <t xml:space="preserve">MARCAS DISTRIBUCION  </t>
  </si>
  <si>
    <t xml:space="preserve"> SUPERMERCADOS</t>
  </si>
  <si>
    <t>A OLIVA VIRGEN Y A OLIVA VIRGEN EXTRA</t>
  </si>
  <si>
    <t xml:space="preserve">TOTAL </t>
  </si>
  <si>
    <t>TOTAL</t>
  </si>
  <si>
    <t>ACEITE DE OLIVA</t>
  </si>
  <si>
    <t>ACEITE OLIVA VIRGEN EXTRA</t>
  </si>
  <si>
    <t>ACEITE OLIVA VIRGEN</t>
  </si>
  <si>
    <t>TOTAL CATEGORIA</t>
  </si>
  <si>
    <t>MARCA</t>
  </si>
  <si>
    <t>MDF</t>
  </si>
  <si>
    <t>MDD</t>
  </si>
  <si>
    <t>CANAL</t>
  </si>
  <si>
    <t xml:space="preserve">HIPERMERCADOS  </t>
  </si>
  <si>
    <t xml:space="preserve">SUPERMERCADOS  </t>
  </si>
  <si>
    <t xml:space="preserve">SUPER+AUTOS  </t>
  </si>
  <si>
    <t>DISCOUNT</t>
  </si>
  <si>
    <t>Instrucciones de actualización</t>
  </si>
  <si>
    <t>IMPORTANTE:</t>
  </si>
  <si>
    <t xml:space="preserve">1. NO pegar datos posterior a la columna AA en la pestaña "Back Data". Insertar nuevas. (Las formulas solo leen hasta  columna AA). 
2. En caso de cambio de formato u orden de la información en el fichero de operaciones, la data no será correcta. </t>
  </si>
  <si>
    <t xml:space="preserve">1. </t>
  </si>
  <si>
    <t xml:space="preserve">Ir a pestaña "Back Data". </t>
  </si>
  <si>
    <t xml:space="preserve">2. </t>
  </si>
  <si>
    <t xml:space="preserve">Copiar la última columna (COLUMNA COMPLETA) del archivo de Promociones enviado por Operaciones. </t>
  </si>
  <si>
    <t xml:space="preserve">3. </t>
  </si>
  <si>
    <t xml:space="preserve">Insertar la columna copiada en la pestaña "Back Data". </t>
  </si>
  <si>
    <t>4.</t>
  </si>
  <si>
    <t xml:space="preserve">Ir a pestaña "Tam Automático" y confimar que se han actualizado los meses y los datos coinciden. </t>
  </si>
  <si>
    <t xml:space="preserve">Ir a pestaña "Back Data graficos" y confimar que se han actualizado los meses y los datos coinciden. </t>
  </si>
  <si>
    <t xml:space="preserve">5. </t>
  </si>
  <si>
    <t>LISTO!</t>
  </si>
  <si>
    <t>6.</t>
  </si>
  <si>
    <t>Desde abril 2026, se acota el control de despegable para que no aparezcan ni SUPER+AUTOS ni DISCOUNT</t>
  </si>
  <si>
    <t>¿Cómo funciona el reporte?</t>
  </si>
  <si>
    <t>TAM AUTOMATICO</t>
  </si>
  <si>
    <t xml:space="preserve">Esta pestaña es el núcleo del fichero. Se construye de derecha a izquierda. </t>
  </si>
  <si>
    <r>
      <t xml:space="preserve">La columna P busca el </t>
    </r>
    <r>
      <rPr>
        <b/>
        <sz val="11"/>
        <color theme="1"/>
        <rFont val="Calibri"/>
        <family val="2"/>
        <scheme val="minor"/>
      </rPr>
      <t>último</t>
    </r>
    <r>
      <rPr>
        <sz val="11"/>
        <color theme="1"/>
        <rFont val="Calibri"/>
        <family val="2"/>
        <scheme val="minor"/>
      </rPr>
      <t xml:space="preserve"> valor  de una fila de la pestaña Back Data. </t>
    </r>
  </si>
  <si>
    <t>Los meses anteriores se extraen, a partir del último valor, desplazandose n-lugares hacia atrás.</t>
  </si>
  <si>
    <t>%  DECLARADO:</t>
  </si>
  <si>
    <t xml:space="preserve">Suma del dato en Back Data de SIN PROMOCION y NO PROMOCION. </t>
  </si>
  <si>
    <t>Back Data graficos</t>
  </si>
  <si>
    <t>De aquí leen todas las gráficas del archivo.</t>
  </si>
  <si>
    <t xml:space="preserve">Total categoría lee directamente de TAM Automático. </t>
  </si>
  <si>
    <t xml:space="preserve">La marca y el canal, también leen de TAM Automático y dependerá de los datos seleccionados en la pestaña del tipo de aceite correspondiente. </t>
  </si>
  <si>
    <t>Hojas de gráficos</t>
  </si>
  <si>
    <t xml:space="preserve">El dropdown list es un Data List que lee de la pestaña "Back Data gráficos". </t>
  </si>
  <si>
    <t>insertar columnas (nunca pasar de columna x)</t>
  </si>
  <si>
    <r>
      <rPr>
        <b/>
        <sz val="11"/>
        <color rgb="FF000000"/>
        <rFont val="Calibri"/>
        <family val="2"/>
      </rPr>
      <t xml:space="preserve">
La actividad promocional de aceite se contrae con fuerza en julio de 2026. El aceite cede la dinámica promocional: todas las categorías reducen actividad y la distribución deja de ser un actor relevante.</t>
    </r>
    <r>
      <rPr>
        <sz val="11"/>
        <color rgb="FF000000"/>
        <rFont val="Calibri"/>
        <family val="2"/>
      </rPr>
      <t xml:space="preserve">
La presión promocional se reduce en todas las variedades de aceite analizadas en este informe. Los fabricantes continúan impulsando la mayor parte de las promociones, pese a reducir significativamente su intensidad frente al mes de julio de 2025. Los hipermercados concentran la mayor caída, mientras que las marcas de distribución prácticamente abandonan la actividad promocional.
• La actividad promocional en aceite de oliva continúa disminuyendo en el séptimo del año, reduciéndose del 12,3 % al 5,6 %. El descenso está encabezado por los principales fabricantes, que reducen su actividad del 32,3 % al 16,6 %, mientras que las marcas de distribución eliminan completamente la promoción. Los hipermercados siguen concentrando la mayor caída, pasando del 34,7 % al 14,8 %.     
• El aceite de oliva virgen extra es la variedad que registra la mayor reducción promocional del mercado. Su peso en promoción pasa del 12,5 % al 2,5 %, impulsado por una fuerte reducción tanto en las marcas de fabricantes como en el canal hipermercado. Destaca especialmente el descenso de este canal, que pasa del 36,9 % al 4,8 %.
• El aceite de oliva virgen, presenta la evolución más estable a pesar de que también reduce su actividad promocional, pasando del 7,0 % al 3,2 %. Las marcas de fabricantes y los hipermercados disminuyen significativamente su presencia promocional, mientras que los supermercados constituyen la única excepción del mercado al incrementar ligeramente su actividad, del 3,1 % al 3,3 %.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</si>
</sst>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[$-C0A]mmmm\-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 tint="-0.499984740745262"/>
      <name val="Verdana"/>
      <family val="2"/>
    </font>
    <font>
      <b/>
      <sz val="11"/>
      <color theme="0" tint="-0.499984740745262"/>
      <name val="Verdana"/>
      <family val="2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2" tint="-0.249977111117893"/>
      <name val="Calibri"/>
      <family val="2"/>
      <scheme val="minor"/>
    </font>
    <font>
      <sz val="12"/>
      <color theme="2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rgb="FFFF000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Verdana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5">
    <xf numFmtId="0" fontId="0" fillId="0" borderId="0" xfId="0"/>
    <xf numFmtId="17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2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right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165" fontId="3" fillId="0" borderId="1" xfId="1" applyNumberFormat="1" applyFont="1" applyBorder="1"/>
    <xf numFmtId="0" fontId="10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12" fillId="0" borderId="0" xfId="0" applyFont="1" applyAlignment="1">
      <alignment horizontal="left" vertical="center" indent="3"/>
    </xf>
    <xf numFmtId="0" fontId="12" fillId="0" borderId="0" xfId="0" applyFont="1" applyAlignment="1">
      <alignment horizontal="left" vertical="center" indent="6"/>
    </xf>
    <xf numFmtId="0" fontId="14" fillId="0" borderId="0" xfId="0" applyFont="1"/>
    <xf numFmtId="0" fontId="15" fillId="3" borderId="0" xfId="0" applyFont="1" applyFill="1" applyAlignment="1">
      <alignment vertical="center"/>
    </xf>
    <xf numFmtId="0" fontId="16" fillId="0" borderId="0" xfId="0" applyFont="1" applyAlignment="1">
      <alignment horizontal="left" vertical="center" indent="3"/>
    </xf>
    <xf numFmtId="0" fontId="16" fillId="0" borderId="0" xfId="0" applyFont="1" applyAlignment="1">
      <alignment horizontal="left" vertical="center" indent="1"/>
    </xf>
    <xf numFmtId="0" fontId="9" fillId="4" borderId="0" xfId="0" applyFont="1" applyFill="1"/>
    <xf numFmtId="0" fontId="17" fillId="0" borderId="0" xfId="0" applyFont="1" applyAlignment="1">
      <alignment horizontal="left" indent="1"/>
    </xf>
    <xf numFmtId="0" fontId="18" fillId="0" borderId="0" xfId="0" applyFont="1"/>
    <xf numFmtId="0" fontId="17" fillId="0" borderId="0" xfId="0" applyFont="1"/>
    <xf numFmtId="0" fontId="3" fillId="0" borderId="3" xfId="0" applyFont="1" applyBorder="1" applyAlignment="1">
      <alignment horizontal="left"/>
    </xf>
    <xf numFmtId="165" fontId="3" fillId="0" borderId="3" xfId="1" applyNumberFormat="1" applyFont="1" applyBorder="1"/>
    <xf numFmtId="0" fontId="9" fillId="0" borderId="0" xfId="0" applyFont="1"/>
    <xf numFmtId="0" fontId="3" fillId="0" borderId="0" xfId="0" applyFont="1" applyAlignment="1">
      <alignment horizontal="left"/>
    </xf>
    <xf numFmtId="165" fontId="3" fillId="0" borderId="0" xfId="1" applyNumberFormat="1" applyFont="1" applyFill="1" applyBorder="1"/>
    <xf numFmtId="0" fontId="9" fillId="5" borderId="0" xfId="0" applyFont="1" applyFill="1"/>
    <xf numFmtId="0" fontId="9" fillId="6" borderId="0" xfId="0" applyFont="1" applyFill="1"/>
    <xf numFmtId="0" fontId="9" fillId="7" borderId="0" xfId="0" applyFont="1" applyFill="1"/>
    <xf numFmtId="0" fontId="19" fillId="0" borderId="0" xfId="0" applyFont="1" applyAlignment="1">
      <alignment horizontal="left" indent="1"/>
    </xf>
    <xf numFmtId="0" fontId="19" fillId="0" borderId="0" xfId="0" applyFont="1"/>
    <xf numFmtId="0" fontId="9" fillId="8" borderId="0" xfId="0" applyFont="1" applyFill="1"/>
    <xf numFmtId="0" fontId="20" fillId="0" borderId="0" xfId="0" applyFont="1" applyAlignment="1">
      <alignment horizontal="left" indent="1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indent="1"/>
    </xf>
    <xf numFmtId="0" fontId="23" fillId="0" borderId="0" xfId="0" applyFont="1"/>
    <xf numFmtId="0" fontId="22" fillId="0" borderId="0" xfId="0" applyFont="1"/>
    <xf numFmtId="0" fontId="0" fillId="9" borderId="0" xfId="0" applyFill="1"/>
    <xf numFmtId="0" fontId="25" fillId="0" borderId="0" xfId="0" applyFont="1" applyAlignment="1">
      <alignment horizontal="left" vertical="center" indent="1"/>
    </xf>
    <xf numFmtId="0" fontId="26" fillId="0" borderId="0" xfId="0" applyFont="1"/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7" fillId="0" borderId="0" xfId="0" applyFont="1"/>
    <xf numFmtId="0" fontId="7" fillId="0" borderId="0" xfId="0" applyFont="1" applyAlignment="1">
      <alignment horizontal="left" indent="2"/>
    </xf>
    <xf numFmtId="0" fontId="0" fillId="0" borderId="0" xfId="0" applyAlignment="1">
      <alignment horizontal="left" indent="4"/>
    </xf>
    <xf numFmtId="166" fontId="5" fillId="0" borderId="2" xfId="2" applyNumberFormat="1" applyFont="1" applyFill="1" applyBorder="1" applyAlignment="1">
      <alignment horizontal="center"/>
    </xf>
    <xf numFmtId="164" fontId="0" fillId="0" borderId="0" xfId="3" applyFont="1"/>
    <xf numFmtId="0" fontId="0" fillId="0" borderId="0" xfId="0" applyAlignment="1">
      <alignment wrapText="1"/>
    </xf>
    <xf numFmtId="165" fontId="3" fillId="0" borderId="0" xfId="0" applyNumberFormat="1" applyFont="1"/>
    <xf numFmtId="0" fontId="11" fillId="0" borderId="0" xfId="0" applyFont="1" applyProtection="1">
      <protection locked="0" hidden="1"/>
    </xf>
    <xf numFmtId="166" fontId="2" fillId="0" borderId="2" xfId="2" applyNumberFormat="1" applyFill="1" applyBorder="1" applyAlignment="1">
      <alignment horizontal="center"/>
    </xf>
    <xf numFmtId="0" fontId="0" fillId="10" borderId="0" xfId="0" applyFill="1"/>
    <xf numFmtId="2" fontId="0" fillId="0" borderId="0" xfId="0" applyNumberFormat="1"/>
    <xf numFmtId="1" fontId="3" fillId="2" borderId="1" xfId="0" applyNumberFormat="1" applyFont="1" applyFill="1" applyBorder="1"/>
    <xf numFmtId="0" fontId="0" fillId="0" borderId="0" xfId="0" applyProtection="1">
      <protection hidden="1"/>
    </xf>
    <xf numFmtId="0" fontId="29" fillId="0" borderId="0" xfId="0" applyFont="1" applyAlignment="1">
      <alignment horizontal="left" vertical="center"/>
    </xf>
    <xf numFmtId="0" fontId="28" fillId="0" borderId="11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4" fillId="0" borderId="4" xfId="0" applyFont="1" applyBorder="1" applyAlignment="1">
      <alignment horizontal="left" vertical="center" wrapText="1" indent="1"/>
    </xf>
    <xf numFmtId="0" fontId="24" fillId="0" borderId="5" xfId="0" applyFont="1" applyBorder="1" applyAlignment="1">
      <alignment horizontal="left" vertical="center" wrapText="1" indent="1"/>
    </xf>
    <xf numFmtId="0" fontId="24" fillId="0" borderId="6" xfId="0" applyFont="1" applyBorder="1" applyAlignment="1">
      <alignment horizontal="left" vertical="center" wrapText="1" indent="1"/>
    </xf>
    <xf numFmtId="0" fontId="24" fillId="0" borderId="7" xfId="0" applyFont="1" applyBorder="1" applyAlignment="1">
      <alignment horizontal="left" vertical="center" wrapText="1" indent="1"/>
    </xf>
    <xf numFmtId="0" fontId="24" fillId="0" borderId="0" xfId="0" applyFont="1" applyAlignment="1">
      <alignment horizontal="left" vertical="center" wrapText="1" indent="1"/>
    </xf>
    <xf numFmtId="0" fontId="24" fillId="0" borderId="8" xfId="0" applyFont="1" applyBorder="1" applyAlignment="1">
      <alignment horizontal="left" vertical="center" wrapText="1" indent="1"/>
    </xf>
    <xf numFmtId="0" fontId="24" fillId="0" borderId="9" xfId="0" applyFont="1" applyBorder="1" applyAlignment="1">
      <alignment horizontal="left" vertical="center" wrapText="1" indent="1"/>
    </xf>
    <xf numFmtId="0" fontId="24" fillId="0" borderId="2" xfId="0" applyFont="1" applyBorder="1" applyAlignment="1">
      <alignment horizontal="left" vertical="center" wrapText="1" indent="1"/>
    </xf>
    <xf numFmtId="0" fontId="24" fillId="0" borderId="10" xfId="0" applyFont="1" applyBorder="1" applyAlignment="1">
      <alignment horizontal="left" vertical="center" wrapText="1" indent="1"/>
    </xf>
  </cellXfs>
  <cellStyles count="4">
    <cellStyle name="Encabezado 4" xfId="2" builtinId="19"/>
    <cellStyle name="Millares" xfId="3" builtinId="3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4C8C2B"/>
      <color rgb="FF8AAB47"/>
      <color rgb="FF83A343"/>
      <color rgb="FF009900"/>
      <color rgb="FF92D400"/>
      <color rgb="FFCCECFF"/>
      <color rgb="FF00589A"/>
      <color rgb="FFFFCC66"/>
      <color rgb="FFFFCC99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graficos'!$C$11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graficos'!$D$10:$P$10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graficos'!$D$11:$P$11</c:f>
              <c:numCache>
                <c:formatCode>0.0%</c:formatCode>
                <c:ptCount val="13"/>
                <c:pt idx="0">
                  <c:v>0.99250000000000005</c:v>
                </c:pt>
                <c:pt idx="1">
                  <c:v>0.99690000000000001</c:v>
                </c:pt>
                <c:pt idx="2">
                  <c:v>0.98180000000000012</c:v>
                </c:pt>
                <c:pt idx="3">
                  <c:v>0.99620000000000009</c:v>
                </c:pt>
                <c:pt idx="4">
                  <c:v>0.99950000000000006</c:v>
                </c:pt>
                <c:pt idx="5">
                  <c:v>0.99970000000000003</c:v>
                </c:pt>
                <c:pt idx="6">
                  <c:v>0.99609999999999999</c:v>
                </c:pt>
                <c:pt idx="7">
                  <c:v>0.98970000000000002</c:v>
                </c:pt>
                <c:pt idx="8">
                  <c:v>0.99170000000000003</c:v>
                </c:pt>
                <c:pt idx="9">
                  <c:v>0.99950000000000006</c:v>
                </c:pt>
                <c:pt idx="10">
                  <c:v>0.98170000000000002</c:v>
                </c:pt>
                <c:pt idx="11">
                  <c:v>0.99760000000000004</c:v>
                </c:pt>
                <c:pt idx="12">
                  <c:v>0.99980000000000002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4-468C-BBBC-C89D9DD3B9C3}"/>
            </c:ext>
          </c:extLst>
        </c:ser>
        <c:ser>
          <c:idx val="1"/>
          <c:order val="1"/>
          <c:tx>
            <c:strRef>
              <c:f>'Back Data graficos'!$C$12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graficos'!$D$10:$P$10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graficos'!$D$12:$P$12</c:f>
              <c:numCache>
                <c:formatCode>0.0%</c:formatCode>
                <c:ptCount val="13"/>
                <c:pt idx="0">
                  <c:v>7.4999999999999997E-3</c:v>
                </c:pt>
                <c:pt idx="1">
                  <c:v>3.0999999999999999E-3</c:v>
                </c:pt>
                <c:pt idx="2">
                  <c:v>1.8200000000000001E-2</c:v>
                </c:pt>
                <c:pt idx="3">
                  <c:v>3.8E-3</c:v>
                </c:pt>
                <c:pt idx="4">
                  <c:v>5.0000000000000001E-4</c:v>
                </c:pt>
                <c:pt idx="5">
                  <c:v>2.9999999999999997E-4</c:v>
                </c:pt>
                <c:pt idx="6">
                  <c:v>3.9000000000000003E-3</c:v>
                </c:pt>
                <c:pt idx="7">
                  <c:v>1.03E-2</c:v>
                </c:pt>
                <c:pt idx="8">
                  <c:v>8.3000000000000001E-3</c:v>
                </c:pt>
                <c:pt idx="9">
                  <c:v>5.0000000000000001E-4</c:v>
                </c:pt>
                <c:pt idx="10">
                  <c:v>1.83E-2</c:v>
                </c:pt>
                <c:pt idx="11">
                  <c:v>2.3999999999999998E-3</c:v>
                </c:pt>
                <c:pt idx="12">
                  <c:v>2.0000000000000001E-4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44-468C-BBBC-C89D9DD3B9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6961024"/>
        <c:axId val="176962176"/>
      </c:barChart>
      <c:dateAx>
        <c:axId val="176961024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6962176"/>
        <c:crosses val="autoZero"/>
        <c:auto val="1"/>
        <c:lblOffset val="100"/>
        <c:baseTimeUnit val="months"/>
      </c:dateAx>
      <c:valAx>
        <c:axId val="17696217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6961024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TOTAL</a:t>
            </a:r>
            <a:r>
              <a:rPr lang="en-US" sz="1200" baseline="0">
                <a:solidFill>
                  <a:sysClr val="windowText" lastClr="000000"/>
                </a:solidFill>
              </a:rPr>
              <a:t> ACEITE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graficos'!$D$6:$P$6</c:f>
              <c:numCache>
                <c:formatCode>0.0%</c:formatCode>
                <c:ptCount val="13"/>
                <c:pt idx="0">
                  <c:v>0.91370000000000007</c:v>
                </c:pt>
                <c:pt idx="1">
                  <c:v>0.91099999999999992</c:v>
                </c:pt>
                <c:pt idx="2">
                  <c:v>0.89370000000000005</c:v>
                </c:pt>
                <c:pt idx="3">
                  <c:v>0.92779999999999996</c:v>
                </c:pt>
                <c:pt idx="4">
                  <c:v>0.90639999999999998</c:v>
                </c:pt>
                <c:pt idx="5">
                  <c:v>0.93790000000000007</c:v>
                </c:pt>
                <c:pt idx="6">
                  <c:v>0.92260000000000009</c:v>
                </c:pt>
                <c:pt idx="7">
                  <c:v>0.88049999999999995</c:v>
                </c:pt>
                <c:pt idx="8">
                  <c:v>0.90959999999999996</c:v>
                </c:pt>
                <c:pt idx="9">
                  <c:v>0.96879999999999999</c:v>
                </c:pt>
                <c:pt idx="10">
                  <c:v>0.95930000000000004</c:v>
                </c:pt>
                <c:pt idx="11">
                  <c:v>0.95950000000000002</c:v>
                </c:pt>
                <c:pt idx="12">
                  <c:v>0.96900000000000008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85-46FF-86FE-892385E17538}"/>
            </c:ext>
          </c:extLst>
        </c:ser>
        <c:ser>
          <c:idx val="1"/>
          <c:order val="1"/>
          <c:tx>
            <c:strRef>
              <c:f>'Back Data graficos'!$C$7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graficos'!$D$5:$P$5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graficos'!$D$7:$P$7</c:f>
              <c:numCache>
                <c:formatCode>0.0%</c:formatCode>
                <c:ptCount val="13"/>
                <c:pt idx="0">
                  <c:v>8.6300000000000002E-2</c:v>
                </c:pt>
                <c:pt idx="1">
                  <c:v>8.900000000000001E-2</c:v>
                </c:pt>
                <c:pt idx="2">
                  <c:v>0.10630000000000001</c:v>
                </c:pt>
                <c:pt idx="3">
                  <c:v>7.22E-2</c:v>
                </c:pt>
                <c:pt idx="4">
                  <c:v>9.3599999999999989E-2</c:v>
                </c:pt>
                <c:pt idx="5">
                  <c:v>6.2100000000000002E-2</c:v>
                </c:pt>
                <c:pt idx="6">
                  <c:v>7.7399999999999997E-2</c:v>
                </c:pt>
                <c:pt idx="7">
                  <c:v>0.1195</c:v>
                </c:pt>
                <c:pt idx="8">
                  <c:v>9.0399999999999994E-2</c:v>
                </c:pt>
                <c:pt idx="9">
                  <c:v>3.1200000000000002E-2</c:v>
                </c:pt>
                <c:pt idx="10">
                  <c:v>4.07E-2</c:v>
                </c:pt>
                <c:pt idx="11">
                  <c:v>4.0500000000000001E-2</c:v>
                </c:pt>
                <c:pt idx="12">
                  <c:v>3.1E-2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85-46FF-86FE-892385E175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176997120"/>
        <c:axId val="176998656"/>
      </c:barChart>
      <c:dateAx>
        <c:axId val="176997120"/>
        <c:scaling>
          <c:orientation val="minMax"/>
        </c:scaling>
        <c:delete val="0"/>
        <c:axPos val="b"/>
        <c:numFmt formatCode="[$-C0A]mmmm\-yy;@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176998656"/>
        <c:crosses val="autoZero"/>
        <c:auto val="1"/>
        <c:lblOffset val="100"/>
        <c:baseTimeUnit val="months"/>
      </c:dateAx>
      <c:valAx>
        <c:axId val="17699865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6997120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1964062883143066"/>
          <c:w val="0.97892493128166957"/>
          <c:h val="0.696254802059777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graficos'!$C$16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graficos'!$D$15:$P$15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graficos'!$D$16:$P$16</c:f>
              <c:numCache>
                <c:formatCode>0.0%</c:formatCode>
                <c:ptCount val="13"/>
                <c:pt idx="0">
                  <c:v>0.96489999999999998</c:v>
                </c:pt>
                <c:pt idx="1">
                  <c:v>0.96519999999999995</c:v>
                </c:pt>
                <c:pt idx="2">
                  <c:v>0.94540000000000002</c:v>
                </c:pt>
                <c:pt idx="3">
                  <c:v>0.9738</c:v>
                </c:pt>
                <c:pt idx="4">
                  <c:v>0.96989999999999998</c:v>
                </c:pt>
                <c:pt idx="5">
                  <c:v>0.97519999999999996</c:v>
                </c:pt>
                <c:pt idx="6">
                  <c:v>0.97160000000000002</c:v>
                </c:pt>
                <c:pt idx="7">
                  <c:v>0.95700000000000007</c:v>
                </c:pt>
                <c:pt idx="8">
                  <c:v>0.96450000000000002</c:v>
                </c:pt>
                <c:pt idx="9">
                  <c:v>0.97640000000000005</c:v>
                </c:pt>
                <c:pt idx="10">
                  <c:v>0.96479999999999999</c:v>
                </c:pt>
                <c:pt idx="11">
                  <c:v>0.97530000000000006</c:v>
                </c:pt>
                <c:pt idx="12">
                  <c:v>0.98060000000000003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B-473F-AFD9-F3CB14AE011E}"/>
            </c:ext>
          </c:extLst>
        </c:ser>
        <c:ser>
          <c:idx val="1"/>
          <c:order val="1"/>
          <c:tx>
            <c:strRef>
              <c:f>'Back Data graficos'!$C$17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graficos'!$D$15:$P$15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graficos'!$D$17:$P$17</c:f>
              <c:numCache>
                <c:formatCode>0.0%</c:formatCode>
                <c:ptCount val="13"/>
                <c:pt idx="0">
                  <c:v>3.5099999999999999E-2</c:v>
                </c:pt>
                <c:pt idx="1">
                  <c:v>3.4799999999999998E-2</c:v>
                </c:pt>
                <c:pt idx="2">
                  <c:v>5.4600000000000003E-2</c:v>
                </c:pt>
                <c:pt idx="3">
                  <c:v>2.6200000000000001E-2</c:v>
                </c:pt>
                <c:pt idx="4">
                  <c:v>3.0099999999999998E-2</c:v>
                </c:pt>
                <c:pt idx="5">
                  <c:v>2.4799999999999999E-2</c:v>
                </c:pt>
                <c:pt idx="6">
                  <c:v>2.8399999999999998E-2</c:v>
                </c:pt>
                <c:pt idx="7">
                  <c:v>4.2999999999999997E-2</c:v>
                </c:pt>
                <c:pt idx="8">
                  <c:v>3.5499999999999997E-2</c:v>
                </c:pt>
                <c:pt idx="9">
                  <c:v>2.3599999999999999E-2</c:v>
                </c:pt>
                <c:pt idx="10">
                  <c:v>3.5200000000000002E-2</c:v>
                </c:pt>
                <c:pt idx="11">
                  <c:v>2.4700000000000003E-2</c:v>
                </c:pt>
                <c:pt idx="12">
                  <c:v>1.9400000000000001E-2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DB-473F-AFD9-F3CB14AE011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7885952"/>
        <c:axId val="177887488"/>
      </c:barChart>
      <c:dateAx>
        <c:axId val="177885952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7887488"/>
        <c:crosses val="autoZero"/>
        <c:auto val="1"/>
        <c:lblOffset val="100"/>
        <c:baseTimeUnit val="months"/>
      </c:dateAx>
      <c:valAx>
        <c:axId val="177887488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788595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graficos'!$C$56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graficos'!$D$55:$P$55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graficos'!$D$56:$P$56</c:f>
              <c:numCache>
                <c:formatCode>0.0%</c:formatCode>
                <c:ptCount val="13"/>
                <c:pt idx="0">
                  <c:v>0.67700000000000005</c:v>
                </c:pt>
                <c:pt idx="1">
                  <c:v>0.6048</c:v>
                </c:pt>
                <c:pt idx="2">
                  <c:v>0.65689999999999993</c:v>
                </c:pt>
                <c:pt idx="3">
                  <c:v>0.66180000000000005</c:v>
                </c:pt>
                <c:pt idx="4">
                  <c:v>0.59</c:v>
                </c:pt>
                <c:pt idx="5">
                  <c:v>0.63790000000000002</c:v>
                </c:pt>
                <c:pt idx="6">
                  <c:v>0.64489999999999992</c:v>
                </c:pt>
                <c:pt idx="7">
                  <c:v>0.64590000000000003</c:v>
                </c:pt>
                <c:pt idx="8">
                  <c:v>0.63519999999999999</c:v>
                </c:pt>
                <c:pt idx="9">
                  <c:v>0.85089999999999999</c:v>
                </c:pt>
                <c:pt idx="10">
                  <c:v>0.84609999999999996</c:v>
                </c:pt>
                <c:pt idx="11">
                  <c:v>0.80559999999999998</c:v>
                </c:pt>
                <c:pt idx="12">
                  <c:v>0.83400000000000007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C-4624-AAE8-16278FBAB7BF}"/>
            </c:ext>
          </c:extLst>
        </c:ser>
        <c:ser>
          <c:idx val="1"/>
          <c:order val="1"/>
          <c:tx>
            <c:strRef>
              <c:f>'Back Data graficos'!$C$57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graficos'!$D$55:$P$55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graficos'!$D$57:$P$57</c:f>
              <c:numCache>
                <c:formatCode>0.0%</c:formatCode>
                <c:ptCount val="13"/>
                <c:pt idx="0">
                  <c:v>0.32299999999999995</c:v>
                </c:pt>
                <c:pt idx="1">
                  <c:v>0.39520000000000005</c:v>
                </c:pt>
                <c:pt idx="2">
                  <c:v>0.34310000000000002</c:v>
                </c:pt>
                <c:pt idx="3">
                  <c:v>0.3382</c:v>
                </c:pt>
                <c:pt idx="4">
                  <c:v>0.41</c:v>
                </c:pt>
                <c:pt idx="5">
                  <c:v>0.36210000000000003</c:v>
                </c:pt>
                <c:pt idx="6">
                  <c:v>0.35509999999999997</c:v>
                </c:pt>
                <c:pt idx="7">
                  <c:v>0.35409999999999997</c:v>
                </c:pt>
                <c:pt idx="8">
                  <c:v>0.36479999999999996</c:v>
                </c:pt>
                <c:pt idx="9">
                  <c:v>0.14910000000000001</c:v>
                </c:pt>
                <c:pt idx="10">
                  <c:v>0.15390000000000001</c:v>
                </c:pt>
                <c:pt idx="11">
                  <c:v>0.19440000000000002</c:v>
                </c:pt>
                <c:pt idx="12">
                  <c:v>0.16600000000000001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C-4624-AAE8-16278FBAB7B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8002560"/>
        <c:axId val="178008448"/>
      </c:barChart>
      <c:dateAx>
        <c:axId val="178002560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8008448"/>
        <c:crosses val="autoZero"/>
        <c:auto val="1"/>
        <c:lblOffset val="100"/>
        <c:baseTimeUnit val="months"/>
      </c:dateAx>
      <c:valAx>
        <c:axId val="178008448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002560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ACEITE DE OLIVA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graficos'!$C$51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graficos'!$D$50:$P$50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graficos'!$D$51:$P$51</c:f>
              <c:numCache>
                <c:formatCode>0.0%</c:formatCode>
                <c:ptCount val="13"/>
                <c:pt idx="0">
                  <c:v>0.87709999999999999</c:v>
                </c:pt>
                <c:pt idx="1">
                  <c:v>0.85370000000000001</c:v>
                </c:pt>
                <c:pt idx="2">
                  <c:v>0.85549999999999993</c:v>
                </c:pt>
                <c:pt idx="3">
                  <c:v>0.88900000000000001</c:v>
                </c:pt>
                <c:pt idx="4">
                  <c:v>0.871</c:v>
                </c:pt>
                <c:pt idx="5">
                  <c:v>0.90310000000000001</c:v>
                </c:pt>
                <c:pt idx="6">
                  <c:v>0.88190000000000002</c:v>
                </c:pt>
                <c:pt idx="7">
                  <c:v>0.86150000000000004</c:v>
                </c:pt>
                <c:pt idx="8">
                  <c:v>0.84689999999999999</c:v>
                </c:pt>
                <c:pt idx="9">
                  <c:v>0.9486</c:v>
                </c:pt>
                <c:pt idx="10">
                  <c:v>0.94819999999999993</c:v>
                </c:pt>
                <c:pt idx="11">
                  <c:v>0.93319999999999992</c:v>
                </c:pt>
                <c:pt idx="12">
                  <c:v>0.94420000000000004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D5-4396-A99B-F167B32BC2C3}"/>
            </c:ext>
          </c:extLst>
        </c:ser>
        <c:ser>
          <c:idx val="1"/>
          <c:order val="1"/>
          <c:tx>
            <c:strRef>
              <c:f>'Back Data graficos'!$C$52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graficos'!$D$50:$P$50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graficos'!$D$52:$P$52</c:f>
              <c:numCache>
                <c:formatCode>0.0%</c:formatCode>
                <c:ptCount val="13"/>
                <c:pt idx="0">
                  <c:v>0.1229</c:v>
                </c:pt>
                <c:pt idx="1">
                  <c:v>0.14630000000000001</c:v>
                </c:pt>
                <c:pt idx="2">
                  <c:v>0.14449999999999999</c:v>
                </c:pt>
                <c:pt idx="3">
                  <c:v>0.111</c:v>
                </c:pt>
                <c:pt idx="4">
                  <c:v>0.129</c:v>
                </c:pt>
                <c:pt idx="5">
                  <c:v>9.69E-2</c:v>
                </c:pt>
                <c:pt idx="6">
                  <c:v>0.11810000000000001</c:v>
                </c:pt>
                <c:pt idx="7">
                  <c:v>0.13849999999999998</c:v>
                </c:pt>
                <c:pt idx="8">
                  <c:v>0.15310000000000001</c:v>
                </c:pt>
                <c:pt idx="9">
                  <c:v>5.1399999999999994E-2</c:v>
                </c:pt>
                <c:pt idx="10">
                  <c:v>5.1799999999999999E-2</c:v>
                </c:pt>
                <c:pt idx="11">
                  <c:v>6.6799999999999998E-2</c:v>
                </c:pt>
                <c:pt idx="12">
                  <c:v>5.5800000000000002E-2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D5-4396-A99B-F167B32BC2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178026752"/>
        <c:axId val="178049024"/>
      </c:barChart>
      <c:dateAx>
        <c:axId val="178026752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178049024"/>
        <c:crosses val="autoZero"/>
        <c:auto val="1"/>
        <c:lblOffset val="100"/>
        <c:baseTimeUnit val="months"/>
      </c:dateAx>
      <c:valAx>
        <c:axId val="178049024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02675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1964062883143066"/>
          <c:w val="0.97892493128166957"/>
          <c:h val="0.696254802059777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graficos'!$C$61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graficos'!$D$60:$P$60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graficos'!$D$61:$P$61</c:f>
              <c:numCache>
                <c:formatCode>0.0%</c:formatCode>
                <c:ptCount val="13"/>
                <c:pt idx="0">
                  <c:v>0.65300000000000002</c:v>
                </c:pt>
                <c:pt idx="1">
                  <c:v>0.61460000000000004</c:v>
                </c:pt>
                <c:pt idx="2">
                  <c:v>0.62290000000000001</c:v>
                </c:pt>
                <c:pt idx="3">
                  <c:v>0.68980000000000008</c:v>
                </c:pt>
                <c:pt idx="4">
                  <c:v>0.57030000000000003</c:v>
                </c:pt>
                <c:pt idx="5">
                  <c:v>0.67519999999999991</c:v>
                </c:pt>
                <c:pt idx="6">
                  <c:v>0.63039999999999996</c:v>
                </c:pt>
                <c:pt idx="7">
                  <c:v>0.60030000000000006</c:v>
                </c:pt>
                <c:pt idx="8">
                  <c:v>0.56920000000000004</c:v>
                </c:pt>
                <c:pt idx="9">
                  <c:v>0.87709999999999999</c:v>
                </c:pt>
                <c:pt idx="10">
                  <c:v>0.89430000000000009</c:v>
                </c:pt>
                <c:pt idx="11">
                  <c:v>0.8345999999999999</c:v>
                </c:pt>
                <c:pt idx="12">
                  <c:v>0.85239999999999994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8A-44A4-9520-764F7517B2AA}"/>
            </c:ext>
          </c:extLst>
        </c:ser>
        <c:ser>
          <c:idx val="1"/>
          <c:order val="1"/>
          <c:tx>
            <c:strRef>
              <c:f>'Back Data graficos'!$C$62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graficos'!$D$60:$P$60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graficos'!$D$62:$P$62</c:f>
              <c:numCache>
                <c:formatCode>0.0%</c:formatCode>
                <c:ptCount val="13"/>
                <c:pt idx="0">
                  <c:v>0.34700000000000003</c:v>
                </c:pt>
                <c:pt idx="1">
                  <c:v>0.38539999999999996</c:v>
                </c:pt>
                <c:pt idx="2">
                  <c:v>0.37709999999999999</c:v>
                </c:pt>
                <c:pt idx="3">
                  <c:v>0.31019999999999998</c:v>
                </c:pt>
                <c:pt idx="4">
                  <c:v>0.42969999999999997</c:v>
                </c:pt>
                <c:pt idx="5">
                  <c:v>0.32479999999999998</c:v>
                </c:pt>
                <c:pt idx="6">
                  <c:v>0.36959999999999998</c:v>
                </c:pt>
                <c:pt idx="7">
                  <c:v>0.3997</c:v>
                </c:pt>
                <c:pt idx="8">
                  <c:v>0.43079999999999996</c:v>
                </c:pt>
                <c:pt idx="9">
                  <c:v>0.1229</c:v>
                </c:pt>
                <c:pt idx="10">
                  <c:v>0.1057</c:v>
                </c:pt>
                <c:pt idx="11">
                  <c:v>0.16539999999999999</c:v>
                </c:pt>
                <c:pt idx="12">
                  <c:v>0.14760000000000001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8A-44A4-9520-764F7517B2A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8489600"/>
        <c:axId val="178507776"/>
      </c:barChart>
      <c:dateAx>
        <c:axId val="178489600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8507776"/>
        <c:crosses val="autoZero"/>
        <c:auto val="1"/>
        <c:lblOffset val="100"/>
        <c:baseTimeUnit val="months"/>
      </c:dateAx>
      <c:valAx>
        <c:axId val="17850777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489600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graficos'!$C$100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graficos'!$D$99:$P$99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graficos'!$D$100:$P$100</c:f>
              <c:numCache>
                <c:formatCode>0.0%</c:formatCode>
                <c:ptCount val="13"/>
                <c:pt idx="0">
                  <c:v>0.73719999999999997</c:v>
                </c:pt>
                <c:pt idx="1">
                  <c:v>0.59140000000000004</c:v>
                </c:pt>
                <c:pt idx="2">
                  <c:v>0.62729999999999997</c:v>
                </c:pt>
                <c:pt idx="3">
                  <c:v>0.78390000000000004</c:v>
                </c:pt>
                <c:pt idx="4">
                  <c:v>0.73970000000000002</c:v>
                </c:pt>
                <c:pt idx="5">
                  <c:v>0.85049999999999992</c:v>
                </c:pt>
                <c:pt idx="6">
                  <c:v>0.50680000000000003</c:v>
                </c:pt>
                <c:pt idx="7">
                  <c:v>0.64910000000000001</c:v>
                </c:pt>
                <c:pt idx="8">
                  <c:v>0.75080000000000002</c:v>
                </c:pt>
                <c:pt idx="9">
                  <c:v>0.78040000000000009</c:v>
                </c:pt>
                <c:pt idx="10">
                  <c:v>0.82340000000000002</c:v>
                </c:pt>
                <c:pt idx="11">
                  <c:v>0.83319999999999994</c:v>
                </c:pt>
                <c:pt idx="12">
                  <c:v>0.83200000000000007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3D-4035-A5F1-0B5B96D7B10B}"/>
            </c:ext>
          </c:extLst>
        </c:ser>
        <c:ser>
          <c:idx val="1"/>
          <c:order val="1"/>
          <c:tx>
            <c:strRef>
              <c:f>'Back Data graficos'!$C$101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graficos'!$D$99:$P$99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graficos'!$D$101:$P$101</c:f>
              <c:numCache>
                <c:formatCode>0.0%</c:formatCode>
                <c:ptCount val="13"/>
                <c:pt idx="0">
                  <c:v>0.26280000000000003</c:v>
                </c:pt>
                <c:pt idx="1">
                  <c:v>0.40860000000000002</c:v>
                </c:pt>
                <c:pt idx="2">
                  <c:v>0.37270000000000003</c:v>
                </c:pt>
                <c:pt idx="3">
                  <c:v>0.21609999999999999</c:v>
                </c:pt>
                <c:pt idx="4">
                  <c:v>0.26030000000000003</c:v>
                </c:pt>
                <c:pt idx="5">
                  <c:v>0.14949999999999999</c:v>
                </c:pt>
                <c:pt idx="6">
                  <c:v>0.49320000000000003</c:v>
                </c:pt>
                <c:pt idx="7">
                  <c:v>0.35090000000000005</c:v>
                </c:pt>
                <c:pt idx="8">
                  <c:v>0.2492</c:v>
                </c:pt>
                <c:pt idx="9">
                  <c:v>0.21960000000000002</c:v>
                </c:pt>
                <c:pt idx="10">
                  <c:v>0.17660000000000001</c:v>
                </c:pt>
                <c:pt idx="11">
                  <c:v>0.1668</c:v>
                </c:pt>
                <c:pt idx="12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3D-4035-A5F1-0B5B96D7B10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8758784"/>
        <c:axId val="178760320"/>
      </c:barChart>
      <c:dateAx>
        <c:axId val="178758784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8760320"/>
        <c:crosses val="autoZero"/>
        <c:auto val="1"/>
        <c:lblOffset val="100"/>
        <c:baseTimeUnit val="months"/>
      </c:dateAx>
      <c:valAx>
        <c:axId val="178760320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758784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ACEITE OLIVA VIRGEN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graficos'!$C$95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graficos'!$D$94:$P$94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graficos'!$D$95:$P$95</c:f>
              <c:numCache>
                <c:formatCode>0.0%</c:formatCode>
                <c:ptCount val="13"/>
                <c:pt idx="0">
                  <c:v>0.93010000000000004</c:v>
                </c:pt>
                <c:pt idx="1">
                  <c:v>0.87129999999999996</c:v>
                </c:pt>
                <c:pt idx="2">
                  <c:v>0.88069999999999993</c:v>
                </c:pt>
                <c:pt idx="3">
                  <c:v>0.94159999999999999</c:v>
                </c:pt>
                <c:pt idx="4">
                  <c:v>0.93159999999999998</c:v>
                </c:pt>
                <c:pt idx="5">
                  <c:v>0.97010000000000007</c:v>
                </c:pt>
                <c:pt idx="6">
                  <c:v>0.89</c:v>
                </c:pt>
                <c:pt idx="7">
                  <c:v>0.88439999999999996</c:v>
                </c:pt>
                <c:pt idx="8">
                  <c:v>0.94969999999999999</c:v>
                </c:pt>
                <c:pt idx="9">
                  <c:v>0.95400000000000007</c:v>
                </c:pt>
                <c:pt idx="10">
                  <c:v>0.96530000000000005</c:v>
                </c:pt>
                <c:pt idx="11">
                  <c:v>0.96870000000000001</c:v>
                </c:pt>
                <c:pt idx="12">
                  <c:v>0.96779999999999999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A-4B0B-9C5F-49AB8DE81EF0}"/>
            </c:ext>
          </c:extLst>
        </c:ser>
        <c:ser>
          <c:idx val="1"/>
          <c:order val="1"/>
          <c:tx>
            <c:strRef>
              <c:f>'Back Data graficos'!$C$96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graficos'!$D$94:$P$94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graficos'!$D$96:$P$96</c:f>
              <c:numCache>
                <c:formatCode>0.0%</c:formatCode>
                <c:ptCount val="13"/>
                <c:pt idx="0">
                  <c:v>6.9900000000000004E-2</c:v>
                </c:pt>
                <c:pt idx="1">
                  <c:v>0.12869999999999998</c:v>
                </c:pt>
                <c:pt idx="2">
                  <c:v>0.1193</c:v>
                </c:pt>
                <c:pt idx="3">
                  <c:v>5.8400000000000001E-2</c:v>
                </c:pt>
                <c:pt idx="4">
                  <c:v>6.8400000000000002E-2</c:v>
                </c:pt>
                <c:pt idx="5">
                  <c:v>2.9900000000000003E-2</c:v>
                </c:pt>
                <c:pt idx="6">
                  <c:v>0.11</c:v>
                </c:pt>
                <c:pt idx="7">
                  <c:v>0.11560000000000001</c:v>
                </c:pt>
                <c:pt idx="8">
                  <c:v>5.0300000000000004E-2</c:v>
                </c:pt>
                <c:pt idx="9">
                  <c:v>4.5999999999999999E-2</c:v>
                </c:pt>
                <c:pt idx="10">
                  <c:v>3.4700000000000002E-2</c:v>
                </c:pt>
                <c:pt idx="11">
                  <c:v>3.1300000000000001E-2</c:v>
                </c:pt>
                <c:pt idx="12">
                  <c:v>3.2199999999999999E-2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BA-4B0B-9C5F-49AB8DE81EF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178967296"/>
        <c:axId val="178968832"/>
      </c:barChart>
      <c:dateAx>
        <c:axId val="178967296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178968832"/>
        <c:crosses val="autoZero"/>
        <c:auto val="1"/>
        <c:lblOffset val="100"/>
        <c:baseTimeUnit val="months"/>
      </c:dateAx>
      <c:valAx>
        <c:axId val="178968832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967296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1964062883143066"/>
          <c:w val="0.97892493128166957"/>
          <c:h val="0.696254802059777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graficos'!$C$105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graficos'!$D$104:$P$104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graficos'!$D$105:$P$105</c:f>
              <c:numCache>
                <c:formatCode>0.0%</c:formatCode>
                <c:ptCount val="13"/>
                <c:pt idx="0">
                  <c:v>0.96930000000000005</c:v>
                </c:pt>
                <c:pt idx="1">
                  <c:v>0.97400000000000009</c:v>
                </c:pt>
                <c:pt idx="2">
                  <c:v>0.94030000000000002</c:v>
                </c:pt>
                <c:pt idx="3">
                  <c:v>0.99060000000000004</c:v>
                </c:pt>
                <c:pt idx="4">
                  <c:v>0.96730000000000005</c:v>
                </c:pt>
                <c:pt idx="5">
                  <c:v>0.98439999999999994</c:v>
                </c:pt>
                <c:pt idx="6">
                  <c:v>0.94469999999999998</c:v>
                </c:pt>
                <c:pt idx="7">
                  <c:v>0.9456</c:v>
                </c:pt>
                <c:pt idx="8">
                  <c:v>0.98170000000000002</c:v>
                </c:pt>
                <c:pt idx="9">
                  <c:v>0.95299999999999996</c:v>
                </c:pt>
                <c:pt idx="10">
                  <c:v>0.97530000000000006</c:v>
                </c:pt>
                <c:pt idx="11">
                  <c:v>0.96819999999999995</c:v>
                </c:pt>
                <c:pt idx="12">
                  <c:v>0.96700000000000008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AF-480D-8E14-879B3BDDDCEC}"/>
            </c:ext>
          </c:extLst>
        </c:ser>
        <c:ser>
          <c:idx val="1"/>
          <c:order val="1"/>
          <c:tx>
            <c:strRef>
              <c:f>'Back Data graficos'!$C$106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graficos'!$D$104:$P$104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graficos'!$D$106:$P$106</c:f>
              <c:numCache>
                <c:formatCode>0.0%</c:formatCode>
                <c:ptCount val="13"/>
                <c:pt idx="0">
                  <c:v>3.0699999999999998E-2</c:v>
                </c:pt>
                <c:pt idx="1">
                  <c:v>2.6000000000000002E-2</c:v>
                </c:pt>
                <c:pt idx="2">
                  <c:v>5.9699999999999996E-2</c:v>
                </c:pt>
                <c:pt idx="3">
                  <c:v>9.3999999999999986E-3</c:v>
                </c:pt>
                <c:pt idx="4">
                  <c:v>3.27E-2</c:v>
                </c:pt>
                <c:pt idx="5">
                  <c:v>1.5600000000000001E-2</c:v>
                </c:pt>
                <c:pt idx="6">
                  <c:v>5.5300000000000002E-2</c:v>
                </c:pt>
                <c:pt idx="7">
                  <c:v>5.4400000000000004E-2</c:v>
                </c:pt>
                <c:pt idx="8">
                  <c:v>1.83E-2</c:v>
                </c:pt>
                <c:pt idx="9">
                  <c:v>4.7E-2</c:v>
                </c:pt>
                <c:pt idx="10">
                  <c:v>2.4700000000000003E-2</c:v>
                </c:pt>
                <c:pt idx="11">
                  <c:v>3.1800000000000002E-2</c:v>
                </c:pt>
                <c:pt idx="12">
                  <c:v>3.3000000000000002E-2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AF-480D-8E14-879B3BDDDC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8696960"/>
        <c:axId val="178698496"/>
      </c:barChart>
      <c:dateAx>
        <c:axId val="178696960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8698496"/>
        <c:crosses val="autoZero"/>
        <c:auto val="1"/>
        <c:lblOffset val="100"/>
        <c:baseTimeUnit val="months"/>
      </c:dateAx>
      <c:valAx>
        <c:axId val="17869849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696960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graficos'!$C$78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graficos'!$D$77:$P$77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graficos'!$D$78:$P$78</c:f>
              <c:numCache>
                <c:formatCode>0.0%</c:formatCode>
                <c:ptCount val="13"/>
                <c:pt idx="0">
                  <c:v>0.75029999999999997</c:v>
                </c:pt>
                <c:pt idx="1">
                  <c:v>0.72049999999999992</c:v>
                </c:pt>
                <c:pt idx="2">
                  <c:v>0.70709999999999995</c:v>
                </c:pt>
                <c:pt idx="3">
                  <c:v>0.67849999999999999</c:v>
                </c:pt>
                <c:pt idx="4">
                  <c:v>0.59460000000000002</c:v>
                </c:pt>
                <c:pt idx="5">
                  <c:v>0.76430000000000009</c:v>
                </c:pt>
                <c:pt idx="6">
                  <c:v>0.62</c:v>
                </c:pt>
                <c:pt idx="7">
                  <c:v>0.4365</c:v>
                </c:pt>
                <c:pt idx="8">
                  <c:v>0.62539999999999996</c:v>
                </c:pt>
                <c:pt idx="9">
                  <c:v>0.91120000000000001</c:v>
                </c:pt>
                <c:pt idx="10">
                  <c:v>0.88029999999999997</c:v>
                </c:pt>
                <c:pt idx="11">
                  <c:v>0.85549999999999993</c:v>
                </c:pt>
                <c:pt idx="12">
                  <c:v>0.91520000000000001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C-4000-BEFF-B7037B570E68}"/>
            </c:ext>
          </c:extLst>
        </c:ser>
        <c:ser>
          <c:idx val="1"/>
          <c:order val="1"/>
          <c:tx>
            <c:strRef>
              <c:f>'Back Data graficos'!$C$79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graficos'!$D$77:$P$77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graficos'!$D$79:$P$79</c:f>
              <c:numCache>
                <c:formatCode>0.0%</c:formatCode>
                <c:ptCount val="13"/>
                <c:pt idx="0">
                  <c:v>0.24969999999999998</c:v>
                </c:pt>
                <c:pt idx="1">
                  <c:v>0.27949999999999997</c:v>
                </c:pt>
                <c:pt idx="2">
                  <c:v>0.29289999999999999</c:v>
                </c:pt>
                <c:pt idx="3">
                  <c:v>0.32150000000000001</c:v>
                </c:pt>
                <c:pt idx="4">
                  <c:v>0.40539999999999998</c:v>
                </c:pt>
                <c:pt idx="5">
                  <c:v>0.23569999999999999</c:v>
                </c:pt>
                <c:pt idx="6">
                  <c:v>0.38</c:v>
                </c:pt>
                <c:pt idx="7">
                  <c:v>0.5635</c:v>
                </c:pt>
                <c:pt idx="8">
                  <c:v>0.37459999999999999</c:v>
                </c:pt>
                <c:pt idx="9">
                  <c:v>8.8800000000000004E-2</c:v>
                </c:pt>
                <c:pt idx="10">
                  <c:v>0.1197</c:v>
                </c:pt>
                <c:pt idx="11">
                  <c:v>0.14449999999999999</c:v>
                </c:pt>
                <c:pt idx="12">
                  <c:v>8.48E-2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1C-4000-BEFF-B7037B570E6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9480832"/>
        <c:axId val="179486720"/>
      </c:barChart>
      <c:dateAx>
        <c:axId val="179480832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9486720"/>
        <c:crosses val="autoZero"/>
        <c:auto val="1"/>
        <c:lblOffset val="100"/>
        <c:baseTimeUnit val="months"/>
      </c:dateAx>
      <c:valAx>
        <c:axId val="179486720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948083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ACEITE OLIVA VIRGEN EXTRA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graficos'!$C$73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graficos'!$D$72:$P$72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graficos'!$D$73:$P$73</c:f>
              <c:numCache>
                <c:formatCode>0.0%</c:formatCode>
                <c:ptCount val="13"/>
                <c:pt idx="0">
                  <c:v>0.87470000000000003</c:v>
                </c:pt>
                <c:pt idx="1">
                  <c:v>0.88060000000000005</c:v>
                </c:pt>
                <c:pt idx="2">
                  <c:v>0.84629999999999994</c:v>
                </c:pt>
                <c:pt idx="3">
                  <c:v>0.89579999999999993</c:v>
                </c:pt>
                <c:pt idx="4">
                  <c:v>0.82010000000000005</c:v>
                </c:pt>
                <c:pt idx="5">
                  <c:v>0.90300000000000002</c:v>
                </c:pt>
                <c:pt idx="6">
                  <c:v>0.88040000000000007</c:v>
                </c:pt>
                <c:pt idx="7">
                  <c:v>0.7208</c:v>
                </c:pt>
                <c:pt idx="8">
                  <c:v>0.83889999999999998</c:v>
                </c:pt>
                <c:pt idx="9">
                  <c:v>0.96219999999999994</c:v>
                </c:pt>
                <c:pt idx="10">
                  <c:v>0.9645999999999999</c:v>
                </c:pt>
                <c:pt idx="11">
                  <c:v>0.9466</c:v>
                </c:pt>
                <c:pt idx="12">
                  <c:v>0.97470000000000001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69-40D8-B5F8-7E2B0F3FBAF3}"/>
            </c:ext>
          </c:extLst>
        </c:ser>
        <c:ser>
          <c:idx val="1"/>
          <c:order val="1"/>
          <c:tx>
            <c:strRef>
              <c:f>'Back Data graficos'!$C$74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graficos'!$D$72:$P$72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graficos'!$D$74:$P$74</c:f>
              <c:numCache>
                <c:formatCode>0.0%</c:formatCode>
                <c:ptCount val="13"/>
                <c:pt idx="0">
                  <c:v>0.12529999999999999</c:v>
                </c:pt>
                <c:pt idx="1">
                  <c:v>0.11939999999999999</c:v>
                </c:pt>
                <c:pt idx="2">
                  <c:v>0.1537</c:v>
                </c:pt>
                <c:pt idx="3">
                  <c:v>0.1042</c:v>
                </c:pt>
                <c:pt idx="4">
                  <c:v>0.17989999999999998</c:v>
                </c:pt>
                <c:pt idx="5">
                  <c:v>9.6999999999999989E-2</c:v>
                </c:pt>
                <c:pt idx="6">
                  <c:v>0.11960000000000001</c:v>
                </c:pt>
                <c:pt idx="7">
                  <c:v>0.2792</c:v>
                </c:pt>
                <c:pt idx="8">
                  <c:v>0.16109999999999999</c:v>
                </c:pt>
                <c:pt idx="9">
                  <c:v>3.78E-2</c:v>
                </c:pt>
                <c:pt idx="10">
                  <c:v>3.5400000000000001E-2</c:v>
                </c:pt>
                <c:pt idx="11">
                  <c:v>5.3399999999999996E-2</c:v>
                </c:pt>
                <c:pt idx="12">
                  <c:v>2.53E-2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69-40D8-B5F8-7E2B0F3FBAF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179206016"/>
        <c:axId val="179207552"/>
      </c:barChart>
      <c:dateAx>
        <c:axId val="179206016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179207552"/>
        <c:crosses val="autoZero"/>
        <c:auto val="1"/>
        <c:lblOffset val="100"/>
        <c:baseTimeUnit val="months"/>
      </c:dateAx>
      <c:valAx>
        <c:axId val="179207552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9206016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1964062883143066"/>
          <c:w val="0.97892493128166957"/>
          <c:h val="0.696254802059777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graficos'!$C$83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graficos'!$D$82:$P$82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graficos'!$D$83:$P$83</c:f>
              <c:numCache>
                <c:formatCode>0.0%</c:formatCode>
                <c:ptCount val="13"/>
                <c:pt idx="0">
                  <c:v>0.63129999999999997</c:v>
                </c:pt>
                <c:pt idx="1">
                  <c:v>0.62939999999999996</c:v>
                </c:pt>
                <c:pt idx="2">
                  <c:v>0.61630000000000007</c:v>
                </c:pt>
                <c:pt idx="3">
                  <c:v>0.70450000000000002</c:v>
                </c:pt>
                <c:pt idx="4">
                  <c:v>0.53479999999999994</c:v>
                </c:pt>
                <c:pt idx="5">
                  <c:v>0.74809999999999999</c:v>
                </c:pt>
                <c:pt idx="6">
                  <c:v>0.59670000000000001</c:v>
                </c:pt>
                <c:pt idx="7">
                  <c:v>0.3725</c:v>
                </c:pt>
                <c:pt idx="8">
                  <c:v>0.53110000000000002</c:v>
                </c:pt>
                <c:pt idx="9">
                  <c:v>0.91969999999999996</c:v>
                </c:pt>
                <c:pt idx="10">
                  <c:v>0.94730000000000003</c:v>
                </c:pt>
                <c:pt idx="11">
                  <c:v>0.87809999999999999</c:v>
                </c:pt>
                <c:pt idx="12">
                  <c:v>0.95169999999999999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89-4BFE-BA9B-86FCAD5FC57E}"/>
            </c:ext>
          </c:extLst>
        </c:ser>
        <c:ser>
          <c:idx val="1"/>
          <c:order val="1"/>
          <c:tx>
            <c:strRef>
              <c:f>'Back Data graficos'!$C$84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graficos'!$D$82:$P$82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graficos'!$D$84:$P$84</c:f>
              <c:numCache>
                <c:formatCode>0.0%</c:formatCode>
                <c:ptCount val="13"/>
                <c:pt idx="0">
                  <c:v>0.36869999999999997</c:v>
                </c:pt>
                <c:pt idx="1">
                  <c:v>0.37060000000000004</c:v>
                </c:pt>
                <c:pt idx="2">
                  <c:v>0.38369999999999999</c:v>
                </c:pt>
                <c:pt idx="3">
                  <c:v>0.29549999999999998</c:v>
                </c:pt>
                <c:pt idx="4">
                  <c:v>0.46520000000000006</c:v>
                </c:pt>
                <c:pt idx="5">
                  <c:v>0.25190000000000001</c:v>
                </c:pt>
                <c:pt idx="6">
                  <c:v>0.40329999999999999</c:v>
                </c:pt>
                <c:pt idx="7">
                  <c:v>0.62749999999999995</c:v>
                </c:pt>
                <c:pt idx="8">
                  <c:v>0.46889999999999998</c:v>
                </c:pt>
                <c:pt idx="9">
                  <c:v>8.0299999999999996E-2</c:v>
                </c:pt>
                <c:pt idx="10">
                  <c:v>5.2699999999999997E-2</c:v>
                </c:pt>
                <c:pt idx="11">
                  <c:v>0.12189999999999999</c:v>
                </c:pt>
                <c:pt idx="12">
                  <c:v>4.8300000000000003E-2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89-4BFE-BA9B-86FCAD5FC57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9316608"/>
        <c:axId val="179318144"/>
      </c:barChart>
      <c:dateAx>
        <c:axId val="179316608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9318144"/>
        <c:crosses val="autoZero"/>
        <c:auto val="1"/>
        <c:lblOffset val="100"/>
        <c:baseTimeUnit val="months"/>
      </c:dateAx>
      <c:valAx>
        <c:axId val="179318144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9316608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graficos'!$C$34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graficos'!$D$33:$P$33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graficos'!$D$34:$P$34</c:f>
              <c:numCache>
                <c:formatCode>0.0%</c:formatCode>
                <c:ptCount val="13"/>
                <c:pt idx="0">
                  <c:v>0.98439999999999994</c:v>
                </c:pt>
                <c:pt idx="1">
                  <c:v>0.98849999999999993</c:v>
                </c:pt>
                <c:pt idx="2">
                  <c:v>0.97799999999999998</c:v>
                </c:pt>
                <c:pt idx="3">
                  <c:v>0.99730000000000008</c:v>
                </c:pt>
                <c:pt idx="4">
                  <c:v>1</c:v>
                </c:pt>
                <c:pt idx="5">
                  <c:v>0.99919999999999998</c:v>
                </c:pt>
                <c:pt idx="6">
                  <c:v>0.99370000000000003</c:v>
                </c:pt>
                <c:pt idx="7">
                  <c:v>0.95979999999999999</c:v>
                </c:pt>
                <c:pt idx="8">
                  <c:v>1</c:v>
                </c:pt>
                <c:pt idx="9">
                  <c:v>0.99780000000000002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FF-478C-A25A-55B709B6357C}"/>
            </c:ext>
          </c:extLst>
        </c:ser>
        <c:ser>
          <c:idx val="1"/>
          <c:order val="1"/>
          <c:tx>
            <c:strRef>
              <c:f>'Back Data graficos'!$C$35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graficos'!$D$33:$P$33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graficos'!$D$35:$P$35</c:f>
              <c:numCache>
                <c:formatCode>0.0%</c:formatCode>
                <c:ptCount val="13"/>
                <c:pt idx="0">
                  <c:v>1.5600000000000001E-2</c:v>
                </c:pt>
                <c:pt idx="1">
                  <c:v>1.15E-2</c:v>
                </c:pt>
                <c:pt idx="2">
                  <c:v>2.2000000000000002E-2</c:v>
                </c:pt>
                <c:pt idx="3">
                  <c:v>2.7000000000000001E-3</c:v>
                </c:pt>
                <c:pt idx="4">
                  <c:v>0</c:v>
                </c:pt>
                <c:pt idx="5">
                  <c:v>8.0000000000000004E-4</c:v>
                </c:pt>
                <c:pt idx="6">
                  <c:v>6.3E-3</c:v>
                </c:pt>
                <c:pt idx="7">
                  <c:v>4.0199999999999993E-2</c:v>
                </c:pt>
                <c:pt idx="8">
                  <c:v>0</c:v>
                </c:pt>
                <c:pt idx="9">
                  <c:v>2.2000000000000001E-3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FF-478C-A25A-55B709B6357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8634752"/>
        <c:axId val="178636288"/>
      </c:barChart>
      <c:dateAx>
        <c:axId val="178634752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8636288"/>
        <c:crosses val="autoZero"/>
        <c:auto val="1"/>
        <c:lblOffset val="100"/>
        <c:baseTimeUnit val="months"/>
      </c:dateAx>
      <c:valAx>
        <c:axId val="178636288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634752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ysClr val="windowText" lastClr="000000"/>
                </a:solidFill>
              </a:rPr>
              <a:t>A OLIVA VIRGEN Y A OLIVA VIRGEN EXTRA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9277730608636991E-2"/>
          <c:y val="0.14386197869225215"/>
          <c:w val="0.97892493128166957"/>
          <c:h val="0.672033412275907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graficos'!$C$29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graficos'!$D$28:$P$28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graficos'!$D$29:$P$29</c:f>
              <c:numCache>
                <c:formatCode>0.0%</c:formatCode>
                <c:ptCount val="13"/>
                <c:pt idx="0">
                  <c:v>0.88760000000000006</c:v>
                </c:pt>
                <c:pt idx="1">
                  <c:v>0.87849999999999995</c:v>
                </c:pt>
                <c:pt idx="2">
                  <c:v>0.85510000000000008</c:v>
                </c:pt>
                <c:pt idx="3">
                  <c:v>0.90780000000000005</c:v>
                </c:pt>
                <c:pt idx="4">
                  <c:v>0.84989999999999999</c:v>
                </c:pt>
                <c:pt idx="5">
                  <c:v>0.92040000000000011</c:v>
                </c:pt>
                <c:pt idx="6">
                  <c:v>0.88340000000000007</c:v>
                </c:pt>
                <c:pt idx="7">
                  <c:v>0.76400000000000001</c:v>
                </c:pt>
                <c:pt idx="8">
                  <c:v>0.87029999999999996</c:v>
                </c:pt>
                <c:pt idx="9">
                  <c:v>0.96</c:v>
                </c:pt>
                <c:pt idx="10">
                  <c:v>0.9647</c:v>
                </c:pt>
                <c:pt idx="11">
                  <c:v>0.95180000000000009</c:v>
                </c:pt>
                <c:pt idx="12">
                  <c:v>0.97319999999999995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C-4F7D-BB77-A61C69DA0949}"/>
            </c:ext>
          </c:extLst>
        </c:ser>
        <c:ser>
          <c:idx val="1"/>
          <c:order val="1"/>
          <c:tx>
            <c:strRef>
              <c:f>'Back Data graficos'!$C$30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graficos'!$D$28:$P$28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graficos'!$D$30:$P$30</c:f>
              <c:numCache>
                <c:formatCode>0.0%</c:formatCode>
                <c:ptCount val="13"/>
                <c:pt idx="0">
                  <c:v>0.1124</c:v>
                </c:pt>
                <c:pt idx="1">
                  <c:v>0.1215</c:v>
                </c:pt>
                <c:pt idx="2">
                  <c:v>0.1449</c:v>
                </c:pt>
                <c:pt idx="3">
                  <c:v>9.2200000000000004E-2</c:v>
                </c:pt>
                <c:pt idx="4">
                  <c:v>0.15010000000000001</c:v>
                </c:pt>
                <c:pt idx="5">
                  <c:v>7.9600000000000004E-2</c:v>
                </c:pt>
                <c:pt idx="6">
                  <c:v>0.1166</c:v>
                </c:pt>
                <c:pt idx="7">
                  <c:v>0.23600000000000002</c:v>
                </c:pt>
                <c:pt idx="8">
                  <c:v>0.12970000000000001</c:v>
                </c:pt>
                <c:pt idx="9">
                  <c:v>0.04</c:v>
                </c:pt>
                <c:pt idx="10">
                  <c:v>3.5299999999999998E-2</c:v>
                </c:pt>
                <c:pt idx="11">
                  <c:v>4.82E-2</c:v>
                </c:pt>
                <c:pt idx="12">
                  <c:v>2.6800000000000001E-2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6C-4F7D-BB77-A61C69DA094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100"/>
        <c:axId val="178520064"/>
        <c:axId val="178521216"/>
      </c:barChart>
      <c:dateAx>
        <c:axId val="178520064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ES_tradnl"/>
          </a:p>
        </c:txPr>
        <c:crossAx val="178521216"/>
        <c:crosses val="autoZero"/>
        <c:auto val="1"/>
        <c:lblOffset val="100"/>
        <c:baseTimeUnit val="months"/>
      </c:dateAx>
      <c:valAx>
        <c:axId val="178521216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520064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277730608636991E-2"/>
          <c:y val="0.11964062883143066"/>
          <c:w val="0.97892493128166957"/>
          <c:h val="0.696254802059777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'Back Data graficos'!$C$39</c:f>
              <c:strCache>
                <c:ptCount val="1"/>
                <c:pt idx="0">
                  <c:v>SIN PROMOCION  </c:v>
                </c:pt>
              </c:strCache>
            </c:strRef>
          </c:tx>
          <c:spPr>
            <a:solidFill>
              <a:srgbClr val="4C8C2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graficos'!$D$38:$P$38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graficos'!$D$39:$P$39</c:f>
              <c:numCache>
                <c:formatCode>0.0%</c:formatCode>
                <c:ptCount val="13"/>
                <c:pt idx="0">
                  <c:v>0.96889999999999998</c:v>
                </c:pt>
                <c:pt idx="1">
                  <c:v>0.96970000000000001</c:v>
                </c:pt>
                <c:pt idx="2">
                  <c:v>0.93299999999999994</c:v>
                </c:pt>
                <c:pt idx="3">
                  <c:v>0.97260000000000002</c:v>
                </c:pt>
                <c:pt idx="4">
                  <c:v>0.94790000000000008</c:v>
                </c:pt>
                <c:pt idx="5">
                  <c:v>0.96120000000000005</c:v>
                </c:pt>
                <c:pt idx="6">
                  <c:v>0.95909999999999995</c:v>
                </c:pt>
                <c:pt idx="7">
                  <c:v>0.92459999999999998</c:v>
                </c:pt>
                <c:pt idx="8">
                  <c:v>0.95819999999999994</c:v>
                </c:pt>
                <c:pt idx="9">
                  <c:v>0.97040000000000004</c:v>
                </c:pt>
                <c:pt idx="10">
                  <c:v>0.97109999999999996</c:v>
                </c:pt>
                <c:pt idx="11">
                  <c:v>0.96909999999999996</c:v>
                </c:pt>
                <c:pt idx="12">
                  <c:v>0.97829999999999995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D-4162-8FDE-C40D0325B9AE}"/>
            </c:ext>
          </c:extLst>
        </c:ser>
        <c:ser>
          <c:idx val="1"/>
          <c:order val="1"/>
          <c:tx>
            <c:strRef>
              <c:f>'Back Data graficos'!$C$40</c:f>
              <c:strCache>
                <c:ptCount val="1"/>
                <c:pt idx="0">
                  <c:v>CON PROMOCION  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'Back Data graficos'!$D$38:$P$38</c:f>
              <c:numCache>
                <c:formatCode>[$-C0A]mmmm\-yy;@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'Back Data graficos'!$D$40:$P$40</c:f>
              <c:numCache>
                <c:formatCode>0.0%</c:formatCode>
                <c:ptCount val="13"/>
                <c:pt idx="0">
                  <c:v>3.1099999999999999E-2</c:v>
                </c:pt>
                <c:pt idx="1">
                  <c:v>3.0299999999999997E-2</c:v>
                </c:pt>
                <c:pt idx="2">
                  <c:v>6.7000000000000004E-2</c:v>
                </c:pt>
                <c:pt idx="3">
                  <c:v>2.7400000000000001E-2</c:v>
                </c:pt>
                <c:pt idx="4">
                  <c:v>5.21E-2</c:v>
                </c:pt>
                <c:pt idx="5">
                  <c:v>3.8800000000000001E-2</c:v>
                </c:pt>
                <c:pt idx="6">
                  <c:v>4.0899999999999999E-2</c:v>
                </c:pt>
                <c:pt idx="7">
                  <c:v>7.5399999999999995E-2</c:v>
                </c:pt>
                <c:pt idx="8">
                  <c:v>4.1799999999999997E-2</c:v>
                </c:pt>
                <c:pt idx="9">
                  <c:v>2.9600000000000001E-2</c:v>
                </c:pt>
                <c:pt idx="10">
                  <c:v>2.8900000000000002E-2</c:v>
                </c:pt>
                <c:pt idx="11">
                  <c:v>3.0899999999999997E-2</c:v>
                </c:pt>
                <c:pt idx="12">
                  <c:v>2.1700000000000001E-2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DD-4162-8FDE-C40D0325B9A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2"/>
        <c:overlap val="100"/>
        <c:axId val="178564480"/>
        <c:axId val="178566272"/>
      </c:barChart>
      <c:dateAx>
        <c:axId val="178564480"/>
        <c:scaling>
          <c:orientation val="minMax"/>
        </c:scaling>
        <c:delete val="0"/>
        <c:axPos val="b"/>
        <c:numFmt formatCode="[$-C0A]mmmm\-yy;@" sourceLinked="1"/>
        <c:majorTickMark val="out"/>
        <c:minorTickMark val="none"/>
        <c:tickLblPos val="nextTo"/>
        <c:txPr>
          <a:bodyPr/>
          <a:lstStyle/>
          <a:p>
            <a:pPr>
              <a:defRPr sz="750"/>
            </a:pPr>
            <a:endParaRPr lang="es-ES_tradnl"/>
          </a:p>
        </c:txPr>
        <c:crossAx val="178566272"/>
        <c:crosses val="autoZero"/>
        <c:auto val="1"/>
        <c:lblOffset val="100"/>
        <c:baseTimeUnit val="months"/>
      </c:dateAx>
      <c:valAx>
        <c:axId val="178566272"/>
        <c:scaling>
          <c:orientation val="minMax"/>
          <c:max val="1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178564480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Style="combo" dx="16" fmlaLink="$D$29" fmlaRange="'Back Data graficos'!$S$11:$S$12" noThreeD="1" sel="2" val="0"/>
</file>

<file path=xl/ctrlProps/ctrlProp2.xml><?xml version="1.0" encoding="utf-8"?>
<formControlPr xmlns="http://schemas.microsoft.com/office/spreadsheetml/2009/9/main" objectType="Drop" dropStyle="combo" dx="16" fmlaLink="$N$29" fmlaRange="'Back Data graficos'!$S$15:$S$16" noThreeD="1" sel="2" val="0"/>
</file>

<file path=xl/ctrlProps/ctrlProp3.xml><?xml version="1.0" encoding="utf-8"?>
<formControlPr xmlns="http://schemas.microsoft.com/office/spreadsheetml/2009/9/main" objectType="Drop" dropStyle="combo" dx="16" fmlaLink="$D$29" fmlaRange="'Back Data graficos'!$S$11:$S$12" noThreeD="1" sel="1" val="0"/>
</file>

<file path=xl/ctrlProps/ctrlProp4.xml><?xml version="1.0" encoding="utf-8"?>
<formControlPr xmlns="http://schemas.microsoft.com/office/spreadsheetml/2009/9/main" objectType="Drop" dropStyle="combo" dx="16" fmlaLink="$N$29" fmlaRange="'Back Data graficos'!$S$60:$S$61" noThreeD="1" sel="1" val="0"/>
</file>

<file path=xl/ctrlProps/ctrlProp5.xml><?xml version="1.0" encoding="utf-8"?>
<formControlPr xmlns="http://schemas.microsoft.com/office/spreadsheetml/2009/9/main" objectType="Drop" dropStyle="combo" dx="16" fmlaLink="$D$29" fmlaRange="'Back Data graficos'!$S$11:$S$12" noThreeD="1" sel="1" val="0"/>
</file>

<file path=xl/ctrlProps/ctrlProp6.xml><?xml version="1.0" encoding="utf-8"?>
<formControlPr xmlns="http://schemas.microsoft.com/office/spreadsheetml/2009/9/main" objectType="Drop" dropStyle="combo" dx="16" fmlaLink="$N$29" fmlaRange="'Back Data graficos'!$S$104:$S$105" noThreeD="1" sel="2" val="0"/>
</file>

<file path=xl/ctrlProps/ctrlProp7.xml><?xml version="1.0" encoding="utf-8"?>
<formControlPr xmlns="http://schemas.microsoft.com/office/spreadsheetml/2009/9/main" objectType="Drop" dropStyle="combo" dx="16" fmlaLink="$D$29" fmlaRange="'Back Data graficos'!$S$11:$S$12" noThreeD="1" sel="1" val="0"/>
</file>

<file path=xl/ctrlProps/ctrlProp8.xml><?xml version="1.0" encoding="utf-8"?>
<formControlPr xmlns="http://schemas.microsoft.com/office/spreadsheetml/2009/9/main" objectType="Drop" dropStyle="combo" dx="16" fmlaLink="$N$29" fmlaRange="'Back Data graficos'!$S$82:$S$83" noThreeD="1" sel="1" val="0"/>
</file>

<file path=xl/ctrlProps/ctrlProp9.xml><?xml version="1.0" encoding="utf-8"?>
<formControlPr xmlns="http://schemas.microsoft.com/office/spreadsheetml/2009/9/main" objectType="Drop" dropStyle="combo" dx="16" fmlaLink="$D$29" fmlaRange="'Back Data graficos'!$S$11:$S$12" noThreeD="1" sel="2" val="0"/>
</file>

<file path=xl/ctrlProps/ctrlProp10.xml><?xml version="1.0" encoding="utf-8"?>
<formControlPr xmlns="http://schemas.microsoft.com/office/spreadsheetml/2009/9/main" objectType="Drop" dropStyle="combo" dx="16" fmlaLink="$N$29" fmlaRange="'Back Data graficos'!$S$38:$S$39" noThreeD="1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hyperlink" Target="#Contenido!A1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Conclusiones!A1"/><Relationship Id="rId3" Type="http://schemas.openxmlformats.org/officeDocument/2006/relationships/hyperlink" Target="#'Total Aceite'!A1"/><Relationship Id="rId7" Type="http://schemas.openxmlformats.org/officeDocument/2006/relationships/hyperlink" Target="#'O. Virgen Extra'!A1"/><Relationship Id="rId2" Type="http://schemas.openxmlformats.org/officeDocument/2006/relationships/hyperlink" Target="#'A. Oliva'!A1"/><Relationship Id="rId1" Type="http://schemas.openxmlformats.org/officeDocument/2006/relationships/hyperlink" Target="#Portada!A1"/><Relationship Id="rId6" Type="http://schemas.openxmlformats.org/officeDocument/2006/relationships/hyperlink" Target="#'O. Virgen'!A1"/><Relationship Id="rId5" Type="http://schemas.openxmlformats.org/officeDocument/2006/relationships/hyperlink" Target="#'O. Virgen '!A1"/><Relationship Id="rId10" Type="http://schemas.openxmlformats.org/officeDocument/2006/relationships/image" Target="../media/image3.png"/><Relationship Id="rId4" Type="http://schemas.openxmlformats.org/officeDocument/2006/relationships/hyperlink" Target="#'O. Virgen + Extra'!A1"/><Relationship Id="rId9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microsoft.com/office/2007/relationships/hdphoto" Target="../media/hdphoto1.wdp"/><Relationship Id="rId5" Type="http://schemas.openxmlformats.org/officeDocument/2006/relationships/image" Target="../media/image4.png"/><Relationship Id="rId4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microsoft.com/office/2007/relationships/hdphoto" Target="../media/hdphoto1.wdp"/><Relationship Id="rId5" Type="http://schemas.openxmlformats.org/officeDocument/2006/relationships/image" Target="../media/image4.png"/><Relationship Id="rId4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microsoft.com/office/2007/relationships/hdphoto" Target="../media/hdphoto1.wdp"/><Relationship Id="rId5" Type="http://schemas.openxmlformats.org/officeDocument/2006/relationships/image" Target="../media/image4.png"/><Relationship Id="rId4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microsoft.com/office/2007/relationships/hdphoto" Target="../media/hdphoto1.wdp"/><Relationship Id="rId5" Type="http://schemas.openxmlformats.org/officeDocument/2006/relationships/image" Target="../media/image4.png"/><Relationship Id="rId4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microsoft.com/office/2007/relationships/hdphoto" Target="../media/hdphoto1.wdp"/><Relationship Id="rId5" Type="http://schemas.openxmlformats.org/officeDocument/2006/relationships/image" Target="../media/image4.png"/><Relationship Id="rId4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hyperlink" Target="#Contenido!A1"/><Relationship Id="rId4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693428</xdr:colOff>
      <xdr:row>24</xdr:row>
      <xdr:rowOff>123266</xdr:rowOff>
    </xdr:to>
    <xdr:pic>
      <xdr:nvPicPr>
        <xdr:cNvPr id="10" name="Imagen 9" descr="De Oliva, Aceite De Oliva, Hoja De Olivo, Planta, Comer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99" r="-208"/>
        <a:stretch/>
      </xdr:blipFill>
      <xdr:spPr bwMode="auto">
        <a:xfrm>
          <a:off x="0" y="1"/>
          <a:ext cx="8649604" cy="442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744935</xdr:colOff>
      <xdr:row>20</xdr:row>
      <xdr:rowOff>95250</xdr:rowOff>
    </xdr:from>
    <xdr:to>
      <xdr:col>10</xdr:col>
      <xdr:colOff>490444</xdr:colOff>
      <xdr:row>23</xdr:row>
      <xdr:rowOff>63499</xdr:rowOff>
    </xdr:to>
    <xdr:sp macro="" textlink="">
      <xdr:nvSpPr>
        <xdr:cNvPr id="5" name="4 CuadroTex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314259" y="3681132"/>
          <a:ext cx="2132361" cy="506132"/>
        </a:xfrm>
        <a:prstGeom prst="rect">
          <a:avLst/>
        </a:prstGeom>
        <a:solidFill>
          <a:srgbClr val="FFC000"/>
        </a:solidFill>
        <a:ln w="9525" cmpd="sng"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 b="1">
              <a:solidFill>
                <a:sysClr val="windowText" lastClr="000000"/>
              </a:solidFill>
              <a:latin typeface="+mj-lt"/>
            </a:rPr>
            <a:t>Menú principal</a:t>
          </a:r>
        </a:p>
      </xdr:txBody>
    </xdr:sp>
    <xdr:clientData/>
  </xdr:twoCellAnchor>
  <xdr:twoCellAnchor>
    <xdr:from>
      <xdr:col>0</xdr:col>
      <xdr:colOff>1</xdr:colOff>
      <xdr:row>11</xdr:row>
      <xdr:rowOff>95250</xdr:rowOff>
    </xdr:from>
    <xdr:to>
      <xdr:col>11</xdr:col>
      <xdr:colOff>1</xdr:colOff>
      <xdr:row>16</xdr:row>
      <xdr:rowOff>141520</xdr:rowOff>
    </xdr:to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" y="2067485"/>
          <a:ext cx="8751794" cy="942741"/>
        </a:xfrm>
        <a:prstGeom prst="rect">
          <a:avLst/>
        </a:prstGeom>
        <a:solidFill>
          <a:schemeClr val="bg1">
            <a:alpha val="46000"/>
          </a:schemeClr>
        </a:solidFill>
        <a:ln>
          <a:noFill/>
        </a:ln>
        <a:effectLst/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800" b="1">
              <a:solidFill>
                <a:sysClr val="windowText" lastClr="000000"/>
              </a:solidFill>
              <a:latin typeface="Verdana" pitchFamily="34" charset="0"/>
            </a:rPr>
            <a:t>PROMOCIONES EN ACEITE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800" b="1">
              <a:solidFill>
                <a:sysClr val="windowText" lastClr="000000"/>
              </a:solidFill>
              <a:latin typeface="Verdana" pitchFamily="34" charset="0"/>
            </a:rPr>
            <a:t>(Doméstico)</a:t>
          </a:r>
        </a:p>
        <a:p>
          <a:pPr algn="ctr" eaLnBrk="1" hangingPunct="1">
            <a:spcBef>
              <a:spcPct val="0"/>
            </a:spcBef>
            <a:buFontTx/>
            <a:buNone/>
          </a:pPr>
          <a:endParaRPr lang="es-ES" altLang="es-ES" sz="1800" b="1">
            <a:solidFill>
              <a:sysClr val="windowText" lastClr="000000"/>
            </a:solidFill>
            <a:latin typeface="Verdana" pitchFamily="34" charset="0"/>
          </a:endParaRPr>
        </a:p>
      </xdr:txBody>
    </xdr:sp>
    <xdr:clientData/>
  </xdr:twoCellAnchor>
  <xdr:twoCellAnchor>
    <xdr:from>
      <xdr:col>4</xdr:col>
      <xdr:colOff>19050</xdr:colOff>
      <xdr:row>13</xdr:row>
      <xdr:rowOff>180975</xdr:rowOff>
    </xdr:from>
    <xdr:to>
      <xdr:col>7</xdr:col>
      <xdr:colOff>652627</xdr:colOff>
      <xdr:row>17</xdr:row>
      <xdr:rowOff>44012</xdr:rowOff>
    </xdr:to>
    <xdr:sp macro="" textlink="">
      <xdr:nvSpPr>
        <xdr:cNvPr id="7" name="Rectángulo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067050" y="2657475"/>
          <a:ext cx="2919577" cy="625037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 rtl="0" eaLnBrk="1" fontAlgn="base" hangingPunct="1"/>
          <a:r>
            <a:rPr lang="es-ES" sz="20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julio 2026</a:t>
          </a:r>
          <a:endParaRPr lang="en-US" sz="4400" b="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 editAs="oneCell">
    <xdr:from>
      <xdr:col>0</xdr:col>
      <xdr:colOff>303120</xdr:colOff>
      <xdr:row>1</xdr:row>
      <xdr:rowOff>2428</xdr:rowOff>
    </xdr:from>
    <xdr:to>
      <xdr:col>4</xdr:col>
      <xdr:colOff>315120</xdr:colOff>
      <xdr:row>5</xdr:row>
      <xdr:rowOff>107421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120" y="183403"/>
          <a:ext cx="3212400" cy="828893"/>
        </a:xfrm>
        <a:prstGeom prst="rect">
          <a:avLst/>
        </a:prstGeom>
      </xdr:spPr>
    </xdr:pic>
    <xdr:clientData/>
  </xdr:twoCellAnchor>
  <xdr:twoCellAnchor editAs="oneCell">
    <xdr:from>
      <xdr:col>7</xdr:col>
      <xdr:colOff>324971</xdr:colOff>
      <xdr:row>0</xdr:row>
      <xdr:rowOff>115234</xdr:rowOff>
    </xdr:from>
    <xdr:to>
      <xdr:col>10</xdr:col>
      <xdr:colOff>442149</xdr:colOff>
      <xdr:row>3</xdr:row>
      <xdr:rowOff>152276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94295" y="115234"/>
          <a:ext cx="2504030" cy="574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228600</xdr:rowOff>
    </xdr:from>
    <xdr:to>
      <xdr:col>9</xdr:col>
      <xdr:colOff>624052</xdr:colOff>
      <xdr:row>3</xdr:row>
      <xdr:rowOff>167837</xdr:rowOff>
    </xdr:to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525" y="228600"/>
          <a:ext cx="7472527" cy="625037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 rtl="0" eaLnBrk="1" fontAlgn="base" hangingPunct="1"/>
          <a:r>
            <a:rPr lang="es-ES" sz="1800" b="1">
              <a:effectLst/>
              <a:latin typeface="+mn-lt"/>
              <a:ea typeface="+mn-ea"/>
              <a:cs typeface="+mn-cs"/>
            </a:rPr>
            <a:t>PROMOCIONES EN ACEITE</a:t>
          </a:r>
          <a:endParaRPr lang="en-US" sz="4000">
            <a:effectLst/>
          </a:endParaRPr>
        </a:p>
        <a:p>
          <a:pPr algn="ctr" rtl="0" eaLnBrk="1" fontAlgn="base" hangingPunct="1"/>
          <a:r>
            <a:rPr lang="es-ES" sz="1800" b="1">
              <a:effectLst/>
              <a:latin typeface="+mn-lt"/>
              <a:ea typeface="+mn-ea"/>
              <a:cs typeface="+mn-cs"/>
            </a:rPr>
            <a:t>(Doméstico)</a:t>
          </a:r>
          <a:endParaRPr lang="en-US" sz="4000">
            <a:effectLst/>
          </a:endParaRPr>
        </a:p>
      </xdr:txBody>
    </xdr:sp>
    <xdr:clientData/>
  </xdr:twoCellAnchor>
  <xdr:twoCellAnchor>
    <xdr:from>
      <xdr:col>0</xdr:col>
      <xdr:colOff>623644</xdr:colOff>
      <xdr:row>5</xdr:row>
      <xdr:rowOff>119117</xdr:rowOff>
    </xdr:from>
    <xdr:to>
      <xdr:col>8</xdr:col>
      <xdr:colOff>642733</xdr:colOff>
      <xdr:row>8</xdr:row>
      <xdr:rowOff>104552</xdr:rowOff>
    </xdr:to>
    <xdr:grpSp>
      <xdr:nvGrpSpPr>
        <xdr:cNvPr id="4" name="3 Grup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623644" y="1566917"/>
          <a:ext cx="6779118" cy="540606"/>
          <a:chOff x="1197672" y="1465430"/>
          <a:chExt cx="6441281" cy="597529"/>
        </a:xfrm>
        <a:solidFill>
          <a:srgbClr val="4C8C2B"/>
        </a:solidFill>
      </xdr:grpSpPr>
      <xdr:grpSp>
        <xdr:nvGrpSpPr>
          <xdr:cNvPr id="5" name="4 Grupo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7" name="6 Rectángulo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8" name="7 Conector recto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2161383" y="1607716"/>
            <a:ext cx="2905125" cy="273844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Portada</a:t>
            </a:r>
          </a:p>
        </xdr:txBody>
      </xdr:sp>
    </xdr:grpSp>
    <xdr:clientData/>
  </xdr:twoCellAnchor>
  <xdr:twoCellAnchor>
    <xdr:from>
      <xdr:col>0</xdr:col>
      <xdr:colOff>623644</xdr:colOff>
      <xdr:row>24</xdr:row>
      <xdr:rowOff>81763</xdr:rowOff>
    </xdr:from>
    <xdr:to>
      <xdr:col>8</xdr:col>
      <xdr:colOff>642733</xdr:colOff>
      <xdr:row>27</xdr:row>
      <xdr:rowOff>67197</xdr:rowOff>
    </xdr:to>
    <xdr:grpSp>
      <xdr:nvGrpSpPr>
        <xdr:cNvPr id="9" name="8 Grup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623644" y="5045649"/>
          <a:ext cx="6779118" cy="540605"/>
          <a:chOff x="1197672" y="1465430"/>
          <a:chExt cx="6441281" cy="597529"/>
        </a:xfrm>
        <a:solidFill>
          <a:schemeClr val="bg1">
            <a:lumMod val="65000"/>
          </a:schemeClr>
        </a:solidFill>
      </xdr:grpSpPr>
      <xdr:grpSp>
        <xdr:nvGrpSpPr>
          <xdr:cNvPr id="10" name="9 Grupo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12" name="11 Rectángulo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" name="12 Conector recto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" name="10 CuadroTexto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2161383" y="1607716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Aceite de oliva</a:t>
            </a:r>
          </a:p>
        </xdr:txBody>
      </xdr:sp>
    </xdr:grpSp>
    <xdr:clientData/>
  </xdr:twoCellAnchor>
  <xdr:twoCellAnchor>
    <xdr:from>
      <xdr:col>0</xdr:col>
      <xdr:colOff>623644</xdr:colOff>
      <xdr:row>9</xdr:row>
      <xdr:rowOff>75452</xdr:rowOff>
    </xdr:from>
    <xdr:to>
      <xdr:col>8</xdr:col>
      <xdr:colOff>642733</xdr:colOff>
      <xdr:row>12</xdr:row>
      <xdr:rowOff>60886</xdr:rowOff>
    </xdr:to>
    <xdr:grpSp>
      <xdr:nvGrpSpPr>
        <xdr:cNvPr id="14" name="13 Grup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623644" y="2263481"/>
          <a:ext cx="6779118" cy="540605"/>
          <a:chOff x="1197672" y="1465430"/>
          <a:chExt cx="6441281" cy="597529"/>
        </a:xfrm>
        <a:solidFill>
          <a:schemeClr val="bg1">
            <a:lumMod val="65000"/>
          </a:schemeClr>
        </a:solidFill>
      </xdr:grpSpPr>
      <xdr:grpSp>
        <xdr:nvGrpSpPr>
          <xdr:cNvPr id="15" name="14 Grupo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17" name="16 Rectángulo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8" name="17 Conector recto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6" name="15 CuadroTexto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2172441" y="1585529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Total aceite</a:t>
            </a:r>
          </a:p>
        </xdr:txBody>
      </xdr:sp>
    </xdr:grpSp>
    <xdr:clientData/>
  </xdr:twoCellAnchor>
  <xdr:twoCellAnchor>
    <xdr:from>
      <xdr:col>0</xdr:col>
      <xdr:colOff>623644</xdr:colOff>
      <xdr:row>13</xdr:row>
      <xdr:rowOff>31786</xdr:rowOff>
    </xdr:from>
    <xdr:to>
      <xdr:col>8</xdr:col>
      <xdr:colOff>642733</xdr:colOff>
      <xdr:row>16</xdr:row>
      <xdr:rowOff>7695</xdr:rowOff>
    </xdr:to>
    <xdr:grpSp>
      <xdr:nvGrpSpPr>
        <xdr:cNvPr id="20" name="19 Grup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pSpPr/>
      </xdr:nvGrpSpPr>
      <xdr:grpSpPr>
        <a:xfrm>
          <a:off x="623644" y="2960043"/>
          <a:ext cx="6779118" cy="531081"/>
          <a:chOff x="1197672" y="1475649"/>
          <a:chExt cx="6441281" cy="587309"/>
        </a:xfrm>
        <a:solidFill>
          <a:schemeClr val="bg1">
            <a:lumMod val="65000"/>
          </a:schemeClr>
        </a:solidFill>
      </xdr:grpSpPr>
      <xdr:grpSp>
        <xdr:nvGrpSpPr>
          <xdr:cNvPr id="22" name="21 Grupo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GrpSpPr/>
        </xdr:nvGrpSpPr>
        <xdr:grpSpPr>
          <a:xfrm>
            <a:off x="1197672" y="1475649"/>
            <a:ext cx="6441281" cy="587309"/>
            <a:chOff x="1661954" y="1457003"/>
            <a:chExt cx="5564184" cy="408078"/>
          </a:xfrm>
          <a:grpFill/>
        </xdr:grpSpPr>
        <xdr:sp macro="" textlink="">
          <xdr:nvSpPr>
            <xdr:cNvPr id="24" name="23 Rectángulo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5" name="24 Conector recto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CxnSpPr/>
          </xdr:nvCxnSpPr>
          <xdr:spPr>
            <a:xfrm flipH="1">
              <a:off x="1742930" y="1457003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3" name="22 CuadroTexto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 txBox="1"/>
        </xdr:nvSpPr>
        <xdr:spPr>
          <a:xfrm>
            <a:off x="2200933" y="1585529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Aceite</a:t>
            </a:r>
            <a:r>
              <a:rPr lang="en-US" sz="1600" b="0" baseline="0">
                <a:solidFill>
                  <a:schemeClr val="bg1"/>
                </a:solidFill>
                <a:latin typeface="Arial Narrow" panose="020B0606020202030204" pitchFamily="34" charset="0"/>
              </a:rPr>
              <a:t> de oliva virgen + virgen extra</a:t>
            </a:r>
            <a:endParaRPr lang="en-US" sz="1600" b="0">
              <a:solidFill>
                <a:schemeClr val="bg1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623644</xdr:colOff>
      <xdr:row>16</xdr:row>
      <xdr:rowOff>169095</xdr:rowOff>
    </xdr:from>
    <xdr:to>
      <xdr:col>8</xdr:col>
      <xdr:colOff>642733</xdr:colOff>
      <xdr:row>19</xdr:row>
      <xdr:rowOff>154529</xdr:rowOff>
    </xdr:to>
    <xdr:grpSp>
      <xdr:nvGrpSpPr>
        <xdr:cNvPr id="26" name="25 Grup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pSpPr/>
      </xdr:nvGrpSpPr>
      <xdr:grpSpPr>
        <a:xfrm>
          <a:off x="623644" y="3652524"/>
          <a:ext cx="6779118" cy="540605"/>
          <a:chOff x="1197672" y="1465430"/>
          <a:chExt cx="6441281" cy="597529"/>
        </a:xfrm>
        <a:solidFill>
          <a:schemeClr val="bg1">
            <a:lumMod val="65000"/>
          </a:schemeClr>
        </a:solidFill>
      </xdr:grpSpPr>
      <xdr:grpSp>
        <xdr:nvGrpSpPr>
          <xdr:cNvPr id="27" name="26 Grupo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29" name="28 Rectángulo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" name="29 Conector recto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8" name="27 CuadroTexto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2161383" y="1607716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Aceite de oliva virgen</a:t>
            </a:r>
          </a:p>
        </xdr:txBody>
      </xdr:sp>
    </xdr:grpSp>
    <xdr:clientData/>
  </xdr:twoCellAnchor>
  <xdr:twoCellAnchor>
    <xdr:from>
      <xdr:col>0</xdr:col>
      <xdr:colOff>637251</xdr:colOff>
      <xdr:row>20</xdr:row>
      <xdr:rowOff>125429</xdr:rowOff>
    </xdr:from>
    <xdr:to>
      <xdr:col>8</xdr:col>
      <xdr:colOff>656340</xdr:colOff>
      <xdr:row>23</xdr:row>
      <xdr:rowOff>110863</xdr:rowOff>
    </xdr:to>
    <xdr:grpSp>
      <xdr:nvGrpSpPr>
        <xdr:cNvPr id="31" name="30 Grup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pSpPr/>
      </xdr:nvGrpSpPr>
      <xdr:grpSpPr>
        <a:xfrm>
          <a:off x="637251" y="4349086"/>
          <a:ext cx="6779118" cy="540606"/>
          <a:chOff x="1197672" y="1465430"/>
          <a:chExt cx="6441281" cy="597529"/>
        </a:xfrm>
        <a:solidFill>
          <a:schemeClr val="bg1">
            <a:lumMod val="65000"/>
          </a:schemeClr>
        </a:solidFill>
      </xdr:grpSpPr>
      <xdr:grpSp>
        <xdr:nvGrpSpPr>
          <xdr:cNvPr id="32" name="31 Grupo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34" name="33 Rectángulo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5" name="34 Conector recto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3" name="32 CuadroTexto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 txBox="1"/>
        </xdr:nvSpPr>
        <xdr:spPr>
          <a:xfrm>
            <a:off x="2161383" y="1607716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Aceite de oliva virgen extra</a:t>
            </a:r>
          </a:p>
        </xdr:txBody>
      </xdr:sp>
    </xdr:grpSp>
    <xdr:clientData/>
  </xdr:twoCellAnchor>
  <xdr:twoCellAnchor>
    <xdr:from>
      <xdr:col>0</xdr:col>
      <xdr:colOff>623644</xdr:colOff>
      <xdr:row>28</xdr:row>
      <xdr:rowOff>38100</xdr:rowOff>
    </xdr:from>
    <xdr:to>
      <xdr:col>8</xdr:col>
      <xdr:colOff>642733</xdr:colOff>
      <xdr:row>31</xdr:row>
      <xdr:rowOff>23534</xdr:rowOff>
    </xdr:to>
    <xdr:grpSp>
      <xdr:nvGrpSpPr>
        <xdr:cNvPr id="36" name="35 Grup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GrpSpPr/>
      </xdr:nvGrpSpPr>
      <xdr:grpSpPr>
        <a:xfrm>
          <a:off x="623644" y="5742214"/>
          <a:ext cx="6779118" cy="540606"/>
          <a:chOff x="1197672" y="1465430"/>
          <a:chExt cx="6441281" cy="597529"/>
        </a:xfrm>
        <a:solidFill>
          <a:schemeClr val="bg1">
            <a:lumMod val="65000"/>
          </a:schemeClr>
        </a:solidFill>
      </xdr:grpSpPr>
      <xdr:grpSp>
        <xdr:nvGrpSpPr>
          <xdr:cNvPr id="37" name="36 Grupo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GrpSpPr/>
        </xdr:nvGrpSpPr>
        <xdr:grpSpPr>
          <a:xfrm>
            <a:off x="1197672" y="1465430"/>
            <a:ext cx="6441281" cy="597529"/>
            <a:chOff x="1661954" y="1449902"/>
            <a:chExt cx="5564184" cy="415179"/>
          </a:xfrm>
          <a:grpFill/>
        </xdr:grpSpPr>
        <xdr:sp macro="" textlink="">
          <xdr:nvSpPr>
            <xdr:cNvPr id="39" name="38 Rectángulo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/>
          </xdr:nvSpPr>
          <xdr:spPr>
            <a:xfrm>
              <a:off x="1661954" y="1461152"/>
              <a:ext cx="5564184" cy="403929"/>
            </a:xfrm>
            <a:prstGeom prst="rect">
              <a:avLst/>
            </a:prstGeom>
            <a:grpFill/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" name="39 Conector recto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CxnSpPr/>
          </xdr:nvCxnSpPr>
          <xdr:spPr>
            <a:xfrm flipH="1">
              <a:off x="1742930" y="1449902"/>
              <a:ext cx="2679" cy="401431"/>
            </a:xfrm>
            <a:prstGeom prst="line">
              <a:avLst/>
            </a:prstGeom>
            <a:grpFill/>
            <a:ln w="571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8" name="37 CuadroTexto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 txBox="1"/>
        </xdr:nvSpPr>
        <xdr:spPr>
          <a:xfrm>
            <a:off x="2161383" y="1607716"/>
            <a:ext cx="2905125" cy="379102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600" b="0">
                <a:solidFill>
                  <a:schemeClr val="bg1"/>
                </a:solidFill>
                <a:latin typeface="Arial Narrow" panose="020B0606020202030204" pitchFamily="34" charset="0"/>
              </a:rPr>
              <a:t>Conclusiones</a:t>
            </a:r>
          </a:p>
        </xdr:txBody>
      </xdr:sp>
    </xdr:grpSp>
    <xdr:clientData/>
  </xdr:twoCellAnchor>
  <xdr:twoCellAnchor editAs="oneCell">
    <xdr:from>
      <xdr:col>6</xdr:col>
      <xdr:colOff>625663</xdr:colOff>
      <xdr:row>0</xdr:row>
      <xdr:rowOff>387350</xdr:rowOff>
    </xdr:from>
    <xdr:to>
      <xdr:col>8</xdr:col>
      <xdr:colOff>574489</xdr:colOff>
      <xdr:row>1</xdr:row>
      <xdr:rowOff>98321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1563" y="387350"/>
          <a:ext cx="1549026" cy="425346"/>
        </a:xfrm>
        <a:prstGeom prst="rect">
          <a:avLst/>
        </a:prstGeom>
      </xdr:spPr>
    </xdr:pic>
    <xdr:clientData/>
  </xdr:twoCellAnchor>
  <xdr:twoCellAnchor editAs="oneCell">
    <xdr:from>
      <xdr:col>6</xdr:col>
      <xdr:colOff>572181</xdr:colOff>
      <xdr:row>0</xdr:row>
      <xdr:rowOff>0</xdr:rowOff>
    </xdr:from>
    <xdr:to>
      <xdr:col>8</xdr:col>
      <xdr:colOff>638752</xdr:colOff>
      <xdr:row>0</xdr:row>
      <xdr:rowOff>378976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868081" y="0"/>
          <a:ext cx="1663596" cy="378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29</xdr:row>
      <xdr:rowOff>114300</xdr:rowOff>
    </xdr:from>
    <xdr:to>
      <xdr:col>9</xdr:col>
      <xdr:colOff>769939</xdr:colOff>
      <xdr:row>49</xdr:row>
      <xdr:rowOff>66675</xdr:rowOff>
    </xdr:to>
    <xdr:graphicFrame macro="">
      <xdr:nvGraphicFramePr>
        <xdr:cNvPr id="16" name="15 Gráfico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685800</xdr:colOff>
      <xdr:row>2</xdr:row>
      <xdr:rowOff>177800</xdr:rowOff>
    </xdr:from>
    <xdr:to>
      <xdr:col>17</xdr:col>
      <xdr:colOff>609600</xdr:colOff>
      <xdr:row>24</xdr:row>
      <xdr:rowOff>292100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357187</xdr:colOff>
      <xdr:row>1</xdr:row>
      <xdr:rowOff>76199</xdr:rowOff>
    </xdr:from>
    <xdr:to>
      <xdr:col>15</xdr:col>
      <xdr:colOff>158750</xdr:colOff>
      <xdr:row>3</xdr:row>
      <xdr:rowOff>45655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159946" y="306113"/>
          <a:ext cx="8790097" cy="34169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PROMOCIONES</a:t>
          </a:r>
          <a:r>
            <a:rPr lang="es-ES" altLang="es-ES" sz="1600" b="1" baseline="0">
              <a:solidFill>
                <a:sysClr val="windowText" lastClr="000000"/>
              </a:solidFill>
              <a:latin typeface="Verdana" pitchFamily="34" charset="0"/>
            </a:rPr>
            <a:t> </a:t>
          </a:r>
          <a:r>
            <a:rPr lang="es-ES" altLang="es-ES" sz="1600" b="1">
              <a:solidFill>
                <a:sysClr val="windowText" lastClr="000000"/>
              </a:solidFill>
              <a:latin typeface="Verdana" pitchFamily="34" charset="0"/>
            </a:rPr>
            <a:t>EN TOTAL ACEITE ENVASADO (Doméstico)</a:t>
          </a:r>
        </a:p>
      </xdr:txBody>
    </xdr:sp>
    <xdr:clientData/>
  </xdr:twoCellAnchor>
  <xdr:twoCellAnchor>
    <xdr:from>
      <xdr:col>10</xdr:col>
      <xdr:colOff>25400</xdr:colOff>
      <xdr:row>27</xdr:row>
      <xdr:rowOff>794</xdr:rowOff>
    </xdr:from>
    <xdr:to>
      <xdr:col>10</xdr:col>
      <xdr:colOff>59531</xdr:colOff>
      <xdr:row>51</xdr:row>
      <xdr:rowOff>35719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7454900" y="5310982"/>
          <a:ext cx="34131" cy="4678362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520700</xdr:colOff>
      <xdr:row>26</xdr:row>
      <xdr:rowOff>12700</xdr:rowOff>
    </xdr:from>
    <xdr:to>
      <xdr:col>19</xdr:col>
      <xdr:colOff>177800</xdr:colOff>
      <xdr:row>26</xdr:row>
      <xdr:rowOff>25400</xdr:rowOff>
    </xdr:to>
    <xdr:cxnSp macro="">
      <xdr:nvCxnSpPr>
        <xdr:cNvPr id="7" name="6 Conector rect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520700" y="5473700"/>
          <a:ext cx="14135100" cy="127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22860</xdr:rowOff>
        </xdr:from>
        <xdr:to>
          <xdr:col>4</xdr:col>
          <xdr:colOff>129540</xdr:colOff>
          <xdr:row>30</xdr:row>
          <xdr:rowOff>22860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162719</xdr:colOff>
      <xdr:row>30</xdr:row>
      <xdr:rowOff>37306</xdr:rowOff>
    </xdr:from>
    <xdr:to>
      <xdr:col>19</xdr:col>
      <xdr:colOff>302419</xdr:colOff>
      <xdr:row>49</xdr:row>
      <xdr:rowOff>88106</xdr:rowOff>
    </xdr:to>
    <xdr:graphicFrame macro="">
      <xdr:nvGraphicFramePr>
        <xdr:cNvPr id="18" name="17 Gráfico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29</xdr:row>
          <xdr:rowOff>0</xdr:rowOff>
        </xdr:from>
        <xdr:to>
          <xdr:col>13</xdr:col>
          <xdr:colOff>381000</xdr:colOff>
          <xdr:row>30</xdr:row>
          <xdr:rowOff>0</xdr:rowOff>
        </xdr:to>
        <xdr:sp macro="" textlink="">
          <xdr:nvSpPr>
            <xdr:cNvPr id="11266" name="Drop Dow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619126</xdr:colOff>
      <xdr:row>1</xdr:row>
      <xdr:rowOff>11906</xdr:rowOff>
    </xdr:from>
    <xdr:to>
      <xdr:col>19</xdr:col>
      <xdr:colOff>344914</xdr:colOff>
      <xdr:row>2</xdr:row>
      <xdr:rowOff>159637</xdr:rowOff>
    </xdr:to>
    <xdr:pic>
      <xdr:nvPicPr>
        <xdr:cNvPr id="21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382626" y="71437"/>
          <a:ext cx="1249788" cy="3414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29</xdr:row>
      <xdr:rowOff>114300</xdr:rowOff>
    </xdr:from>
    <xdr:to>
      <xdr:col>9</xdr:col>
      <xdr:colOff>766764</xdr:colOff>
      <xdr:row>49</xdr:row>
      <xdr:rowOff>63500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685800</xdr:colOff>
      <xdr:row>3</xdr:row>
      <xdr:rowOff>25400</xdr:rowOff>
    </xdr:from>
    <xdr:to>
      <xdr:col>17</xdr:col>
      <xdr:colOff>609600</xdr:colOff>
      <xdr:row>25</xdr:row>
      <xdr:rowOff>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357187</xdr:colOff>
      <xdr:row>1</xdr:row>
      <xdr:rowOff>76199</xdr:rowOff>
    </xdr:from>
    <xdr:to>
      <xdr:col>15</xdr:col>
      <xdr:colOff>158750</xdr:colOff>
      <xdr:row>3</xdr:row>
      <xdr:rowOff>23494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024187" y="133349"/>
          <a:ext cx="8374063" cy="3282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PROMOCIONES</a:t>
          </a:r>
          <a:r>
            <a:rPr lang="es-ES" altLang="es-ES" sz="16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 </a:t>
          </a:r>
          <a:r>
            <a:rPr 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ACEITE DE OLIVA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(Doméstico)</a:t>
          </a:r>
        </a:p>
      </xdr:txBody>
    </xdr:sp>
    <xdr:clientData/>
  </xdr:twoCellAnchor>
  <xdr:twoCellAnchor>
    <xdr:from>
      <xdr:col>10</xdr:col>
      <xdr:colOff>25400</xdr:colOff>
      <xdr:row>27</xdr:row>
      <xdr:rowOff>794</xdr:rowOff>
    </xdr:from>
    <xdr:to>
      <xdr:col>10</xdr:col>
      <xdr:colOff>59531</xdr:colOff>
      <xdr:row>51</xdr:row>
      <xdr:rowOff>35719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7454900" y="5230019"/>
          <a:ext cx="34131" cy="46736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520700</xdr:colOff>
      <xdr:row>26</xdr:row>
      <xdr:rowOff>12700</xdr:rowOff>
    </xdr:from>
    <xdr:to>
      <xdr:col>19</xdr:col>
      <xdr:colOff>177800</xdr:colOff>
      <xdr:row>26</xdr:row>
      <xdr:rowOff>25400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 flipV="1">
          <a:off x="377825" y="4975225"/>
          <a:ext cx="14087475" cy="127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22860</xdr:rowOff>
        </xdr:from>
        <xdr:to>
          <xdr:col>4</xdr:col>
          <xdr:colOff>129540</xdr:colOff>
          <xdr:row>30</xdr:row>
          <xdr:rowOff>22860</xdr:rowOff>
        </xdr:to>
        <xdr:sp macro="" textlink="">
          <xdr:nvSpPr>
            <xdr:cNvPr id="19457" name="Drop Down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3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162719</xdr:colOff>
      <xdr:row>30</xdr:row>
      <xdr:rowOff>37306</xdr:rowOff>
    </xdr:from>
    <xdr:to>
      <xdr:col>19</xdr:col>
      <xdr:colOff>302419</xdr:colOff>
      <xdr:row>49</xdr:row>
      <xdr:rowOff>88106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29</xdr:row>
          <xdr:rowOff>0</xdr:rowOff>
        </xdr:from>
        <xdr:to>
          <xdr:col>13</xdr:col>
          <xdr:colOff>381000</xdr:colOff>
          <xdr:row>30</xdr:row>
          <xdr:rowOff>0</xdr:rowOff>
        </xdr:to>
        <xdr:sp macro="" textlink="">
          <xdr:nvSpPr>
            <xdr:cNvPr id="19458" name="Drop Down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3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619126</xdr:colOff>
      <xdr:row>1</xdr:row>
      <xdr:rowOff>11906</xdr:rowOff>
    </xdr:from>
    <xdr:to>
      <xdr:col>19</xdr:col>
      <xdr:colOff>344914</xdr:colOff>
      <xdr:row>2</xdr:row>
      <xdr:rowOff>162812</xdr:rowOff>
    </xdr:to>
    <xdr:pic>
      <xdr:nvPicPr>
        <xdr:cNvPr id="10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382626" y="69056"/>
          <a:ext cx="1249788" cy="3414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29</xdr:row>
      <xdr:rowOff>76200</xdr:rowOff>
    </xdr:from>
    <xdr:to>
      <xdr:col>9</xdr:col>
      <xdr:colOff>766764</xdr:colOff>
      <xdr:row>49</xdr:row>
      <xdr:rowOff>25400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685800</xdr:colOff>
      <xdr:row>3</xdr:row>
      <xdr:rowOff>25400</xdr:rowOff>
    </xdr:from>
    <xdr:to>
      <xdr:col>17</xdr:col>
      <xdr:colOff>609600</xdr:colOff>
      <xdr:row>25</xdr:row>
      <xdr:rowOff>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357187</xdr:colOff>
      <xdr:row>1</xdr:row>
      <xdr:rowOff>76199</xdr:rowOff>
    </xdr:from>
    <xdr:to>
      <xdr:col>15</xdr:col>
      <xdr:colOff>158750</xdr:colOff>
      <xdr:row>3</xdr:row>
      <xdr:rowOff>30965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3146207" y="138454"/>
          <a:ext cx="8766268" cy="3282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PROMOCIONES</a:t>
          </a:r>
          <a:r>
            <a:rPr lang="es-ES" altLang="es-ES" sz="16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 </a:t>
          </a:r>
          <a:r>
            <a:rPr 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ACEITE OLIVA VIRGEN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(Doméstico)</a:t>
          </a:r>
        </a:p>
      </xdr:txBody>
    </xdr:sp>
    <xdr:clientData/>
  </xdr:twoCellAnchor>
  <xdr:twoCellAnchor>
    <xdr:from>
      <xdr:col>10</xdr:col>
      <xdr:colOff>25400</xdr:colOff>
      <xdr:row>27</xdr:row>
      <xdr:rowOff>794</xdr:rowOff>
    </xdr:from>
    <xdr:to>
      <xdr:col>10</xdr:col>
      <xdr:colOff>59531</xdr:colOff>
      <xdr:row>51</xdr:row>
      <xdr:rowOff>35719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>
          <a:off x="7454900" y="5230019"/>
          <a:ext cx="34131" cy="46736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520700</xdr:colOff>
      <xdr:row>26</xdr:row>
      <xdr:rowOff>12700</xdr:rowOff>
    </xdr:from>
    <xdr:to>
      <xdr:col>19</xdr:col>
      <xdr:colOff>177800</xdr:colOff>
      <xdr:row>26</xdr:row>
      <xdr:rowOff>25400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 flipV="1">
          <a:off x="377825" y="4975225"/>
          <a:ext cx="14087475" cy="127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22860</xdr:rowOff>
        </xdr:from>
        <xdr:to>
          <xdr:col>4</xdr:col>
          <xdr:colOff>129540</xdr:colOff>
          <xdr:row>30</xdr:row>
          <xdr:rowOff>22860</xdr:rowOff>
        </xdr:to>
        <xdr:sp macro="" textlink="">
          <xdr:nvSpPr>
            <xdr:cNvPr id="21505" name="Drop Dow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162719</xdr:colOff>
      <xdr:row>30</xdr:row>
      <xdr:rowOff>37306</xdr:rowOff>
    </xdr:from>
    <xdr:to>
      <xdr:col>19</xdr:col>
      <xdr:colOff>302419</xdr:colOff>
      <xdr:row>49</xdr:row>
      <xdr:rowOff>88106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29</xdr:row>
          <xdr:rowOff>0</xdr:rowOff>
        </xdr:from>
        <xdr:to>
          <xdr:col>13</xdr:col>
          <xdr:colOff>381000</xdr:colOff>
          <xdr:row>30</xdr:row>
          <xdr:rowOff>0</xdr:rowOff>
        </xdr:to>
        <xdr:sp macro="" textlink="">
          <xdr:nvSpPr>
            <xdr:cNvPr id="21506" name="Drop Down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4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619126</xdr:colOff>
      <xdr:row>1</xdr:row>
      <xdr:rowOff>11906</xdr:rowOff>
    </xdr:from>
    <xdr:to>
      <xdr:col>19</xdr:col>
      <xdr:colOff>344914</xdr:colOff>
      <xdr:row>2</xdr:row>
      <xdr:rowOff>162812</xdr:rowOff>
    </xdr:to>
    <xdr:pic>
      <xdr:nvPicPr>
        <xdr:cNvPr id="10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382626" y="69056"/>
          <a:ext cx="1249788" cy="3414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29</xdr:row>
      <xdr:rowOff>114300</xdr:rowOff>
    </xdr:from>
    <xdr:to>
      <xdr:col>9</xdr:col>
      <xdr:colOff>766764</xdr:colOff>
      <xdr:row>49</xdr:row>
      <xdr:rowOff>63500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685800</xdr:colOff>
      <xdr:row>3</xdr:row>
      <xdr:rowOff>25400</xdr:rowOff>
    </xdr:from>
    <xdr:to>
      <xdr:col>17</xdr:col>
      <xdr:colOff>609600</xdr:colOff>
      <xdr:row>25</xdr:row>
      <xdr:rowOff>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357187</xdr:colOff>
      <xdr:row>1</xdr:row>
      <xdr:rowOff>76199</xdr:rowOff>
    </xdr:from>
    <xdr:to>
      <xdr:col>15</xdr:col>
      <xdr:colOff>158750</xdr:colOff>
      <xdr:row>3</xdr:row>
      <xdr:rowOff>23494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024187" y="133349"/>
          <a:ext cx="8374063" cy="3282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PROMOCIONES</a:t>
          </a:r>
          <a:r>
            <a:rPr lang="es-ES" altLang="es-ES" sz="16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 </a:t>
          </a:r>
          <a:r>
            <a:rPr 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ACEITE OLIVA VIRGEN EXTRA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(Doméstico)</a:t>
          </a:r>
        </a:p>
      </xdr:txBody>
    </xdr:sp>
    <xdr:clientData/>
  </xdr:twoCellAnchor>
  <xdr:twoCellAnchor>
    <xdr:from>
      <xdr:col>10</xdr:col>
      <xdr:colOff>25400</xdr:colOff>
      <xdr:row>27</xdr:row>
      <xdr:rowOff>794</xdr:rowOff>
    </xdr:from>
    <xdr:to>
      <xdr:col>10</xdr:col>
      <xdr:colOff>59531</xdr:colOff>
      <xdr:row>51</xdr:row>
      <xdr:rowOff>35719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7454900" y="5230019"/>
          <a:ext cx="34131" cy="46736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520700</xdr:colOff>
      <xdr:row>26</xdr:row>
      <xdr:rowOff>12700</xdr:rowOff>
    </xdr:from>
    <xdr:to>
      <xdr:col>19</xdr:col>
      <xdr:colOff>177800</xdr:colOff>
      <xdr:row>26</xdr:row>
      <xdr:rowOff>25400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V="1">
          <a:off x="377825" y="4975225"/>
          <a:ext cx="14087475" cy="127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22860</xdr:rowOff>
        </xdr:from>
        <xdr:to>
          <xdr:col>4</xdr:col>
          <xdr:colOff>129540</xdr:colOff>
          <xdr:row>30</xdr:row>
          <xdr:rowOff>22860</xdr:rowOff>
        </xdr:to>
        <xdr:sp macro="" textlink="">
          <xdr:nvSpPr>
            <xdr:cNvPr id="20481" name="Drop Down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5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162719</xdr:colOff>
      <xdr:row>30</xdr:row>
      <xdr:rowOff>37306</xdr:rowOff>
    </xdr:from>
    <xdr:to>
      <xdr:col>19</xdr:col>
      <xdr:colOff>302419</xdr:colOff>
      <xdr:row>49</xdr:row>
      <xdr:rowOff>88106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29</xdr:row>
          <xdr:rowOff>0</xdr:rowOff>
        </xdr:from>
        <xdr:to>
          <xdr:col>13</xdr:col>
          <xdr:colOff>381000</xdr:colOff>
          <xdr:row>30</xdr:row>
          <xdr:rowOff>0</xdr:rowOff>
        </xdr:to>
        <xdr:sp macro="" textlink="">
          <xdr:nvSpPr>
            <xdr:cNvPr id="20482" name="Drop Down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5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619126</xdr:colOff>
      <xdr:row>1</xdr:row>
      <xdr:rowOff>11906</xdr:rowOff>
    </xdr:from>
    <xdr:to>
      <xdr:col>19</xdr:col>
      <xdr:colOff>344914</xdr:colOff>
      <xdr:row>2</xdr:row>
      <xdr:rowOff>159637</xdr:rowOff>
    </xdr:to>
    <xdr:pic>
      <xdr:nvPicPr>
        <xdr:cNvPr id="10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382626" y="69056"/>
          <a:ext cx="1249788" cy="3414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29</xdr:row>
      <xdr:rowOff>114300</xdr:rowOff>
    </xdr:from>
    <xdr:to>
      <xdr:col>9</xdr:col>
      <xdr:colOff>766764</xdr:colOff>
      <xdr:row>49</xdr:row>
      <xdr:rowOff>63500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685800</xdr:colOff>
      <xdr:row>2</xdr:row>
      <xdr:rowOff>160338</xdr:rowOff>
    </xdr:from>
    <xdr:to>
      <xdr:col>17</xdr:col>
      <xdr:colOff>609600</xdr:colOff>
      <xdr:row>24</xdr:row>
      <xdr:rowOff>285750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357187</xdr:colOff>
      <xdr:row>1</xdr:row>
      <xdr:rowOff>76199</xdr:rowOff>
    </xdr:from>
    <xdr:to>
      <xdr:col>15</xdr:col>
      <xdr:colOff>158750</xdr:colOff>
      <xdr:row>3</xdr:row>
      <xdr:rowOff>23494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3024187" y="135730"/>
          <a:ext cx="8374063" cy="3282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PROMOCIONES</a:t>
          </a:r>
          <a:r>
            <a:rPr lang="es-ES" altLang="es-ES" sz="16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 </a:t>
          </a:r>
          <a:r>
            <a:rPr lang="es-E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OLIVA VIRGEN Y A OLIVA VIRGEN EXTRA </a:t>
          </a:r>
          <a:r>
            <a:rPr lang="es-ES" altLang="es-E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(Doméstico)</a:t>
          </a:r>
        </a:p>
      </xdr:txBody>
    </xdr:sp>
    <xdr:clientData/>
  </xdr:twoCellAnchor>
  <xdr:twoCellAnchor>
    <xdr:from>
      <xdr:col>10</xdr:col>
      <xdr:colOff>25400</xdr:colOff>
      <xdr:row>27</xdr:row>
      <xdr:rowOff>794</xdr:rowOff>
    </xdr:from>
    <xdr:to>
      <xdr:col>10</xdr:col>
      <xdr:colOff>59531</xdr:colOff>
      <xdr:row>51</xdr:row>
      <xdr:rowOff>35719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/>
      </xdr:nvCxnSpPr>
      <xdr:spPr>
        <a:xfrm>
          <a:off x="7454900" y="5230019"/>
          <a:ext cx="34131" cy="46736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520700</xdr:colOff>
      <xdr:row>26</xdr:row>
      <xdr:rowOff>12700</xdr:rowOff>
    </xdr:from>
    <xdr:to>
      <xdr:col>19</xdr:col>
      <xdr:colOff>177800</xdr:colOff>
      <xdr:row>26</xdr:row>
      <xdr:rowOff>25400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 flipV="1">
          <a:off x="377825" y="4975225"/>
          <a:ext cx="14087475" cy="12700"/>
        </a:xfrm>
        <a:prstGeom prst="line">
          <a:avLst/>
        </a:prstGeom>
        <a:ln w="9525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22860</xdr:rowOff>
        </xdr:from>
        <xdr:to>
          <xdr:col>4</xdr:col>
          <xdr:colOff>129540</xdr:colOff>
          <xdr:row>30</xdr:row>
          <xdr:rowOff>22860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6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138907</xdr:colOff>
      <xdr:row>30</xdr:row>
      <xdr:rowOff>37306</xdr:rowOff>
    </xdr:from>
    <xdr:to>
      <xdr:col>19</xdr:col>
      <xdr:colOff>278607</xdr:colOff>
      <xdr:row>49</xdr:row>
      <xdr:rowOff>88106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29</xdr:row>
          <xdr:rowOff>0</xdr:rowOff>
        </xdr:from>
        <xdr:to>
          <xdr:col>13</xdr:col>
          <xdr:colOff>381000</xdr:colOff>
          <xdr:row>30</xdr:row>
          <xdr:rowOff>0</xdr:rowOff>
        </xdr:to>
        <xdr:sp macro="" textlink="">
          <xdr:nvSpPr>
            <xdr:cNvPr id="13314" name="Drop Dow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6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619126</xdr:colOff>
      <xdr:row>1</xdr:row>
      <xdr:rowOff>11906</xdr:rowOff>
    </xdr:from>
    <xdr:to>
      <xdr:col>19</xdr:col>
      <xdr:colOff>344914</xdr:colOff>
      <xdr:row>2</xdr:row>
      <xdr:rowOff>159637</xdr:rowOff>
    </xdr:to>
    <xdr:pic>
      <xdr:nvPicPr>
        <xdr:cNvPr id="10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382626" y="69056"/>
          <a:ext cx="1249788" cy="34140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504826</xdr:colOff>
      <xdr:row>1</xdr:row>
      <xdr:rowOff>66675</xdr:rowOff>
    </xdr:from>
    <xdr:to>
      <xdr:col>10</xdr:col>
      <xdr:colOff>426358</xdr:colOff>
      <xdr:row>4</xdr:row>
      <xdr:rowOff>51124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427969" y="248104"/>
          <a:ext cx="5954032" cy="5287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PROMOCIONES EN ACEITES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(Doméstico)</a:t>
          </a:r>
        </a:p>
      </xdr:txBody>
    </xdr:sp>
    <xdr:clientData/>
  </xdr:twoCellAnchor>
  <xdr:twoCellAnchor editAs="oneCell">
    <xdr:from>
      <xdr:col>11</xdr:col>
      <xdr:colOff>438150</xdr:colOff>
      <xdr:row>0</xdr:row>
      <xdr:rowOff>146051</xdr:rowOff>
    </xdr:from>
    <xdr:to>
      <xdr:col>12</xdr:col>
      <xdr:colOff>637615</xdr:colOff>
      <xdr:row>2</xdr:row>
      <xdr:rowOff>45490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820150" y="146051"/>
          <a:ext cx="1038225" cy="283614"/>
        </a:xfrm>
        <a:prstGeom prst="rect">
          <a:avLst/>
        </a:prstGeom>
      </xdr:spPr>
    </xdr:pic>
    <xdr:clientData/>
  </xdr:twoCellAnchor>
  <xdr:twoCellAnchor editAs="oneCell">
    <xdr:from>
      <xdr:col>0</xdr:col>
      <xdr:colOff>726281</xdr:colOff>
      <xdr:row>1</xdr:row>
      <xdr:rowOff>59532</xdr:rowOff>
    </xdr:from>
    <xdr:to>
      <xdr:col>3</xdr:col>
      <xdr:colOff>140735</xdr:colOff>
      <xdr:row>4</xdr:row>
      <xdr:rowOff>1769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81" y="250032"/>
          <a:ext cx="1800000" cy="5137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126064</xdr:colOff>
      <xdr:row>1</xdr:row>
      <xdr:rowOff>126066</xdr:rowOff>
    </xdr:from>
    <xdr:to>
      <xdr:col>15</xdr:col>
      <xdr:colOff>602315</xdr:colOff>
      <xdr:row>3</xdr:row>
      <xdr:rowOff>214656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3333748" y="322169"/>
          <a:ext cx="13503089" cy="74693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PROMOCIONES EN ACEITE</a:t>
          </a:r>
        </a:p>
        <a:p>
          <a:pPr algn="ctr" eaLnBrk="1" hangingPunct="1">
            <a:spcBef>
              <a:spcPct val="0"/>
            </a:spcBef>
            <a:buFontTx/>
            <a:buNone/>
          </a:pPr>
          <a:endParaRPr lang="es-ES" altLang="es-ES" sz="1400" b="1">
            <a:solidFill>
              <a:sysClr val="windowText" lastClr="000000"/>
            </a:solidFill>
            <a:latin typeface="Verdana" pitchFamily="34" charset="0"/>
          </a:endParaRP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s-ES" altLang="es-ES" sz="1400" b="1">
              <a:solidFill>
                <a:sysClr val="windowText" lastClr="000000"/>
              </a:solidFill>
              <a:latin typeface="Verdana" pitchFamily="34" charset="0"/>
            </a:rPr>
            <a:t>(Doméstico)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pageSetUpPr fitToPage="1"/>
  </sheetPr>
  <dimension ref="A1"/>
  <sheetViews>
    <sheetView showGridLines="0" showRowColHeaders="0" zoomScale="70" zoomScaleNormal="70" zoomScaleSheetLayoutView="85" workbookViewId="0"/>
  </sheetViews>
  <sheetFormatPr baseColWidth="10" defaultColWidth="11.44140625" defaultRowHeight="14.4" x14ac:dyDescent="0.3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6">
    <pageSetUpPr fitToPage="1"/>
  </sheetPr>
  <dimension ref="A1"/>
  <sheetViews>
    <sheetView showGridLines="0" showRowColHeaders="0" tabSelected="1" zoomScale="70" zoomScaleNormal="70" workbookViewId="0"/>
  </sheetViews>
  <sheetFormatPr baseColWidth="10" defaultColWidth="11.44140625" defaultRowHeight="14.4" x14ac:dyDescent="0.3"/>
  <cols>
    <col min="1" max="1" width="18.5546875" customWidth="1"/>
  </cols>
  <sheetData>
    <row r="1" ht="56.25" customHeight="1" x14ac:dyDescent="0.3"/>
  </sheetData>
  <sheetProtection algorithmName="SHA-512" hashValue="IkcG9m96a2LogBtrzz6c6UHmref0SAq2t5cZrE0K3cWLGv6qsSBl/ofRmwZLnk5cqhTAQAhNHeQ9iCevyNyy5Q==" saltValue="GvdlPiz5iemALAkfMuymB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>
    <pageSetUpPr fitToPage="1"/>
  </sheetPr>
  <dimension ref="A1:U53"/>
  <sheetViews>
    <sheetView showGridLines="0" showRowColHeaders="0" zoomScale="70" zoomScaleNormal="70" workbookViewId="0"/>
  </sheetViews>
  <sheetFormatPr baseColWidth="10" defaultColWidth="11.44140625" defaultRowHeight="14.4" x14ac:dyDescent="0.3"/>
  <cols>
    <col min="1" max="1" width="5.77734375" customWidth="1"/>
    <col min="10" max="10" width="14.21875" customWidth="1"/>
  </cols>
  <sheetData>
    <row r="1" ht="18.75" customHeight="1" x14ac:dyDescent="0.3"/>
    <row r="25" spans="1:14" ht="26.25" customHeight="1" x14ac:dyDescent="0.3"/>
    <row r="27" spans="1:14" ht="21" customHeight="1" x14ac:dyDescent="0.3"/>
    <row r="28" spans="1:14" ht="24" customHeight="1" x14ac:dyDescent="0.3">
      <c r="A28" s="19" t="s">
        <v>0</v>
      </c>
      <c r="B28" s="20"/>
      <c r="K28" s="18" t="s">
        <v>1</v>
      </c>
    </row>
    <row r="29" spans="1:14" ht="44.55" customHeight="1" x14ac:dyDescent="0.3">
      <c r="D29" s="57">
        <v>2</v>
      </c>
      <c r="N29" s="57">
        <v>2</v>
      </c>
    </row>
    <row r="30" spans="1:14" ht="18.75" customHeight="1" x14ac:dyDescent="0.3">
      <c r="B30" s="23" t="s">
        <v>2</v>
      </c>
      <c r="K30" s="22" t="s">
        <v>2</v>
      </c>
    </row>
    <row r="53" spans="1:2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</sheetData>
  <sheetProtection algorithmName="SHA-512" hashValue="KvQJpn6UjVoj7EJtFo8WBZLYz/CT3rjQEXGPsm0446+6oRG20fozbEQl2eOaMDt3jlcTegKNFps0vzMO4vI8cw==" saltValue="gS763VmOO/KddfWAyE2Ei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2</xdr:col>
                    <xdr:colOff>144780</xdr:colOff>
                    <xdr:row>29</xdr:row>
                    <xdr:rowOff>22860</xdr:rowOff>
                  </from>
                  <to>
                    <xdr:col>4</xdr:col>
                    <xdr:colOff>129540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Drop Down 2">
              <controlPr defaultSize="0" autoLine="0" autoPict="0">
                <anchor moveWithCells="1">
                  <from>
                    <xdr:col>11</xdr:col>
                    <xdr:colOff>403860</xdr:colOff>
                    <xdr:row>29</xdr:row>
                    <xdr:rowOff>0</xdr:rowOff>
                  </from>
                  <to>
                    <xdr:col>13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">
    <pageSetUpPr fitToPage="1"/>
  </sheetPr>
  <dimension ref="A1:Y53"/>
  <sheetViews>
    <sheetView showGridLines="0" showRowColHeaders="0" zoomScale="70" zoomScaleNormal="70" zoomScaleSheetLayoutView="40" workbookViewId="0"/>
  </sheetViews>
  <sheetFormatPr baseColWidth="10" defaultColWidth="11.44140625" defaultRowHeight="14.4" x14ac:dyDescent="0.3"/>
  <cols>
    <col min="1" max="1" width="5.77734375" customWidth="1"/>
    <col min="10" max="10" width="14.21875" customWidth="1"/>
  </cols>
  <sheetData>
    <row r="1" spans="19:19" ht="4.5" customHeight="1" x14ac:dyDescent="0.3"/>
    <row r="8" spans="19:19" ht="28.8" x14ac:dyDescent="0.3">
      <c r="S8" s="55" t="s">
        <v>3</v>
      </c>
    </row>
    <row r="25" spans="1:14" ht="26.25" customHeight="1" x14ac:dyDescent="0.3"/>
    <row r="27" spans="1:14" ht="21" customHeight="1" x14ac:dyDescent="0.3"/>
    <row r="28" spans="1:14" ht="24" customHeight="1" x14ac:dyDescent="0.3">
      <c r="A28" s="19" t="s">
        <v>0</v>
      </c>
      <c r="B28" s="20"/>
      <c r="K28" s="18" t="s">
        <v>1</v>
      </c>
    </row>
    <row r="29" spans="1:14" ht="7.5" customHeight="1" x14ac:dyDescent="0.3">
      <c r="D29" s="57">
        <v>1</v>
      </c>
      <c r="N29" s="57">
        <v>1</v>
      </c>
    </row>
    <row r="30" spans="1:14" ht="18.75" customHeight="1" x14ac:dyDescent="0.3">
      <c r="B30" s="23" t="s">
        <v>2</v>
      </c>
      <c r="K30" s="22" t="s">
        <v>2</v>
      </c>
    </row>
    <row r="33" spans="25:25" x14ac:dyDescent="0.3">
      <c r="Y33" s="54"/>
    </row>
    <row r="53" spans="1:2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</sheetData>
  <sheetProtection algorithmName="SHA-512" hashValue="L2bYjUCRRHXq7GwmM1oOEIoaHnE8IZGdAfG/eiLGz+wKwAZyw//GicqyAn7t4iGwYIylwPve9NuyPui25QCi0Q==" saltValue="gABhAjxV12dFhcjH6F+AV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Drop Down 1">
              <controlPr defaultSize="0" autoLine="0" autoPict="0">
                <anchor moveWithCells="1">
                  <from>
                    <xdr:col>2</xdr:col>
                    <xdr:colOff>144780</xdr:colOff>
                    <xdr:row>29</xdr:row>
                    <xdr:rowOff>22860</xdr:rowOff>
                  </from>
                  <to>
                    <xdr:col>4</xdr:col>
                    <xdr:colOff>129540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Drop Down 2">
              <controlPr defaultSize="0" autoLine="0" autoPict="0">
                <anchor moveWithCells="1">
                  <from>
                    <xdr:col>11</xdr:col>
                    <xdr:colOff>403860</xdr:colOff>
                    <xdr:row>29</xdr:row>
                    <xdr:rowOff>0</xdr:rowOff>
                  </from>
                  <to>
                    <xdr:col>13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9">
    <pageSetUpPr fitToPage="1"/>
  </sheetPr>
  <dimension ref="A1:U53"/>
  <sheetViews>
    <sheetView showGridLines="0" showRowColHeaders="0" zoomScale="70" zoomScaleNormal="70" zoomScaleSheetLayoutView="50" workbookViewId="0"/>
  </sheetViews>
  <sheetFormatPr baseColWidth="10" defaultColWidth="11.44140625" defaultRowHeight="14.4" x14ac:dyDescent="0.3"/>
  <cols>
    <col min="1" max="1" width="5.77734375" customWidth="1"/>
    <col min="10" max="10" width="14.21875" customWidth="1"/>
  </cols>
  <sheetData>
    <row r="1" spans="1:1" ht="4.5" customHeight="1" x14ac:dyDescent="0.3">
      <c r="A1">
        <v>25</v>
      </c>
    </row>
    <row r="25" spans="1:14" ht="26.25" customHeight="1" x14ac:dyDescent="0.3"/>
    <row r="27" spans="1:14" ht="21" customHeight="1" x14ac:dyDescent="0.3"/>
    <row r="28" spans="1:14" ht="24" customHeight="1" x14ac:dyDescent="0.3">
      <c r="A28" s="19" t="s">
        <v>0</v>
      </c>
      <c r="B28" s="20"/>
      <c r="K28" s="18" t="s">
        <v>1</v>
      </c>
    </row>
    <row r="29" spans="1:14" ht="7.5" customHeight="1" x14ac:dyDescent="0.3">
      <c r="D29" s="57">
        <v>1</v>
      </c>
      <c r="N29" s="57">
        <v>2</v>
      </c>
    </row>
    <row r="30" spans="1:14" ht="18.75" customHeight="1" x14ac:dyDescent="0.3">
      <c r="B30" s="23" t="s">
        <v>2</v>
      </c>
      <c r="K30" s="22" t="s">
        <v>2</v>
      </c>
    </row>
    <row r="53" spans="1:2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</sheetData>
  <sheetProtection algorithmName="SHA-512" hashValue="PFCJDsRYkWig/IwQUBbns9hwZthvN/qQi83yES5ZXAEEsXVzs1gXPOejfh2FjW8dDL1CTuIeQnisx9SfE+b3fw==" saltValue="7z4f7zqOMLlM3dO+30pPW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Drop Down 1">
              <controlPr defaultSize="0" autoLine="0" autoPict="0">
                <anchor moveWithCells="1">
                  <from>
                    <xdr:col>2</xdr:col>
                    <xdr:colOff>144780</xdr:colOff>
                    <xdr:row>29</xdr:row>
                    <xdr:rowOff>22860</xdr:rowOff>
                  </from>
                  <to>
                    <xdr:col>4</xdr:col>
                    <xdr:colOff>129540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Drop Down 2">
              <controlPr defaultSize="0" autoLine="0" autoPict="0">
                <anchor moveWithCells="1">
                  <from>
                    <xdr:col>11</xdr:col>
                    <xdr:colOff>403860</xdr:colOff>
                    <xdr:row>29</xdr:row>
                    <xdr:rowOff>0</xdr:rowOff>
                  </from>
                  <to>
                    <xdr:col>13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">
    <pageSetUpPr fitToPage="1"/>
  </sheetPr>
  <dimension ref="A1:U53"/>
  <sheetViews>
    <sheetView showGridLines="0" showRowColHeaders="0" zoomScale="70" zoomScaleNormal="70" workbookViewId="0"/>
  </sheetViews>
  <sheetFormatPr baseColWidth="10" defaultColWidth="11.44140625" defaultRowHeight="14.4" x14ac:dyDescent="0.3"/>
  <cols>
    <col min="1" max="1" width="5.77734375" customWidth="1"/>
    <col min="10" max="10" width="14.21875" customWidth="1"/>
  </cols>
  <sheetData>
    <row r="1" ht="4.5" customHeight="1" x14ac:dyDescent="0.3"/>
    <row r="25" spans="1:14" ht="26.25" customHeight="1" x14ac:dyDescent="0.3"/>
    <row r="27" spans="1:14" ht="21" customHeight="1" x14ac:dyDescent="0.3"/>
    <row r="28" spans="1:14" ht="24" customHeight="1" x14ac:dyDescent="0.3">
      <c r="A28" s="19" t="s">
        <v>0</v>
      </c>
      <c r="B28" s="20"/>
      <c r="K28" s="18" t="s">
        <v>1</v>
      </c>
    </row>
    <row r="29" spans="1:14" ht="7.5" customHeight="1" x14ac:dyDescent="0.3">
      <c r="D29" s="57">
        <v>1</v>
      </c>
      <c r="N29" s="57">
        <v>1</v>
      </c>
    </row>
    <row r="30" spans="1:14" ht="18.75" customHeight="1" x14ac:dyDescent="0.3">
      <c r="B30" s="23" t="s">
        <v>2</v>
      </c>
      <c r="K30" s="22" t="s">
        <v>2</v>
      </c>
    </row>
    <row r="53" spans="1:2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</sheetData>
  <sheetProtection algorithmName="SHA-512" hashValue="/pio/ejJudryfBFECOU15Z47xEUj/00XgTr9JnqvRY80BQkUYw22mP6fn42rlNj64kfOUeTCX0+USvujMQE/4g==" saltValue="kspsxMaFi1KHq3WXiGV3+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Drop Down 1">
              <controlPr defaultSize="0" autoLine="0" autoPict="0">
                <anchor moveWithCells="1">
                  <from>
                    <xdr:col>2</xdr:col>
                    <xdr:colOff>144780</xdr:colOff>
                    <xdr:row>29</xdr:row>
                    <xdr:rowOff>22860</xdr:rowOff>
                  </from>
                  <to>
                    <xdr:col>4</xdr:col>
                    <xdr:colOff>129540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Drop Down 2">
              <controlPr defaultSize="0" autoLine="0" autoPict="0">
                <anchor moveWithCells="1">
                  <from>
                    <xdr:col>11</xdr:col>
                    <xdr:colOff>403860</xdr:colOff>
                    <xdr:row>29</xdr:row>
                    <xdr:rowOff>0</xdr:rowOff>
                  </from>
                  <to>
                    <xdr:col>13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>
    <pageSetUpPr fitToPage="1"/>
  </sheetPr>
  <dimension ref="A1:U53"/>
  <sheetViews>
    <sheetView showGridLines="0" showRowColHeaders="0" zoomScale="70" zoomScaleNormal="70" workbookViewId="0"/>
  </sheetViews>
  <sheetFormatPr baseColWidth="10" defaultColWidth="11.44140625" defaultRowHeight="14.4" x14ac:dyDescent="0.3"/>
  <cols>
    <col min="1" max="1" width="5.77734375" customWidth="1"/>
    <col min="10" max="10" width="14.21875" customWidth="1"/>
  </cols>
  <sheetData>
    <row r="1" spans="1:20" ht="4.5" customHeight="1" x14ac:dyDescent="0.3"/>
    <row r="8" spans="1:20" x14ac:dyDescent="0.3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x14ac:dyDescent="0.3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x14ac:dyDescent="0.3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x14ac:dyDescent="0.3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</row>
    <row r="12" spans="1:20" x14ac:dyDescent="0.3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</row>
    <row r="13" spans="1:20" x14ac:dyDescent="0.3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x14ac:dyDescent="0.3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</row>
    <row r="15" spans="1:20" x14ac:dyDescent="0.3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pans="1:20" x14ac:dyDescent="0.3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7" spans="1:21" x14ac:dyDescent="0.3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</row>
    <row r="18" spans="1:21" x14ac:dyDescent="0.3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</row>
    <row r="19" spans="1:21" x14ac:dyDescent="0.3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1" x14ac:dyDescent="0.3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1" x14ac:dyDescent="0.3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pans="1:21" x14ac:dyDescent="0.3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</row>
    <row r="23" spans="1:21" x14ac:dyDescent="0.3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</row>
    <row r="24" spans="1:21" x14ac:dyDescent="0.3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</row>
    <row r="25" spans="1:21" ht="26.25" customHeight="1" x14ac:dyDescent="0.3"/>
    <row r="27" spans="1:21" ht="21" customHeight="1" x14ac:dyDescent="0.3"/>
    <row r="28" spans="1:21" ht="24" customHeight="1" x14ac:dyDescent="0.3">
      <c r="A28" s="19" t="s">
        <v>0</v>
      </c>
      <c r="B28" s="20"/>
      <c r="K28" s="18" t="s">
        <v>1</v>
      </c>
    </row>
    <row r="29" spans="1:21" ht="7.5" customHeight="1" x14ac:dyDescent="0.3">
      <c r="D29" s="57">
        <v>2</v>
      </c>
      <c r="N29" s="57">
        <v>2</v>
      </c>
    </row>
    <row r="30" spans="1:21" ht="18.75" customHeight="1" x14ac:dyDescent="0.3">
      <c r="B30" s="23" t="s">
        <v>2</v>
      </c>
      <c r="K30" s="22" t="s">
        <v>2</v>
      </c>
    </row>
    <row r="32" spans="1:21" x14ac:dyDescent="0.3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</row>
    <row r="33" spans="1:21" x14ac:dyDescent="0.3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 spans="1:21" x14ac:dyDescent="0.3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</row>
    <row r="35" spans="1:21" x14ac:dyDescent="0.3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</row>
    <row r="36" spans="1:21" x14ac:dyDescent="0.3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</row>
    <row r="37" spans="1:21" x14ac:dyDescent="0.3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</row>
    <row r="38" spans="1:21" x14ac:dyDescent="0.3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</row>
    <row r="39" spans="1:21" x14ac:dyDescent="0.3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</row>
    <row r="40" spans="1:21" x14ac:dyDescent="0.3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1" spans="1:21" x14ac:dyDescent="0.3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1:21" x14ac:dyDescent="0.3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x14ac:dyDescent="0.3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 spans="1:21" x14ac:dyDescent="0.3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</row>
    <row r="45" spans="1:21" x14ac:dyDescent="0.3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</row>
    <row r="46" spans="1:21" x14ac:dyDescent="0.3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</row>
    <row r="47" spans="1:21" x14ac:dyDescent="0.3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</row>
    <row r="48" spans="1:21" x14ac:dyDescent="0.3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</row>
    <row r="49" spans="1:21" x14ac:dyDescent="0.3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</row>
    <row r="50" spans="1:21" x14ac:dyDescent="0.3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</row>
    <row r="53" spans="1:2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</sheetData>
  <sheetProtection algorithmName="SHA-512" hashValue="bltmY9/eUnhs4YHHvvPfLt244LfNBGSGhWY+eAFq+H8jYIDcmN7AlaUxlo+uFtAwC7hQ8Pux+Z/6ORfD+w/lkg==" saltValue="O/V4SheW9aDVUzhRop5Py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144780</xdr:colOff>
                    <xdr:row>29</xdr:row>
                    <xdr:rowOff>22860</xdr:rowOff>
                  </from>
                  <to>
                    <xdr:col>4</xdr:col>
                    <xdr:colOff>129540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Drop Down 2">
              <controlPr defaultSize="0" autoLine="0" autoPict="0">
                <anchor moveWithCells="1">
                  <from>
                    <xdr:col>11</xdr:col>
                    <xdr:colOff>403860</xdr:colOff>
                    <xdr:row>29</xdr:row>
                    <xdr:rowOff>0</xdr:rowOff>
                  </from>
                  <to>
                    <xdr:col>13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2">
    <pageSetUpPr fitToPage="1"/>
  </sheetPr>
  <dimension ref="B6:P11"/>
  <sheetViews>
    <sheetView showGridLines="0" showRowColHeaders="0" zoomScaleNormal="100" zoomScaleSheetLayoutView="70" workbookViewId="0"/>
  </sheetViews>
  <sheetFormatPr baseColWidth="10" defaultColWidth="11.44140625" defaultRowHeight="14.4" x14ac:dyDescent="0.3"/>
  <cols>
    <col min="1" max="1" width="2.77734375" customWidth="1"/>
    <col min="2" max="13" width="12.21875" customWidth="1"/>
    <col min="14" max="14" width="2.21875" customWidth="1"/>
  </cols>
  <sheetData>
    <row r="6" spans="2:16" x14ac:dyDescent="0.3">
      <c r="B6" s="63" t="s">
        <v>4</v>
      </c>
    </row>
    <row r="7" spans="2:16" ht="8.5500000000000007" customHeight="1" thickBot="1" x14ac:dyDescent="0.35">
      <c r="B7" s="15"/>
    </row>
    <row r="8" spans="2:16" ht="201" customHeight="1" x14ac:dyDescent="0.3">
      <c r="B8" s="64" t="s">
        <v>89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P8" s="55"/>
    </row>
    <row r="9" spans="2:16" ht="255.45" customHeight="1" x14ac:dyDescent="0.3"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</row>
    <row r="10" spans="2:16" ht="17.100000000000001" customHeight="1" x14ac:dyDescent="0.3"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2:16" ht="26.1" customHeight="1" x14ac:dyDescent="0.3"/>
  </sheetData>
  <sheetProtection algorithmName="SHA-512" hashValue="Lm7Zgsid84pRf8dO3PF3ctG//l7ezTODjMsfMNdBnpesj4IHtMRiKjzhcqJ8lQ4ijfU2S7HLkfO6agjFJC8vOA==" saltValue="RyTHrv8K19QBb689NWd7RQ==" spinCount="100000" sheet="1" objects="1" scenarios="1"/>
  <mergeCells count="1">
    <mergeCell ref="B8:M10"/>
  </mergeCells>
  <pageMargins left="0.23622047244094491" right="0.23622047244094491" top="0.35433070866141736" bottom="0.35433070866141736" header="0.31496062992125984" footer="0.31496062992125984"/>
  <pageSetup paperSize="9" scale="94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">
    <tabColor rgb="FFFFFF00"/>
  </sheetPr>
  <dimension ref="A1:AP398"/>
  <sheetViews>
    <sheetView showGridLines="0" zoomScale="70" zoomScaleNormal="70" workbookViewId="0">
      <pane xSplit="1" ySplit="4" topLeftCell="Y23" activePane="bottomRight" state="frozen"/>
      <selection activeCell="AF5" sqref="AF5"/>
      <selection pane="topRight" activeCell="AF5" sqref="AF5"/>
      <selection pane="bottomLeft" activeCell="AF5" sqref="AF5"/>
      <selection pane="bottomRight" activeCell="AE37" sqref="AE37:AE38"/>
    </sheetView>
  </sheetViews>
  <sheetFormatPr baseColWidth="10" defaultColWidth="11.44140625" defaultRowHeight="14.4" x14ac:dyDescent="0.3"/>
  <cols>
    <col min="1" max="1" width="36.21875" customWidth="1"/>
    <col min="2" max="14" width="12.77734375" customWidth="1"/>
    <col min="21" max="22" width="10.77734375"/>
    <col min="24" max="24" width="10.77734375"/>
    <col min="26" max="27" width="10.77734375"/>
    <col min="32" max="32" width="11.44140625" style="59" customWidth="1"/>
    <col min="40" max="40" width="20.21875" customWidth="1"/>
  </cols>
  <sheetData>
    <row r="1" spans="1:42" x14ac:dyDescent="0.3">
      <c r="A1" t="s">
        <v>5</v>
      </c>
    </row>
    <row r="2" spans="1:42" x14ac:dyDescent="0.3">
      <c r="A2" t="s">
        <v>6</v>
      </c>
    </row>
    <row r="3" spans="1:42" x14ac:dyDescent="0.3">
      <c r="A3" t="s">
        <v>7</v>
      </c>
    </row>
    <row r="4" spans="1:42" x14ac:dyDescent="0.3">
      <c r="A4" t="s">
        <v>8</v>
      </c>
      <c r="B4" s="1">
        <v>45323</v>
      </c>
      <c r="C4" s="1">
        <v>45352</v>
      </c>
      <c r="D4" s="1">
        <v>45383</v>
      </c>
      <c r="E4" s="1">
        <v>45413</v>
      </c>
      <c r="F4" s="1">
        <v>45444</v>
      </c>
      <c r="G4" s="1">
        <v>45474</v>
      </c>
      <c r="H4" s="1">
        <v>45505</v>
      </c>
      <c r="I4" s="1">
        <v>45536</v>
      </c>
      <c r="J4" s="1">
        <v>45566</v>
      </c>
      <c r="K4" s="1">
        <v>45597</v>
      </c>
      <c r="L4" s="1">
        <v>45627</v>
      </c>
      <c r="M4" s="1">
        <v>45658</v>
      </c>
      <c r="N4" s="1">
        <v>45689</v>
      </c>
      <c r="O4" s="1">
        <v>45717</v>
      </c>
      <c r="P4" s="1">
        <v>45748</v>
      </c>
      <c r="Q4" s="1">
        <v>45778</v>
      </c>
      <c r="R4" s="1">
        <v>45809</v>
      </c>
      <c r="S4" s="1">
        <v>45839</v>
      </c>
      <c r="T4" s="1">
        <v>45870</v>
      </c>
      <c r="U4" s="1">
        <v>45901</v>
      </c>
      <c r="V4" s="1">
        <v>45931</v>
      </c>
      <c r="W4" s="1">
        <v>45962</v>
      </c>
      <c r="X4" s="1">
        <v>45992</v>
      </c>
      <c r="Y4" s="1">
        <v>46023</v>
      </c>
      <c r="Z4" s="1">
        <v>46054</v>
      </c>
      <c r="AA4" s="1">
        <v>46082</v>
      </c>
      <c r="AB4" s="1">
        <v>46113</v>
      </c>
      <c r="AC4" s="1">
        <v>46143</v>
      </c>
      <c r="AD4" s="1">
        <v>46174</v>
      </c>
      <c r="AE4" s="1">
        <v>46204</v>
      </c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3">
      <c r="A5" t="s">
        <v>9</v>
      </c>
    </row>
    <row r="6" spans="1:42" x14ac:dyDescent="0.3">
      <c r="A6" t="s">
        <v>10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  <c r="W6">
        <v>100</v>
      </c>
      <c r="X6">
        <v>100</v>
      </c>
      <c r="Y6">
        <v>100</v>
      </c>
      <c r="Z6">
        <v>100</v>
      </c>
      <c r="AA6">
        <v>100</v>
      </c>
      <c r="AB6">
        <v>100</v>
      </c>
      <c r="AC6">
        <v>100</v>
      </c>
      <c r="AD6">
        <v>100</v>
      </c>
      <c r="AE6">
        <v>100</v>
      </c>
    </row>
    <row r="7" spans="1:42" x14ac:dyDescent="0.3">
      <c r="A7" t="s">
        <v>11</v>
      </c>
      <c r="B7">
        <v>83.41</v>
      </c>
      <c r="C7">
        <v>82.91</v>
      </c>
      <c r="D7">
        <v>82.88</v>
      </c>
      <c r="E7">
        <v>83.86</v>
      </c>
      <c r="F7">
        <v>84.55</v>
      </c>
      <c r="G7">
        <v>87.08</v>
      </c>
      <c r="H7">
        <v>88.73</v>
      </c>
      <c r="I7">
        <v>89.32</v>
      </c>
      <c r="J7">
        <v>91.83</v>
      </c>
      <c r="K7">
        <v>92.81</v>
      </c>
      <c r="L7">
        <v>98.59</v>
      </c>
      <c r="M7">
        <v>98.62</v>
      </c>
      <c r="N7">
        <v>97.75</v>
      </c>
      <c r="O7">
        <v>98.42</v>
      </c>
      <c r="P7">
        <v>98.34</v>
      </c>
      <c r="Q7">
        <v>98.21</v>
      </c>
      <c r="R7">
        <v>97.38</v>
      </c>
      <c r="S7">
        <v>97.86</v>
      </c>
      <c r="T7">
        <v>97.87</v>
      </c>
      <c r="U7">
        <v>97.39</v>
      </c>
      <c r="V7">
        <v>97.68</v>
      </c>
      <c r="W7">
        <v>97.46</v>
      </c>
      <c r="X7">
        <v>97.88</v>
      </c>
      <c r="Y7">
        <v>97.11</v>
      </c>
      <c r="Z7">
        <v>96.94</v>
      </c>
      <c r="AA7">
        <v>97.07</v>
      </c>
      <c r="AB7">
        <v>96.94</v>
      </c>
      <c r="AC7">
        <v>96.92</v>
      </c>
      <c r="AD7">
        <v>97.17</v>
      </c>
      <c r="AE7">
        <v>96.67</v>
      </c>
    </row>
    <row r="8" spans="1:42" x14ac:dyDescent="0.3">
      <c r="A8" t="s">
        <v>12</v>
      </c>
      <c r="B8">
        <v>1.66</v>
      </c>
      <c r="C8">
        <v>1.72</v>
      </c>
      <c r="D8">
        <v>2.4500000000000002</v>
      </c>
      <c r="E8">
        <v>1.98</v>
      </c>
      <c r="F8">
        <v>1.97</v>
      </c>
      <c r="G8">
        <v>1.81</v>
      </c>
      <c r="H8">
        <v>1.8</v>
      </c>
      <c r="I8">
        <v>3.18</v>
      </c>
      <c r="J8">
        <v>1.97</v>
      </c>
      <c r="K8">
        <v>1.92</v>
      </c>
      <c r="L8">
        <v>1.41</v>
      </c>
      <c r="M8">
        <v>1.38</v>
      </c>
      <c r="N8">
        <v>2.25</v>
      </c>
      <c r="O8">
        <v>1.58</v>
      </c>
      <c r="P8">
        <v>1.66</v>
      </c>
      <c r="Q8">
        <v>1.79</v>
      </c>
      <c r="R8">
        <v>2.62</v>
      </c>
      <c r="S8">
        <v>2.14</v>
      </c>
      <c r="T8">
        <v>2.13</v>
      </c>
      <c r="U8">
        <v>2.61</v>
      </c>
      <c r="V8">
        <v>2.3199999999999998</v>
      </c>
      <c r="W8">
        <v>2.54</v>
      </c>
      <c r="X8">
        <v>2.12</v>
      </c>
      <c r="Y8">
        <v>2.89</v>
      </c>
      <c r="Z8">
        <v>3.06</v>
      </c>
      <c r="AA8">
        <v>2.93</v>
      </c>
      <c r="AB8">
        <v>3.06</v>
      </c>
      <c r="AC8">
        <v>3.08</v>
      </c>
      <c r="AD8">
        <v>2.83</v>
      </c>
      <c r="AE8">
        <v>3.33</v>
      </c>
    </row>
    <row r="10" spans="1:42" x14ac:dyDescent="0.3">
      <c r="A10" t="s">
        <v>13</v>
      </c>
    </row>
    <row r="11" spans="1:42" x14ac:dyDescent="0.3">
      <c r="A11" t="s">
        <v>14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100</v>
      </c>
      <c r="AB11">
        <v>100</v>
      </c>
      <c r="AC11">
        <v>100</v>
      </c>
      <c r="AD11">
        <v>100</v>
      </c>
      <c r="AE11">
        <v>100</v>
      </c>
    </row>
    <row r="12" spans="1:42" x14ac:dyDescent="0.3">
      <c r="A12" t="s">
        <v>15</v>
      </c>
      <c r="B12">
        <v>77.540000000000006</v>
      </c>
      <c r="C12">
        <v>77.010000000000005</v>
      </c>
      <c r="D12">
        <v>79.09</v>
      </c>
      <c r="E12">
        <v>78.790000000000006</v>
      </c>
      <c r="F12">
        <v>79.739999999999995</v>
      </c>
      <c r="G12">
        <v>83.82</v>
      </c>
      <c r="H12">
        <v>85.55</v>
      </c>
      <c r="I12">
        <v>84.11</v>
      </c>
      <c r="J12">
        <v>86.6</v>
      </c>
      <c r="K12">
        <v>87.59</v>
      </c>
      <c r="L12">
        <v>93.54</v>
      </c>
      <c r="M12">
        <v>94.45</v>
      </c>
      <c r="N12">
        <v>93.7</v>
      </c>
      <c r="O12">
        <v>92.46</v>
      </c>
      <c r="P12">
        <v>92.29</v>
      </c>
      <c r="Q12">
        <v>92.26</v>
      </c>
      <c r="R12">
        <v>90.2</v>
      </c>
      <c r="S12">
        <v>90.51</v>
      </c>
      <c r="T12">
        <v>92.42</v>
      </c>
      <c r="U12">
        <v>91.74</v>
      </c>
      <c r="V12">
        <v>90.78</v>
      </c>
      <c r="W12">
        <v>92.14</v>
      </c>
      <c r="X12">
        <v>92.79</v>
      </c>
      <c r="Y12">
        <v>91.84</v>
      </c>
      <c r="Z12">
        <v>92.75</v>
      </c>
      <c r="AA12">
        <v>90.75</v>
      </c>
      <c r="AB12">
        <v>91.67</v>
      </c>
      <c r="AC12">
        <v>91.41</v>
      </c>
      <c r="AD12">
        <v>91.75</v>
      </c>
      <c r="AE12">
        <v>90.87</v>
      </c>
    </row>
    <row r="13" spans="1:42" x14ac:dyDescent="0.3">
      <c r="A13" t="s">
        <v>16</v>
      </c>
      <c r="B13">
        <v>5.62</v>
      </c>
      <c r="C13">
        <v>5.6</v>
      </c>
      <c r="D13">
        <v>5.8</v>
      </c>
      <c r="E13">
        <v>5.26</v>
      </c>
      <c r="F13">
        <v>5.48</v>
      </c>
      <c r="G13">
        <v>4.3600000000000003</v>
      </c>
      <c r="H13">
        <v>4.3</v>
      </c>
      <c r="I13">
        <v>6.94</v>
      </c>
      <c r="J13">
        <v>5.92</v>
      </c>
      <c r="K13">
        <v>5.59</v>
      </c>
      <c r="L13">
        <v>6.46</v>
      </c>
      <c r="M13">
        <v>5.55</v>
      </c>
      <c r="N13">
        <v>6.3</v>
      </c>
      <c r="O13">
        <v>7.54</v>
      </c>
      <c r="P13">
        <v>7.71</v>
      </c>
      <c r="Q13">
        <v>7.74</v>
      </c>
      <c r="R13">
        <v>9.8000000000000007</v>
      </c>
      <c r="S13">
        <v>9.49</v>
      </c>
      <c r="T13">
        <v>7.58</v>
      </c>
      <c r="U13">
        <v>8.26</v>
      </c>
      <c r="V13">
        <v>9.2200000000000006</v>
      </c>
      <c r="W13">
        <v>7.86</v>
      </c>
      <c r="X13">
        <v>7.21</v>
      </c>
      <c r="Y13">
        <v>8.16</v>
      </c>
      <c r="Z13">
        <v>7.25</v>
      </c>
      <c r="AA13">
        <v>9.25</v>
      </c>
      <c r="AB13">
        <v>8.33</v>
      </c>
      <c r="AC13">
        <v>8.59</v>
      </c>
      <c r="AD13">
        <v>8.25</v>
      </c>
      <c r="AE13">
        <v>9.1300000000000008</v>
      </c>
    </row>
    <row r="15" spans="1:42" x14ac:dyDescent="0.3">
      <c r="A15" t="s">
        <v>17</v>
      </c>
    </row>
    <row r="16" spans="1:42" x14ac:dyDescent="0.3">
      <c r="A16" t="s">
        <v>14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100</v>
      </c>
      <c r="P16">
        <v>100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  <c r="W16">
        <v>100</v>
      </c>
      <c r="X16">
        <v>100</v>
      </c>
      <c r="Y16">
        <v>100</v>
      </c>
      <c r="Z16">
        <v>100</v>
      </c>
      <c r="AA16">
        <v>100</v>
      </c>
      <c r="AB16">
        <v>100</v>
      </c>
      <c r="AC16">
        <v>100</v>
      </c>
      <c r="AD16">
        <v>100</v>
      </c>
      <c r="AE16">
        <v>100</v>
      </c>
    </row>
    <row r="17" spans="1:42" x14ac:dyDescent="0.3">
      <c r="A17" t="s">
        <v>15</v>
      </c>
      <c r="B17">
        <v>85.26</v>
      </c>
      <c r="C17">
        <v>84.8</v>
      </c>
      <c r="D17">
        <v>84.09</v>
      </c>
      <c r="E17">
        <v>85.14</v>
      </c>
      <c r="F17">
        <v>86.03</v>
      </c>
      <c r="G17">
        <v>88.27</v>
      </c>
      <c r="H17">
        <v>90.22</v>
      </c>
      <c r="I17">
        <v>91.47</v>
      </c>
      <c r="J17">
        <v>93.7</v>
      </c>
      <c r="K17">
        <v>94.62</v>
      </c>
      <c r="L17">
        <v>99.78</v>
      </c>
      <c r="M17">
        <v>99.72</v>
      </c>
      <c r="N17">
        <v>99.82</v>
      </c>
      <c r="O17">
        <v>99.69</v>
      </c>
      <c r="P17">
        <v>99.8</v>
      </c>
      <c r="Q17">
        <v>99.49</v>
      </c>
      <c r="R17">
        <v>98.96</v>
      </c>
      <c r="S17">
        <v>99.81</v>
      </c>
      <c r="T17">
        <v>99.01</v>
      </c>
      <c r="U17">
        <v>98.81</v>
      </c>
      <c r="V17">
        <v>99.8</v>
      </c>
      <c r="W17">
        <v>99.26</v>
      </c>
      <c r="X17">
        <v>99.31</v>
      </c>
      <c r="Y17">
        <v>99.46</v>
      </c>
      <c r="Z17">
        <v>98.14</v>
      </c>
      <c r="AA17">
        <v>98.71</v>
      </c>
      <c r="AB17">
        <v>98.67</v>
      </c>
      <c r="AC17">
        <v>98.1</v>
      </c>
      <c r="AD17">
        <v>98.37</v>
      </c>
      <c r="AE17">
        <v>98.08</v>
      </c>
    </row>
    <row r="18" spans="1:42" x14ac:dyDescent="0.3">
      <c r="A18" t="s">
        <v>16</v>
      </c>
      <c r="B18">
        <v>0.57999999999999996</v>
      </c>
      <c r="C18">
        <v>0.55000000000000004</v>
      </c>
      <c r="D18">
        <v>1.53</v>
      </c>
      <c r="E18">
        <v>1.07</v>
      </c>
      <c r="F18">
        <v>0.88</v>
      </c>
      <c r="G18">
        <v>0.9</v>
      </c>
      <c r="H18">
        <v>0.72</v>
      </c>
      <c r="I18">
        <v>1.78</v>
      </c>
      <c r="J18">
        <v>0.61</v>
      </c>
      <c r="K18">
        <v>0.78</v>
      </c>
      <c r="L18">
        <v>0.22</v>
      </c>
      <c r="M18">
        <v>0.28000000000000003</v>
      </c>
      <c r="N18">
        <v>0.18</v>
      </c>
      <c r="O18">
        <v>0.31</v>
      </c>
      <c r="P18">
        <v>0.2</v>
      </c>
      <c r="Q18">
        <v>0.51</v>
      </c>
      <c r="R18">
        <v>1.04</v>
      </c>
      <c r="S18">
        <v>0.19</v>
      </c>
      <c r="T18">
        <v>0.99</v>
      </c>
      <c r="U18">
        <v>1.19</v>
      </c>
      <c r="V18">
        <v>0.2</v>
      </c>
      <c r="W18">
        <v>0.74</v>
      </c>
      <c r="X18">
        <v>0.69</v>
      </c>
      <c r="Y18">
        <v>0.54</v>
      </c>
      <c r="Z18">
        <v>1.86</v>
      </c>
      <c r="AA18">
        <v>1.29</v>
      </c>
      <c r="AB18">
        <v>1.33</v>
      </c>
      <c r="AC18">
        <v>1.9</v>
      </c>
      <c r="AD18">
        <v>1.63</v>
      </c>
      <c r="AE18">
        <v>1.92</v>
      </c>
    </row>
    <row r="20" spans="1:42" x14ac:dyDescent="0.3">
      <c r="A20" t="s">
        <v>18</v>
      </c>
    </row>
    <row r="21" spans="1:42" x14ac:dyDescent="0.3">
      <c r="A21" t="s">
        <v>14</v>
      </c>
      <c r="B21">
        <v>100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  <c r="W21">
        <v>100</v>
      </c>
      <c r="X21">
        <v>100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100</v>
      </c>
    </row>
    <row r="22" spans="1:42" x14ac:dyDescent="0.3">
      <c r="A22" t="s">
        <v>15</v>
      </c>
      <c r="B22">
        <v>81.16</v>
      </c>
      <c r="C22">
        <v>80.97</v>
      </c>
      <c r="D22">
        <v>81.11</v>
      </c>
      <c r="E22">
        <v>84.2</v>
      </c>
      <c r="F22">
        <v>82.93</v>
      </c>
      <c r="G22">
        <v>85.2</v>
      </c>
      <c r="H22">
        <v>84.82</v>
      </c>
      <c r="I22">
        <v>84.8</v>
      </c>
      <c r="J22">
        <v>88.57</v>
      </c>
      <c r="K22">
        <v>89.72</v>
      </c>
      <c r="L22">
        <v>99.67</v>
      </c>
      <c r="M22">
        <v>98.13</v>
      </c>
      <c r="N22">
        <v>90.92</v>
      </c>
      <c r="O22">
        <v>99.48</v>
      </c>
      <c r="P22">
        <v>98.43</v>
      </c>
      <c r="Q22">
        <v>99.67</v>
      </c>
      <c r="R22">
        <v>98.75</v>
      </c>
      <c r="S22">
        <v>97.64</v>
      </c>
      <c r="T22">
        <v>99.42</v>
      </c>
      <c r="U22">
        <v>97.26</v>
      </c>
      <c r="V22">
        <v>94.58</v>
      </c>
      <c r="W22">
        <v>93.99</v>
      </c>
      <c r="X22">
        <v>96.45</v>
      </c>
      <c r="Y22">
        <v>90.66</v>
      </c>
      <c r="Z22">
        <v>95.63</v>
      </c>
      <c r="AA22">
        <v>96.5</v>
      </c>
      <c r="AB22">
        <v>94.01</v>
      </c>
      <c r="AC22">
        <v>97.84</v>
      </c>
      <c r="AD22">
        <v>97.89</v>
      </c>
      <c r="AE22">
        <v>96.65</v>
      </c>
    </row>
    <row r="23" spans="1:42" x14ac:dyDescent="0.3">
      <c r="A23" t="s">
        <v>16</v>
      </c>
      <c r="B23">
        <v>2.09</v>
      </c>
      <c r="C23">
        <v>2.56</v>
      </c>
      <c r="D23">
        <v>3.05</v>
      </c>
      <c r="E23">
        <v>2.35</v>
      </c>
      <c r="F23">
        <v>3.2</v>
      </c>
      <c r="G23">
        <v>3.17</v>
      </c>
      <c r="H23">
        <v>4.28</v>
      </c>
      <c r="I23">
        <v>5.54</v>
      </c>
      <c r="J23">
        <v>4.16</v>
      </c>
      <c r="K23">
        <v>3.23</v>
      </c>
      <c r="L23">
        <v>0.33</v>
      </c>
      <c r="M23">
        <v>1.87</v>
      </c>
      <c r="N23">
        <v>9.08</v>
      </c>
      <c r="O23">
        <v>0.52</v>
      </c>
      <c r="P23">
        <v>1.57</v>
      </c>
      <c r="Q23">
        <v>0.33</v>
      </c>
      <c r="R23">
        <v>1.25</v>
      </c>
      <c r="S23">
        <v>2.36</v>
      </c>
      <c r="T23">
        <v>0.57999999999999996</v>
      </c>
      <c r="U23">
        <v>2.74</v>
      </c>
      <c r="V23">
        <v>5.42</v>
      </c>
      <c r="W23">
        <v>6.01</v>
      </c>
      <c r="X23">
        <v>3.55</v>
      </c>
      <c r="Y23">
        <v>9.34</v>
      </c>
      <c r="Z23">
        <v>4.37</v>
      </c>
      <c r="AA23">
        <v>3.5</v>
      </c>
      <c r="AB23">
        <v>5.99</v>
      </c>
      <c r="AC23">
        <v>2.16</v>
      </c>
      <c r="AD23">
        <v>2.11</v>
      </c>
      <c r="AE23">
        <v>3.35</v>
      </c>
    </row>
    <row r="26" spans="1:42" x14ac:dyDescent="0.3">
      <c r="A26" t="s">
        <v>5</v>
      </c>
    </row>
    <row r="27" spans="1:42" x14ac:dyDescent="0.3">
      <c r="A27" t="s">
        <v>6</v>
      </c>
    </row>
    <row r="28" spans="1:42" x14ac:dyDescent="0.3">
      <c r="A28" t="s">
        <v>19</v>
      </c>
    </row>
    <row r="29" spans="1:42" x14ac:dyDescent="0.3">
      <c r="A29" t="s">
        <v>8</v>
      </c>
      <c r="B29" s="1">
        <v>45323</v>
      </c>
      <c r="C29" s="1">
        <v>45352</v>
      </c>
      <c r="D29" s="1">
        <v>45383</v>
      </c>
      <c r="E29" s="1">
        <v>45413</v>
      </c>
      <c r="F29" s="1">
        <v>45444</v>
      </c>
      <c r="G29" s="1">
        <v>45474</v>
      </c>
      <c r="H29" s="1">
        <v>45505</v>
      </c>
      <c r="I29" s="1">
        <v>45536</v>
      </c>
      <c r="J29" s="1">
        <v>45566</v>
      </c>
      <c r="K29" s="1">
        <v>45597</v>
      </c>
      <c r="L29" s="1">
        <v>45627</v>
      </c>
      <c r="M29" s="1">
        <v>45658</v>
      </c>
      <c r="N29" s="1">
        <v>45689</v>
      </c>
      <c r="O29" s="1">
        <v>45717</v>
      </c>
      <c r="P29" s="1">
        <v>45748</v>
      </c>
      <c r="Q29" s="1">
        <v>45778</v>
      </c>
      <c r="R29" s="1">
        <v>45809</v>
      </c>
      <c r="S29" s="1">
        <v>45839</v>
      </c>
      <c r="T29" s="1">
        <v>45870</v>
      </c>
      <c r="U29" s="1">
        <v>45901</v>
      </c>
      <c r="V29" s="1">
        <v>45931</v>
      </c>
      <c r="W29" s="1">
        <v>45962</v>
      </c>
      <c r="X29" s="1">
        <v>45992</v>
      </c>
      <c r="Y29" s="1">
        <v>46023</v>
      </c>
      <c r="Z29" s="1">
        <v>46054</v>
      </c>
      <c r="AA29" s="1">
        <v>46082</v>
      </c>
      <c r="AB29" s="1">
        <v>46113</v>
      </c>
      <c r="AC29" s="1">
        <v>46143</v>
      </c>
      <c r="AD29" s="1">
        <v>46174</v>
      </c>
      <c r="AE29" s="1">
        <v>46204</v>
      </c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x14ac:dyDescent="0.3">
      <c r="A30" t="s">
        <v>9</v>
      </c>
    </row>
    <row r="31" spans="1:42" x14ac:dyDescent="0.3">
      <c r="A31" t="s">
        <v>10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</row>
    <row r="32" spans="1:42" x14ac:dyDescent="0.3">
      <c r="A32" t="s">
        <v>11</v>
      </c>
      <c r="B32">
        <v>81.069999999999993</v>
      </c>
      <c r="C32">
        <v>80.459999999999994</v>
      </c>
      <c r="D32">
        <v>81.31</v>
      </c>
      <c r="E32">
        <v>81.09</v>
      </c>
      <c r="F32">
        <v>82.74</v>
      </c>
      <c r="G32">
        <v>85.11</v>
      </c>
      <c r="H32">
        <v>87.41</v>
      </c>
      <c r="I32">
        <v>89.25</v>
      </c>
      <c r="J32">
        <v>90.31</v>
      </c>
      <c r="K32">
        <v>91.51</v>
      </c>
      <c r="L32">
        <v>95.05</v>
      </c>
      <c r="M32">
        <v>94.8</v>
      </c>
      <c r="N32">
        <v>94.38</v>
      </c>
      <c r="O32">
        <v>93.47</v>
      </c>
      <c r="P32">
        <v>94.31</v>
      </c>
      <c r="Q32">
        <v>93.97</v>
      </c>
      <c r="R32">
        <v>93.87</v>
      </c>
      <c r="S32">
        <v>93.83</v>
      </c>
      <c r="T32">
        <v>93.78</v>
      </c>
      <c r="U32">
        <v>93.38</v>
      </c>
      <c r="V32">
        <v>93.77</v>
      </c>
      <c r="W32">
        <v>94.43</v>
      </c>
      <c r="X32">
        <v>95</v>
      </c>
      <c r="Y32">
        <v>93.63</v>
      </c>
      <c r="Z32">
        <v>93.83</v>
      </c>
      <c r="AA32">
        <v>94.22</v>
      </c>
      <c r="AB32">
        <v>94.22</v>
      </c>
      <c r="AC32">
        <v>93.58</v>
      </c>
      <c r="AD32">
        <v>93.95</v>
      </c>
      <c r="AE32">
        <v>93.97</v>
      </c>
    </row>
    <row r="33" spans="1:31" x14ac:dyDescent="0.3">
      <c r="A33" t="s">
        <v>12</v>
      </c>
      <c r="B33">
        <v>3.2</v>
      </c>
      <c r="C33">
        <v>3.14</v>
      </c>
      <c r="D33">
        <v>3.12</v>
      </c>
      <c r="E33">
        <v>3.33</v>
      </c>
      <c r="F33">
        <v>3.05</v>
      </c>
      <c r="G33">
        <v>3.25</v>
      </c>
      <c r="H33">
        <v>3.07</v>
      </c>
      <c r="I33">
        <v>3.51</v>
      </c>
      <c r="J33">
        <v>3.5</v>
      </c>
      <c r="K33">
        <v>3.41</v>
      </c>
      <c r="L33">
        <v>4.95</v>
      </c>
      <c r="M33">
        <v>5.2</v>
      </c>
      <c r="N33">
        <v>5.62</v>
      </c>
      <c r="O33">
        <v>6.53</v>
      </c>
      <c r="P33">
        <v>5.69</v>
      </c>
      <c r="Q33">
        <v>6.03</v>
      </c>
      <c r="R33">
        <v>6.13</v>
      </c>
      <c r="S33">
        <v>6.17</v>
      </c>
      <c r="T33">
        <v>6.22</v>
      </c>
      <c r="U33">
        <v>6.62</v>
      </c>
      <c r="V33">
        <v>6.23</v>
      </c>
      <c r="W33">
        <v>5.57</v>
      </c>
      <c r="X33">
        <v>5</v>
      </c>
      <c r="Y33">
        <v>6.37</v>
      </c>
      <c r="Z33">
        <v>6.17</v>
      </c>
      <c r="AA33">
        <v>5.78</v>
      </c>
      <c r="AB33">
        <v>5.78</v>
      </c>
      <c r="AC33">
        <v>6.42</v>
      </c>
      <c r="AD33">
        <v>6.05</v>
      </c>
      <c r="AE33">
        <v>6.03</v>
      </c>
    </row>
    <row r="35" spans="1:31" x14ac:dyDescent="0.3">
      <c r="A35" t="s">
        <v>13</v>
      </c>
    </row>
    <row r="36" spans="1:31" x14ac:dyDescent="0.3">
      <c r="A36" t="s">
        <v>14</v>
      </c>
      <c r="B36">
        <v>100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</row>
    <row r="37" spans="1:31" x14ac:dyDescent="0.3">
      <c r="A37" t="s">
        <v>15</v>
      </c>
      <c r="B37">
        <v>76.900000000000006</v>
      </c>
      <c r="C37">
        <v>75.2</v>
      </c>
      <c r="D37">
        <v>76.77</v>
      </c>
      <c r="E37">
        <v>75.44</v>
      </c>
      <c r="F37">
        <v>77.680000000000007</v>
      </c>
      <c r="G37">
        <v>80.290000000000006</v>
      </c>
      <c r="H37">
        <v>82.2</v>
      </c>
      <c r="I37">
        <v>83.77</v>
      </c>
      <c r="J37">
        <v>85.55</v>
      </c>
      <c r="K37">
        <v>86.58</v>
      </c>
      <c r="L37">
        <v>81.739999999999995</v>
      </c>
      <c r="M37">
        <v>81.239999999999995</v>
      </c>
      <c r="N37">
        <v>78.959999999999994</v>
      </c>
      <c r="O37">
        <v>79.55</v>
      </c>
      <c r="P37">
        <v>78.28</v>
      </c>
      <c r="Q37">
        <v>76.22</v>
      </c>
      <c r="R37">
        <v>77.06</v>
      </c>
      <c r="S37">
        <v>77.31</v>
      </c>
      <c r="T37">
        <v>76.53</v>
      </c>
      <c r="U37">
        <v>75.94</v>
      </c>
      <c r="V37">
        <v>78.569999999999993</v>
      </c>
      <c r="W37">
        <v>80.02</v>
      </c>
      <c r="X37">
        <v>82.22</v>
      </c>
      <c r="Y37">
        <v>79.52</v>
      </c>
      <c r="Z37">
        <v>79.41</v>
      </c>
      <c r="AA37">
        <v>79.680000000000007</v>
      </c>
      <c r="AB37">
        <v>77.61</v>
      </c>
      <c r="AC37">
        <v>75.319999999999993</v>
      </c>
      <c r="AD37">
        <v>74.97</v>
      </c>
      <c r="AE37">
        <v>76.319999999999993</v>
      </c>
    </row>
    <row r="38" spans="1:31" x14ac:dyDescent="0.3">
      <c r="A38" t="s">
        <v>16</v>
      </c>
      <c r="B38">
        <v>7.42</v>
      </c>
      <c r="C38">
        <v>7.43</v>
      </c>
      <c r="D38">
        <v>7.47</v>
      </c>
      <c r="E38">
        <v>8.1300000000000008</v>
      </c>
      <c r="F38">
        <v>7.19</v>
      </c>
      <c r="G38">
        <v>7.39</v>
      </c>
      <c r="H38">
        <v>7.19</v>
      </c>
      <c r="I38">
        <v>8.27</v>
      </c>
      <c r="J38">
        <v>8.17</v>
      </c>
      <c r="K38">
        <v>7.41</v>
      </c>
      <c r="L38">
        <v>18.260000000000002</v>
      </c>
      <c r="M38">
        <v>18.760000000000002</v>
      </c>
      <c r="N38">
        <v>21.04</v>
      </c>
      <c r="O38">
        <v>20.45</v>
      </c>
      <c r="P38">
        <v>21.72</v>
      </c>
      <c r="Q38">
        <v>23.78</v>
      </c>
      <c r="R38">
        <v>22.94</v>
      </c>
      <c r="S38">
        <v>22.69</v>
      </c>
      <c r="T38">
        <v>23.47</v>
      </c>
      <c r="U38">
        <v>24.06</v>
      </c>
      <c r="V38">
        <v>21.43</v>
      </c>
      <c r="W38">
        <v>19.98</v>
      </c>
      <c r="X38">
        <v>17.78</v>
      </c>
      <c r="Y38">
        <v>20.48</v>
      </c>
      <c r="Z38">
        <v>20.59</v>
      </c>
      <c r="AA38">
        <v>20.32</v>
      </c>
      <c r="AB38">
        <v>22.39</v>
      </c>
      <c r="AC38">
        <v>24.68</v>
      </c>
      <c r="AD38">
        <v>25.03</v>
      </c>
      <c r="AE38">
        <v>23.68</v>
      </c>
    </row>
    <row r="40" spans="1:31" x14ac:dyDescent="0.3">
      <c r="A40" t="s">
        <v>17</v>
      </c>
    </row>
    <row r="41" spans="1:31" x14ac:dyDescent="0.3">
      <c r="A41" t="s">
        <v>14</v>
      </c>
      <c r="B41">
        <v>100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  <c r="W41">
        <v>100</v>
      </c>
      <c r="X41">
        <v>100</v>
      </c>
      <c r="Y41">
        <v>100</v>
      </c>
      <c r="Z41">
        <v>100</v>
      </c>
      <c r="AA41">
        <v>100</v>
      </c>
      <c r="AB41">
        <v>100</v>
      </c>
      <c r="AC41">
        <v>100</v>
      </c>
      <c r="AD41">
        <v>100</v>
      </c>
      <c r="AE41">
        <v>100</v>
      </c>
    </row>
    <row r="42" spans="1:31" x14ac:dyDescent="0.3">
      <c r="A42" t="s">
        <v>15</v>
      </c>
      <c r="B42">
        <v>81.92</v>
      </c>
      <c r="C42">
        <v>81.400000000000006</v>
      </c>
      <c r="D42">
        <v>82.02</v>
      </c>
      <c r="E42">
        <v>82.16</v>
      </c>
      <c r="F42">
        <v>83.62</v>
      </c>
      <c r="G42">
        <v>86</v>
      </c>
      <c r="H42">
        <v>88.32</v>
      </c>
      <c r="I42">
        <v>90.44</v>
      </c>
      <c r="J42">
        <v>91.39</v>
      </c>
      <c r="K42">
        <v>92.43</v>
      </c>
      <c r="L42">
        <v>98.05</v>
      </c>
      <c r="M42">
        <v>97.96</v>
      </c>
      <c r="N42">
        <v>97.59</v>
      </c>
      <c r="O42">
        <v>96.14</v>
      </c>
      <c r="P42">
        <v>97.5</v>
      </c>
      <c r="Q42">
        <v>97.54</v>
      </c>
      <c r="R42">
        <v>97</v>
      </c>
      <c r="S42">
        <v>97.07</v>
      </c>
      <c r="T42">
        <v>97.15</v>
      </c>
      <c r="U42">
        <v>96.71</v>
      </c>
      <c r="V42">
        <v>96.76</v>
      </c>
      <c r="W42">
        <v>97.22</v>
      </c>
      <c r="X42">
        <v>97.62</v>
      </c>
      <c r="Y42">
        <v>96.71</v>
      </c>
      <c r="Z42">
        <v>96.59</v>
      </c>
      <c r="AA42">
        <v>96.91</v>
      </c>
      <c r="AB42">
        <v>97.29</v>
      </c>
      <c r="AC42">
        <v>96.89</v>
      </c>
      <c r="AD42">
        <v>97.47</v>
      </c>
      <c r="AE42">
        <v>97.23</v>
      </c>
    </row>
    <row r="43" spans="1:31" x14ac:dyDescent="0.3">
      <c r="A43" t="s">
        <v>16</v>
      </c>
      <c r="B43">
        <v>2.19</v>
      </c>
      <c r="C43">
        <v>2.12</v>
      </c>
      <c r="D43">
        <v>2.16</v>
      </c>
      <c r="E43">
        <v>2.2200000000000002</v>
      </c>
      <c r="F43">
        <v>2.14</v>
      </c>
      <c r="G43">
        <v>2.3199999999999998</v>
      </c>
      <c r="H43">
        <v>2.1800000000000002</v>
      </c>
      <c r="I43">
        <v>2.4700000000000002</v>
      </c>
      <c r="J43">
        <v>2.4700000000000002</v>
      </c>
      <c r="K43">
        <v>2.63</v>
      </c>
      <c r="L43">
        <v>1.95</v>
      </c>
      <c r="M43">
        <v>2.04</v>
      </c>
      <c r="N43">
        <v>2.41</v>
      </c>
      <c r="O43">
        <v>3.86</v>
      </c>
      <c r="P43">
        <v>2.5</v>
      </c>
      <c r="Q43">
        <v>2.46</v>
      </c>
      <c r="R43">
        <v>3</v>
      </c>
      <c r="S43">
        <v>2.93</v>
      </c>
      <c r="T43">
        <v>2.85</v>
      </c>
      <c r="U43">
        <v>3.29</v>
      </c>
      <c r="V43">
        <v>3.24</v>
      </c>
      <c r="W43">
        <v>2.78</v>
      </c>
      <c r="X43">
        <v>2.38</v>
      </c>
      <c r="Y43">
        <v>3.29</v>
      </c>
      <c r="Z43">
        <v>3.41</v>
      </c>
      <c r="AA43">
        <v>3.09</v>
      </c>
      <c r="AB43">
        <v>2.71</v>
      </c>
      <c r="AC43">
        <v>3.11</v>
      </c>
      <c r="AD43">
        <v>2.5299999999999998</v>
      </c>
      <c r="AE43">
        <v>2.77</v>
      </c>
    </row>
    <row r="45" spans="1:31" x14ac:dyDescent="0.3">
      <c r="A45" t="s">
        <v>18</v>
      </c>
    </row>
    <row r="46" spans="1:31" x14ac:dyDescent="0.3">
      <c r="A46" t="s">
        <v>14</v>
      </c>
      <c r="B46">
        <v>100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  <c r="W46">
        <v>100</v>
      </c>
      <c r="X46">
        <v>100</v>
      </c>
      <c r="Y46">
        <v>100</v>
      </c>
      <c r="Z46">
        <v>100</v>
      </c>
      <c r="AA46">
        <v>100</v>
      </c>
      <c r="AB46">
        <v>100</v>
      </c>
      <c r="AC46">
        <v>100</v>
      </c>
      <c r="AD46">
        <v>100</v>
      </c>
      <c r="AE46">
        <v>100</v>
      </c>
    </row>
    <row r="47" spans="1:31" x14ac:dyDescent="0.3">
      <c r="A47" t="s">
        <v>15</v>
      </c>
      <c r="B47">
        <v>82.09</v>
      </c>
      <c r="C47">
        <v>82.57</v>
      </c>
      <c r="D47">
        <v>83.49</v>
      </c>
      <c r="E47">
        <v>82.59</v>
      </c>
      <c r="F47">
        <v>84.27</v>
      </c>
      <c r="G47">
        <v>85.92</v>
      </c>
      <c r="H47">
        <v>88.54</v>
      </c>
      <c r="I47">
        <v>89.7</v>
      </c>
      <c r="J47">
        <v>90.44</v>
      </c>
      <c r="K47">
        <v>92.75</v>
      </c>
      <c r="L47">
        <v>95.95</v>
      </c>
      <c r="M47">
        <v>94.62</v>
      </c>
      <c r="N47">
        <v>96.06</v>
      </c>
      <c r="O47">
        <v>96.62</v>
      </c>
      <c r="P47">
        <v>96.54</v>
      </c>
      <c r="Q47">
        <v>95.83</v>
      </c>
      <c r="R47">
        <v>94.9</v>
      </c>
      <c r="S47">
        <v>94.25</v>
      </c>
      <c r="T47">
        <v>94.66</v>
      </c>
      <c r="U47">
        <v>95.55</v>
      </c>
      <c r="V47">
        <v>95.31</v>
      </c>
      <c r="W47">
        <v>95.67</v>
      </c>
      <c r="X47">
        <v>95.69</v>
      </c>
      <c r="Y47">
        <v>93.19</v>
      </c>
      <c r="Z47">
        <v>94.82</v>
      </c>
      <c r="AA47">
        <v>95.67</v>
      </c>
      <c r="AB47">
        <v>96.16</v>
      </c>
      <c r="AC47">
        <v>95.43</v>
      </c>
      <c r="AD47">
        <v>94.85</v>
      </c>
      <c r="AE47">
        <v>93.87</v>
      </c>
    </row>
    <row r="48" spans="1:31" x14ac:dyDescent="0.3">
      <c r="A48" t="s">
        <v>16</v>
      </c>
      <c r="B48">
        <v>3.15</v>
      </c>
      <c r="C48">
        <v>3.07</v>
      </c>
      <c r="D48">
        <v>2.88</v>
      </c>
      <c r="E48">
        <v>3.37</v>
      </c>
      <c r="F48">
        <v>3.15</v>
      </c>
      <c r="G48">
        <v>3.71</v>
      </c>
      <c r="H48">
        <v>3.24</v>
      </c>
      <c r="I48">
        <v>3.11</v>
      </c>
      <c r="J48">
        <v>3.15</v>
      </c>
      <c r="K48">
        <v>2.63</v>
      </c>
      <c r="L48">
        <v>4.05</v>
      </c>
      <c r="M48">
        <v>5.38</v>
      </c>
      <c r="N48">
        <v>3.94</v>
      </c>
      <c r="O48">
        <v>3.38</v>
      </c>
      <c r="P48">
        <v>3.46</v>
      </c>
      <c r="Q48">
        <v>4.17</v>
      </c>
      <c r="R48">
        <v>5.0999999999999996</v>
      </c>
      <c r="S48">
        <v>5.75</v>
      </c>
      <c r="T48">
        <v>5.34</v>
      </c>
      <c r="U48">
        <v>4.45</v>
      </c>
      <c r="V48">
        <v>4.6900000000000004</v>
      </c>
      <c r="W48">
        <v>4.33</v>
      </c>
      <c r="X48">
        <v>4.3099999999999996</v>
      </c>
      <c r="Y48">
        <v>6.81</v>
      </c>
      <c r="Z48">
        <v>5.18</v>
      </c>
      <c r="AA48">
        <v>4.33</v>
      </c>
      <c r="AB48">
        <v>3.84</v>
      </c>
      <c r="AC48">
        <v>4.57</v>
      </c>
      <c r="AD48">
        <v>5.15</v>
      </c>
      <c r="AE48">
        <v>6.13</v>
      </c>
    </row>
    <row r="51" spans="1:42" x14ac:dyDescent="0.3">
      <c r="A51" t="s">
        <v>5</v>
      </c>
    </row>
    <row r="52" spans="1:42" x14ac:dyDescent="0.3">
      <c r="A52" t="s">
        <v>6</v>
      </c>
    </row>
    <row r="53" spans="1:42" x14ac:dyDescent="0.3">
      <c r="A53" t="s">
        <v>20</v>
      </c>
    </row>
    <row r="54" spans="1:42" x14ac:dyDescent="0.3">
      <c r="A54" t="s">
        <v>8</v>
      </c>
      <c r="B54" s="1">
        <v>45323</v>
      </c>
      <c r="C54" s="1">
        <v>45352</v>
      </c>
      <c r="D54" s="1">
        <v>45383</v>
      </c>
      <c r="E54" s="1">
        <v>45413</v>
      </c>
      <c r="F54" s="1">
        <v>45444</v>
      </c>
      <c r="G54" s="1">
        <v>45474</v>
      </c>
      <c r="H54" s="1">
        <v>45505</v>
      </c>
      <c r="I54" s="1">
        <v>45536</v>
      </c>
      <c r="J54" s="1">
        <v>45566</v>
      </c>
      <c r="K54" s="1">
        <v>45597</v>
      </c>
      <c r="L54" s="1">
        <v>45627</v>
      </c>
      <c r="M54" s="1">
        <v>45658</v>
      </c>
      <c r="N54" s="1">
        <v>45689</v>
      </c>
      <c r="O54" s="1">
        <v>45717</v>
      </c>
      <c r="P54" s="1">
        <v>45748</v>
      </c>
      <c r="Q54" s="1">
        <v>45778</v>
      </c>
      <c r="R54" s="1">
        <v>45809</v>
      </c>
      <c r="S54" s="1">
        <v>45839</v>
      </c>
      <c r="T54" s="1">
        <v>45870</v>
      </c>
      <c r="U54" s="1">
        <v>45901</v>
      </c>
      <c r="V54" s="1">
        <v>45931</v>
      </c>
      <c r="W54" s="1">
        <v>45962</v>
      </c>
      <c r="X54" s="1">
        <v>45992</v>
      </c>
      <c r="Y54" s="1">
        <v>46023</v>
      </c>
      <c r="Z54" s="1">
        <v>46054</v>
      </c>
      <c r="AA54" s="1">
        <v>46082</v>
      </c>
      <c r="AB54" s="1">
        <v>46113</v>
      </c>
      <c r="AC54" s="1">
        <v>46143</v>
      </c>
      <c r="AD54" s="1">
        <v>46174</v>
      </c>
      <c r="AE54" s="1">
        <v>46204</v>
      </c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3">
      <c r="A55" t="s">
        <v>9</v>
      </c>
    </row>
    <row r="56" spans="1:42" x14ac:dyDescent="0.3">
      <c r="A56" t="s">
        <v>10</v>
      </c>
      <c r="B56">
        <v>100</v>
      </c>
      <c r="C56">
        <v>100</v>
      </c>
      <c r="D56">
        <v>100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100</v>
      </c>
      <c r="AA56">
        <v>100</v>
      </c>
      <c r="AB56">
        <v>100</v>
      </c>
      <c r="AC56">
        <v>100</v>
      </c>
      <c r="AD56">
        <v>100</v>
      </c>
      <c r="AE56">
        <v>100</v>
      </c>
    </row>
    <row r="57" spans="1:42" x14ac:dyDescent="0.3">
      <c r="A57" t="s">
        <v>11</v>
      </c>
      <c r="B57">
        <v>79</v>
      </c>
      <c r="C57">
        <v>81.540000000000006</v>
      </c>
      <c r="D57">
        <v>80.11</v>
      </c>
      <c r="E57">
        <v>80.36</v>
      </c>
      <c r="F57">
        <v>80.92</v>
      </c>
      <c r="G57">
        <v>84</v>
      </c>
      <c r="H57">
        <v>84.9</v>
      </c>
      <c r="I57">
        <v>85.39</v>
      </c>
      <c r="J57" s="60">
        <v>86.6</v>
      </c>
      <c r="K57">
        <v>87.96</v>
      </c>
      <c r="L57">
        <v>94.51</v>
      </c>
      <c r="M57">
        <v>92.04</v>
      </c>
      <c r="N57">
        <v>89.66</v>
      </c>
      <c r="O57">
        <v>89.17</v>
      </c>
      <c r="P57">
        <v>89.33</v>
      </c>
      <c r="Q57">
        <v>87.65</v>
      </c>
      <c r="R57">
        <v>86</v>
      </c>
      <c r="S57">
        <v>91.37</v>
      </c>
      <c r="T57">
        <v>91.1</v>
      </c>
      <c r="U57">
        <v>89.37</v>
      </c>
      <c r="V57">
        <v>92.78</v>
      </c>
      <c r="W57">
        <v>90.64</v>
      </c>
      <c r="X57">
        <v>93.79</v>
      </c>
      <c r="Y57">
        <v>92.26</v>
      </c>
      <c r="Z57">
        <v>88.05</v>
      </c>
      <c r="AA57">
        <v>90.96</v>
      </c>
      <c r="AB57">
        <v>96.88</v>
      </c>
      <c r="AC57">
        <v>95.93</v>
      </c>
      <c r="AD57">
        <v>95.95</v>
      </c>
      <c r="AE57">
        <v>96.9</v>
      </c>
    </row>
    <row r="58" spans="1:42" x14ac:dyDescent="0.3">
      <c r="A58" t="s">
        <v>12</v>
      </c>
      <c r="B58">
        <v>6.64</v>
      </c>
      <c r="C58">
        <v>4.5999999999999996</v>
      </c>
      <c r="D58">
        <v>6.27</v>
      </c>
      <c r="E58">
        <v>5.71</v>
      </c>
      <c r="F58">
        <v>5.28</v>
      </c>
      <c r="G58">
        <v>5.96</v>
      </c>
      <c r="H58">
        <v>5.6</v>
      </c>
      <c r="I58">
        <v>6.69</v>
      </c>
      <c r="J58" s="60">
        <v>7.53</v>
      </c>
      <c r="K58">
        <v>6.33</v>
      </c>
      <c r="L58">
        <v>5.49</v>
      </c>
      <c r="M58">
        <v>7.96</v>
      </c>
      <c r="N58">
        <v>10.34</v>
      </c>
      <c r="O58">
        <v>10.83</v>
      </c>
      <c r="P58">
        <v>10.68</v>
      </c>
      <c r="Q58">
        <v>12.35</v>
      </c>
      <c r="R58">
        <v>14</v>
      </c>
      <c r="S58">
        <v>8.6300000000000008</v>
      </c>
      <c r="T58">
        <v>8.9</v>
      </c>
      <c r="U58">
        <v>10.63</v>
      </c>
      <c r="V58">
        <v>7.22</v>
      </c>
      <c r="W58">
        <v>9.36</v>
      </c>
      <c r="X58">
        <v>6.21</v>
      </c>
      <c r="Y58">
        <v>7.74</v>
      </c>
      <c r="Z58">
        <v>11.95</v>
      </c>
      <c r="AA58">
        <v>9.0399999999999991</v>
      </c>
      <c r="AB58">
        <v>3.12</v>
      </c>
      <c r="AC58">
        <v>4.07</v>
      </c>
      <c r="AD58">
        <v>4.05</v>
      </c>
      <c r="AE58">
        <v>3.1</v>
      </c>
    </row>
    <row r="60" spans="1:42" x14ac:dyDescent="0.3">
      <c r="A60" t="s">
        <v>13</v>
      </c>
    </row>
    <row r="61" spans="1:42" x14ac:dyDescent="0.3">
      <c r="A61" t="s">
        <v>14</v>
      </c>
      <c r="B61">
        <v>100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  <c r="W61">
        <v>100</v>
      </c>
      <c r="X61">
        <v>100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100</v>
      </c>
    </row>
    <row r="62" spans="1:42" x14ac:dyDescent="0.3">
      <c r="A62" t="s">
        <v>15</v>
      </c>
      <c r="B62">
        <v>67.38</v>
      </c>
      <c r="C62">
        <v>69.180000000000007</v>
      </c>
      <c r="D62">
        <v>65.349999999999994</v>
      </c>
      <c r="E62">
        <v>67.63</v>
      </c>
      <c r="F62">
        <v>67.3</v>
      </c>
      <c r="G62">
        <v>74.14</v>
      </c>
      <c r="H62">
        <v>73.75</v>
      </c>
      <c r="I62">
        <v>70.31</v>
      </c>
      <c r="J62">
        <v>74.36</v>
      </c>
      <c r="K62">
        <v>75.209999999999994</v>
      </c>
      <c r="L62">
        <v>75.5</v>
      </c>
      <c r="M62">
        <v>78.69</v>
      </c>
      <c r="N62">
        <v>68.42</v>
      </c>
      <c r="O62">
        <v>75.63</v>
      </c>
      <c r="P62">
        <v>70.19</v>
      </c>
      <c r="Q62">
        <v>66.61</v>
      </c>
      <c r="R62">
        <v>66.17</v>
      </c>
      <c r="S62">
        <v>74.180000000000007</v>
      </c>
      <c r="T62">
        <v>69.47</v>
      </c>
      <c r="U62">
        <v>70</v>
      </c>
      <c r="V62">
        <v>73.09</v>
      </c>
      <c r="W62">
        <v>65.91</v>
      </c>
      <c r="X62">
        <v>75.349999999999994</v>
      </c>
      <c r="Y62">
        <v>66.97</v>
      </c>
      <c r="Z62">
        <v>62.54</v>
      </c>
      <c r="AA62">
        <v>68.510000000000005</v>
      </c>
      <c r="AB62">
        <v>87.47</v>
      </c>
      <c r="AC62">
        <v>87.27</v>
      </c>
      <c r="AD62">
        <v>84.59</v>
      </c>
      <c r="AE62">
        <v>87.37</v>
      </c>
    </row>
    <row r="63" spans="1:42" x14ac:dyDescent="0.3">
      <c r="A63" t="s">
        <v>16</v>
      </c>
      <c r="B63">
        <v>17.04</v>
      </c>
      <c r="C63">
        <v>14.84</v>
      </c>
      <c r="D63">
        <v>19.510000000000002</v>
      </c>
      <c r="E63">
        <v>17.07</v>
      </c>
      <c r="F63">
        <v>15.85</v>
      </c>
      <c r="G63">
        <v>15.32</v>
      </c>
      <c r="H63">
        <v>16.489999999999998</v>
      </c>
      <c r="I63">
        <v>19.52</v>
      </c>
      <c r="J63">
        <v>19.47</v>
      </c>
      <c r="K63">
        <v>16.68</v>
      </c>
      <c r="L63">
        <v>24.5</v>
      </c>
      <c r="M63">
        <v>21.31</v>
      </c>
      <c r="N63">
        <v>31.58</v>
      </c>
      <c r="O63">
        <v>24.37</v>
      </c>
      <c r="P63">
        <v>29.81</v>
      </c>
      <c r="Q63">
        <v>33.39</v>
      </c>
      <c r="R63">
        <v>33.83</v>
      </c>
      <c r="S63">
        <v>25.82</v>
      </c>
      <c r="T63">
        <v>30.53</v>
      </c>
      <c r="U63">
        <v>30</v>
      </c>
      <c r="V63">
        <v>26.91</v>
      </c>
      <c r="W63">
        <v>34.090000000000003</v>
      </c>
      <c r="X63">
        <v>24.65</v>
      </c>
      <c r="Y63">
        <v>33.03</v>
      </c>
      <c r="Z63">
        <v>37.46</v>
      </c>
      <c r="AA63">
        <v>31.49</v>
      </c>
      <c r="AB63">
        <v>12.53</v>
      </c>
      <c r="AC63">
        <v>12.73</v>
      </c>
      <c r="AD63">
        <v>15.41</v>
      </c>
      <c r="AE63">
        <v>12.63</v>
      </c>
    </row>
    <row r="65" spans="1:42" x14ac:dyDescent="0.3">
      <c r="A65" t="s">
        <v>17</v>
      </c>
    </row>
    <row r="66" spans="1:42" x14ac:dyDescent="0.3">
      <c r="A66" t="s">
        <v>14</v>
      </c>
      <c r="B66">
        <v>100</v>
      </c>
      <c r="C66">
        <v>100</v>
      </c>
      <c r="D66">
        <v>100</v>
      </c>
      <c r="E66">
        <v>100</v>
      </c>
      <c r="F66">
        <v>100</v>
      </c>
      <c r="G66">
        <v>100</v>
      </c>
      <c r="H66">
        <v>100</v>
      </c>
      <c r="I66">
        <v>100</v>
      </c>
      <c r="J66">
        <v>100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100</v>
      </c>
      <c r="AB66">
        <v>100</v>
      </c>
      <c r="AC66">
        <v>100</v>
      </c>
      <c r="AD66">
        <v>100</v>
      </c>
      <c r="AE66">
        <v>100</v>
      </c>
    </row>
    <row r="67" spans="1:42" x14ac:dyDescent="0.3">
      <c r="A67" t="s">
        <v>15</v>
      </c>
      <c r="B67">
        <v>82.88</v>
      </c>
      <c r="C67">
        <v>85.65</v>
      </c>
      <c r="D67">
        <v>85.99</v>
      </c>
      <c r="E67">
        <v>84.52</v>
      </c>
      <c r="F67">
        <v>86.3</v>
      </c>
      <c r="G67">
        <v>86.72</v>
      </c>
      <c r="H67">
        <v>87.88</v>
      </c>
      <c r="I67">
        <v>90.48</v>
      </c>
      <c r="J67">
        <v>91.19</v>
      </c>
      <c r="K67">
        <v>93.14</v>
      </c>
      <c r="L67">
        <v>99.92</v>
      </c>
      <c r="M67">
        <v>96.57</v>
      </c>
      <c r="N67">
        <v>98.67</v>
      </c>
      <c r="O67">
        <v>94.27</v>
      </c>
      <c r="P67">
        <v>95</v>
      </c>
      <c r="Q67">
        <v>96.17</v>
      </c>
      <c r="R67">
        <v>93.29</v>
      </c>
      <c r="S67">
        <v>99.25</v>
      </c>
      <c r="T67">
        <v>99.69</v>
      </c>
      <c r="U67">
        <v>98.18</v>
      </c>
      <c r="V67">
        <v>99.62</v>
      </c>
      <c r="W67">
        <v>99.95</v>
      </c>
      <c r="X67">
        <v>99.97</v>
      </c>
      <c r="Y67">
        <v>99.61</v>
      </c>
      <c r="Z67">
        <v>98.97</v>
      </c>
      <c r="AA67">
        <v>99.17</v>
      </c>
      <c r="AB67">
        <v>99.95</v>
      </c>
      <c r="AC67">
        <v>98.17</v>
      </c>
      <c r="AD67">
        <v>99.76</v>
      </c>
      <c r="AE67">
        <v>99.98</v>
      </c>
    </row>
    <row r="68" spans="1:42" x14ac:dyDescent="0.3">
      <c r="A68" t="s">
        <v>16</v>
      </c>
      <c r="B68">
        <v>2.39</v>
      </c>
      <c r="C68">
        <v>1.32</v>
      </c>
      <c r="D68">
        <v>1.82</v>
      </c>
      <c r="E68">
        <v>1.95</v>
      </c>
      <c r="F68">
        <v>1.27</v>
      </c>
      <c r="G68">
        <v>2.93</v>
      </c>
      <c r="H68">
        <v>2.31</v>
      </c>
      <c r="I68">
        <v>2.15</v>
      </c>
      <c r="J68">
        <v>2.87</v>
      </c>
      <c r="K68">
        <v>2.21</v>
      </c>
      <c r="L68">
        <v>0.08</v>
      </c>
      <c r="M68">
        <v>3.43</v>
      </c>
      <c r="N68">
        <v>1.33</v>
      </c>
      <c r="O68">
        <v>5.73</v>
      </c>
      <c r="P68">
        <v>5</v>
      </c>
      <c r="Q68">
        <v>3.83</v>
      </c>
      <c r="R68">
        <v>6.71</v>
      </c>
      <c r="S68">
        <v>0.75</v>
      </c>
      <c r="T68">
        <v>0.31</v>
      </c>
      <c r="U68">
        <v>1.82</v>
      </c>
      <c r="V68">
        <v>0.38</v>
      </c>
      <c r="W68">
        <v>0.05</v>
      </c>
      <c r="X68">
        <v>0.03</v>
      </c>
      <c r="Y68">
        <v>0.39</v>
      </c>
      <c r="Z68">
        <v>1.03</v>
      </c>
      <c r="AA68">
        <v>0.83</v>
      </c>
      <c r="AB68">
        <v>0.05</v>
      </c>
      <c r="AC68">
        <v>1.83</v>
      </c>
      <c r="AD68">
        <v>0.24</v>
      </c>
      <c r="AE68">
        <v>0.02</v>
      </c>
    </row>
    <row r="70" spans="1:42" x14ac:dyDescent="0.3">
      <c r="A70" t="s">
        <v>18</v>
      </c>
    </row>
    <row r="71" spans="1:42" x14ac:dyDescent="0.3">
      <c r="A71" t="s">
        <v>14</v>
      </c>
      <c r="B71">
        <v>100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100</v>
      </c>
      <c r="AB71">
        <v>100</v>
      </c>
      <c r="AC71">
        <v>100</v>
      </c>
      <c r="AD71">
        <v>100</v>
      </c>
      <c r="AE71">
        <v>100</v>
      </c>
    </row>
    <row r="72" spans="1:42" x14ac:dyDescent="0.3">
      <c r="A72" t="s">
        <v>15</v>
      </c>
      <c r="B72">
        <v>84</v>
      </c>
      <c r="C72">
        <v>81.19</v>
      </c>
      <c r="D72">
        <v>78.36</v>
      </c>
      <c r="E72">
        <v>84.04</v>
      </c>
      <c r="F72">
        <v>79.819999999999993</v>
      </c>
      <c r="G72">
        <v>86.23</v>
      </c>
      <c r="H72">
        <v>89.03</v>
      </c>
      <c r="I72">
        <v>88.42</v>
      </c>
      <c r="J72">
        <v>90.34</v>
      </c>
      <c r="K72">
        <v>86.76</v>
      </c>
      <c r="L72">
        <v>97.34</v>
      </c>
      <c r="M72">
        <v>95.04</v>
      </c>
      <c r="N72">
        <v>96.69</v>
      </c>
      <c r="O72">
        <v>93.5</v>
      </c>
      <c r="P72">
        <v>95.92</v>
      </c>
      <c r="Q72">
        <v>91.76</v>
      </c>
      <c r="R72">
        <v>90.51</v>
      </c>
      <c r="S72">
        <v>91.29</v>
      </c>
      <c r="T72">
        <v>95.47</v>
      </c>
      <c r="U72">
        <v>91.87</v>
      </c>
      <c r="V72">
        <v>95.57</v>
      </c>
      <c r="W72">
        <v>95.76</v>
      </c>
      <c r="X72">
        <v>94.06</v>
      </c>
      <c r="Y72">
        <v>96.95</v>
      </c>
      <c r="Z72">
        <v>91.93</v>
      </c>
      <c r="AA72">
        <v>92.43</v>
      </c>
      <c r="AB72">
        <v>97.88</v>
      </c>
      <c r="AC72">
        <v>98.97</v>
      </c>
      <c r="AD72">
        <v>97.83</v>
      </c>
      <c r="AE72">
        <v>98.69</v>
      </c>
    </row>
    <row r="73" spans="1:42" x14ac:dyDescent="0.3">
      <c r="A73" t="s">
        <v>16</v>
      </c>
      <c r="B73">
        <v>5.25</v>
      </c>
      <c r="C73">
        <v>4.34</v>
      </c>
      <c r="D73">
        <v>4.6399999999999997</v>
      </c>
      <c r="E73">
        <v>2.59</v>
      </c>
      <c r="F73">
        <v>5.51</v>
      </c>
      <c r="G73">
        <v>5.68</v>
      </c>
      <c r="H73">
        <v>3.26</v>
      </c>
      <c r="I73">
        <v>4.88</v>
      </c>
      <c r="J73">
        <v>4.6399999999999997</v>
      </c>
      <c r="K73">
        <v>6.91</v>
      </c>
      <c r="L73">
        <v>2.66</v>
      </c>
      <c r="M73">
        <v>4.96</v>
      </c>
      <c r="N73">
        <v>3.31</v>
      </c>
      <c r="O73">
        <v>6.5</v>
      </c>
      <c r="P73">
        <v>4.08</v>
      </c>
      <c r="Q73">
        <v>8.24</v>
      </c>
      <c r="R73">
        <v>9.49</v>
      </c>
      <c r="S73">
        <v>8.7100000000000009</v>
      </c>
      <c r="T73">
        <v>4.53</v>
      </c>
      <c r="U73">
        <v>8.1300000000000008</v>
      </c>
      <c r="V73">
        <v>4.43</v>
      </c>
      <c r="W73">
        <v>4.24</v>
      </c>
      <c r="X73">
        <v>5.94</v>
      </c>
      <c r="Y73">
        <v>3.05</v>
      </c>
      <c r="Z73">
        <v>8.07</v>
      </c>
      <c r="AA73">
        <v>7.57</v>
      </c>
      <c r="AB73">
        <v>2.12</v>
      </c>
      <c r="AC73">
        <v>1.03</v>
      </c>
      <c r="AD73">
        <v>2.17</v>
      </c>
      <c r="AE73">
        <v>1.31</v>
      </c>
    </row>
    <row r="76" spans="1:42" x14ac:dyDescent="0.3">
      <c r="A76" t="s">
        <v>5</v>
      </c>
    </row>
    <row r="77" spans="1:42" x14ac:dyDescent="0.3">
      <c r="A77" t="s">
        <v>6</v>
      </c>
    </row>
    <row r="78" spans="1:42" x14ac:dyDescent="0.3">
      <c r="A78" t="s">
        <v>21</v>
      </c>
    </row>
    <row r="79" spans="1:42" x14ac:dyDescent="0.3">
      <c r="A79" t="s">
        <v>8</v>
      </c>
      <c r="B79" s="1">
        <v>45323</v>
      </c>
      <c r="C79" s="1">
        <v>45352</v>
      </c>
      <c r="D79" s="1">
        <v>45383</v>
      </c>
      <c r="E79" s="1">
        <v>45413</v>
      </c>
      <c r="F79" s="1">
        <v>45444</v>
      </c>
      <c r="G79" s="1">
        <v>45474</v>
      </c>
      <c r="H79" s="1">
        <v>45505</v>
      </c>
      <c r="I79" s="1">
        <v>45536</v>
      </c>
      <c r="J79" s="1">
        <v>45566</v>
      </c>
      <c r="K79" s="1">
        <v>45597</v>
      </c>
      <c r="L79" s="1">
        <v>45627</v>
      </c>
      <c r="M79" s="1">
        <v>45658</v>
      </c>
      <c r="N79" s="1">
        <v>45689</v>
      </c>
      <c r="O79" s="1">
        <v>45717</v>
      </c>
      <c r="P79" s="1">
        <v>45748</v>
      </c>
      <c r="Q79" s="1">
        <v>45778</v>
      </c>
      <c r="R79" s="1">
        <v>45809</v>
      </c>
      <c r="S79" s="1">
        <v>45839</v>
      </c>
      <c r="T79" s="1">
        <v>45870</v>
      </c>
      <c r="U79" s="1">
        <v>45901</v>
      </c>
      <c r="V79" s="1">
        <v>45931</v>
      </c>
      <c r="W79" s="1">
        <v>45962</v>
      </c>
      <c r="X79" s="1">
        <v>45992</v>
      </c>
      <c r="Y79" s="1">
        <v>46023</v>
      </c>
      <c r="Z79" s="1">
        <v>46054</v>
      </c>
      <c r="AA79" s="1">
        <v>46082</v>
      </c>
      <c r="AB79" s="1">
        <v>46113</v>
      </c>
      <c r="AC79" s="1">
        <v>46143</v>
      </c>
      <c r="AD79" s="1">
        <v>46174</v>
      </c>
      <c r="AE79" s="1">
        <v>46204</v>
      </c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x14ac:dyDescent="0.3">
      <c r="A80" t="s">
        <v>9</v>
      </c>
    </row>
    <row r="81" spans="1:31" x14ac:dyDescent="0.3">
      <c r="A81" t="s">
        <v>10</v>
      </c>
      <c r="B81">
        <v>100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  <c r="W81">
        <v>100</v>
      </c>
      <c r="X81">
        <v>100</v>
      </c>
      <c r="Y81">
        <v>100</v>
      </c>
      <c r="Z81">
        <v>100</v>
      </c>
      <c r="AA81">
        <v>100</v>
      </c>
      <c r="AB81">
        <v>100</v>
      </c>
      <c r="AC81">
        <v>100</v>
      </c>
      <c r="AD81">
        <v>100</v>
      </c>
      <c r="AE81">
        <v>100</v>
      </c>
    </row>
    <row r="82" spans="1:31" x14ac:dyDescent="0.3">
      <c r="A82" t="s">
        <v>11</v>
      </c>
      <c r="B82">
        <v>77.349999999999994</v>
      </c>
      <c r="C82">
        <v>78.459999999999994</v>
      </c>
      <c r="D82">
        <v>75.58</v>
      </c>
      <c r="E82">
        <v>77.42</v>
      </c>
      <c r="F82">
        <v>76.430000000000007</v>
      </c>
      <c r="G82">
        <v>82.54</v>
      </c>
      <c r="H82">
        <v>82.72</v>
      </c>
      <c r="I82">
        <v>83.29</v>
      </c>
      <c r="J82">
        <v>84.74</v>
      </c>
      <c r="K82">
        <v>84.71</v>
      </c>
      <c r="L82">
        <v>92.33</v>
      </c>
      <c r="M82">
        <v>90.5</v>
      </c>
      <c r="N82">
        <v>82.99</v>
      </c>
      <c r="O82">
        <v>88.39</v>
      </c>
      <c r="P82">
        <v>88.7</v>
      </c>
      <c r="Q82">
        <v>81.94</v>
      </c>
      <c r="R82">
        <v>81.900000000000006</v>
      </c>
      <c r="S82">
        <v>88.76</v>
      </c>
      <c r="T82">
        <v>87.85</v>
      </c>
      <c r="U82">
        <v>85.51</v>
      </c>
      <c r="V82">
        <v>90.78</v>
      </c>
      <c r="W82">
        <v>84.99</v>
      </c>
      <c r="X82">
        <v>92.04</v>
      </c>
      <c r="Y82">
        <v>88.34</v>
      </c>
      <c r="Z82">
        <v>76.400000000000006</v>
      </c>
      <c r="AA82">
        <v>87.03</v>
      </c>
      <c r="AB82">
        <v>96</v>
      </c>
      <c r="AC82">
        <v>96.47</v>
      </c>
      <c r="AD82">
        <v>95.18</v>
      </c>
      <c r="AE82">
        <v>97.32</v>
      </c>
    </row>
    <row r="83" spans="1:31" x14ac:dyDescent="0.3">
      <c r="A83" t="s">
        <v>12</v>
      </c>
      <c r="B83">
        <v>8.6199999999999992</v>
      </c>
      <c r="C83">
        <v>6.96</v>
      </c>
      <c r="D83">
        <v>9.3800000000000008</v>
      </c>
      <c r="E83">
        <v>8.09</v>
      </c>
      <c r="F83">
        <v>6.23</v>
      </c>
      <c r="G83">
        <v>6.8</v>
      </c>
      <c r="H83">
        <v>8.07</v>
      </c>
      <c r="I83">
        <v>8.67</v>
      </c>
      <c r="J83">
        <v>10.050000000000001</v>
      </c>
      <c r="K83">
        <v>8.9499999999999993</v>
      </c>
      <c r="L83">
        <v>7.67</v>
      </c>
      <c r="M83">
        <v>9.5</v>
      </c>
      <c r="N83">
        <v>17.010000000000002</v>
      </c>
      <c r="O83">
        <v>11.61</v>
      </c>
      <c r="P83">
        <v>11.3</v>
      </c>
      <c r="Q83">
        <v>18.059999999999999</v>
      </c>
      <c r="R83">
        <v>18.100000000000001</v>
      </c>
      <c r="S83">
        <v>11.24</v>
      </c>
      <c r="T83">
        <v>12.15</v>
      </c>
      <c r="U83">
        <v>14.49</v>
      </c>
      <c r="V83">
        <v>9.2200000000000006</v>
      </c>
      <c r="W83">
        <v>15.01</v>
      </c>
      <c r="X83">
        <v>7.96</v>
      </c>
      <c r="Y83">
        <v>11.66</v>
      </c>
      <c r="Z83">
        <v>23.6</v>
      </c>
      <c r="AA83">
        <v>12.97</v>
      </c>
      <c r="AB83">
        <v>4</v>
      </c>
      <c r="AC83">
        <v>3.53</v>
      </c>
      <c r="AD83">
        <v>4.82</v>
      </c>
      <c r="AE83">
        <v>2.68</v>
      </c>
    </row>
    <row r="85" spans="1:31" x14ac:dyDescent="0.3">
      <c r="A85" t="s">
        <v>13</v>
      </c>
    </row>
    <row r="86" spans="1:31" x14ac:dyDescent="0.3">
      <c r="A86" t="s">
        <v>14</v>
      </c>
      <c r="B86">
        <v>100</v>
      </c>
      <c r="C86">
        <v>100</v>
      </c>
      <c r="D86">
        <v>100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  <c r="W86">
        <v>100</v>
      </c>
      <c r="X86">
        <v>100</v>
      </c>
      <c r="Y86">
        <v>100</v>
      </c>
      <c r="Z86">
        <v>100</v>
      </c>
      <c r="AA86">
        <v>100</v>
      </c>
      <c r="AB86">
        <v>100</v>
      </c>
      <c r="AC86">
        <v>100</v>
      </c>
      <c r="AD86">
        <v>100</v>
      </c>
      <c r="AE86">
        <v>100</v>
      </c>
    </row>
    <row r="87" spans="1:31" x14ac:dyDescent="0.3">
      <c r="A87" t="s">
        <v>15</v>
      </c>
      <c r="B87">
        <v>64.11</v>
      </c>
      <c r="C87">
        <v>60.65</v>
      </c>
      <c r="D87">
        <v>55.71</v>
      </c>
      <c r="E87">
        <v>62.85</v>
      </c>
      <c r="F87">
        <v>64.540000000000006</v>
      </c>
      <c r="G87">
        <v>69.2</v>
      </c>
      <c r="H87">
        <v>65.31</v>
      </c>
      <c r="I87">
        <v>69.53</v>
      </c>
      <c r="J87">
        <v>67.239999999999995</v>
      </c>
      <c r="K87">
        <v>71.23</v>
      </c>
      <c r="L87">
        <v>72.64</v>
      </c>
      <c r="M87">
        <v>75.709999999999994</v>
      </c>
      <c r="N87">
        <v>60.3</v>
      </c>
      <c r="O87">
        <v>74.95</v>
      </c>
      <c r="P87">
        <v>70.61</v>
      </c>
      <c r="Q87">
        <v>57.26</v>
      </c>
      <c r="R87">
        <v>57.03</v>
      </c>
      <c r="S87">
        <v>74.819999999999993</v>
      </c>
      <c r="T87">
        <v>69.16</v>
      </c>
      <c r="U87">
        <v>68.819999999999993</v>
      </c>
      <c r="V87">
        <v>70.430000000000007</v>
      </c>
      <c r="W87">
        <v>62.22</v>
      </c>
      <c r="X87">
        <v>78.040000000000006</v>
      </c>
      <c r="Y87">
        <v>59.06</v>
      </c>
      <c r="Z87">
        <v>48.04</v>
      </c>
      <c r="AA87">
        <v>64.88</v>
      </c>
      <c r="AB87">
        <v>88.48</v>
      </c>
      <c r="AC87">
        <v>86.88</v>
      </c>
      <c r="AD87">
        <v>85.22</v>
      </c>
      <c r="AE87">
        <v>90.29</v>
      </c>
    </row>
    <row r="88" spans="1:31" x14ac:dyDescent="0.3">
      <c r="A88" t="s">
        <v>16</v>
      </c>
      <c r="B88">
        <v>19.940000000000001</v>
      </c>
      <c r="C88">
        <v>21.29</v>
      </c>
      <c r="D88">
        <v>29.47</v>
      </c>
      <c r="E88">
        <v>22.5</v>
      </c>
      <c r="F88">
        <v>14.97</v>
      </c>
      <c r="G88">
        <v>18.68</v>
      </c>
      <c r="H88">
        <v>22.57</v>
      </c>
      <c r="I88">
        <v>23.66</v>
      </c>
      <c r="J88">
        <v>27.55</v>
      </c>
      <c r="K88">
        <v>20.36</v>
      </c>
      <c r="L88">
        <v>27.36</v>
      </c>
      <c r="M88">
        <v>24.29</v>
      </c>
      <c r="N88">
        <v>39.700000000000003</v>
      </c>
      <c r="O88">
        <v>25.05</v>
      </c>
      <c r="P88">
        <v>29.39</v>
      </c>
      <c r="Q88">
        <v>42.74</v>
      </c>
      <c r="R88">
        <v>42.97</v>
      </c>
      <c r="S88">
        <v>25.18</v>
      </c>
      <c r="T88">
        <v>30.84</v>
      </c>
      <c r="U88">
        <v>31.18</v>
      </c>
      <c r="V88">
        <v>29.57</v>
      </c>
      <c r="W88">
        <v>37.78</v>
      </c>
      <c r="X88">
        <v>21.96</v>
      </c>
      <c r="Y88">
        <v>40.94</v>
      </c>
      <c r="Z88">
        <v>51.96</v>
      </c>
      <c r="AA88">
        <v>35.119999999999997</v>
      </c>
      <c r="AB88">
        <v>11.52</v>
      </c>
      <c r="AC88">
        <v>13.12</v>
      </c>
      <c r="AD88">
        <v>14.78</v>
      </c>
      <c r="AE88">
        <v>9.7100000000000009</v>
      </c>
    </row>
    <row r="90" spans="1:31" x14ac:dyDescent="0.3">
      <c r="A90" t="s">
        <v>17</v>
      </c>
    </row>
    <row r="91" spans="1:31" x14ac:dyDescent="0.3">
      <c r="A91" t="s">
        <v>14</v>
      </c>
      <c r="B91">
        <v>100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100</v>
      </c>
      <c r="AA91">
        <v>100</v>
      </c>
      <c r="AB91">
        <v>100</v>
      </c>
      <c r="AC91">
        <v>100</v>
      </c>
      <c r="AD91">
        <v>100</v>
      </c>
      <c r="AE91">
        <v>100</v>
      </c>
    </row>
    <row r="92" spans="1:31" x14ac:dyDescent="0.3">
      <c r="A92" t="s">
        <v>15</v>
      </c>
      <c r="B92">
        <v>83.55</v>
      </c>
      <c r="C92">
        <v>85.38</v>
      </c>
      <c r="D92">
        <v>85.02</v>
      </c>
      <c r="E92">
        <v>83.4</v>
      </c>
      <c r="F92">
        <v>83.15</v>
      </c>
      <c r="G92">
        <v>88.02</v>
      </c>
      <c r="H92">
        <v>89.33</v>
      </c>
      <c r="I92">
        <v>89.86</v>
      </c>
      <c r="J92">
        <v>93.92</v>
      </c>
      <c r="K92">
        <v>92.74</v>
      </c>
      <c r="L92">
        <v>99.7</v>
      </c>
      <c r="M92">
        <v>98.62</v>
      </c>
      <c r="N92">
        <v>99.28</v>
      </c>
      <c r="O92">
        <v>98.45</v>
      </c>
      <c r="P92">
        <v>97.2</v>
      </c>
      <c r="Q92">
        <v>96.99</v>
      </c>
      <c r="R92">
        <v>96.91</v>
      </c>
      <c r="S92">
        <v>98.44</v>
      </c>
      <c r="T92">
        <v>98.85</v>
      </c>
      <c r="U92">
        <v>97.8</v>
      </c>
      <c r="V92">
        <v>99.73</v>
      </c>
      <c r="W92">
        <v>100</v>
      </c>
      <c r="X92">
        <v>99.92</v>
      </c>
      <c r="Y92">
        <v>99.37</v>
      </c>
      <c r="Z92">
        <v>95.98</v>
      </c>
      <c r="AA92">
        <v>100</v>
      </c>
      <c r="AB92">
        <v>99.78</v>
      </c>
      <c r="AC92">
        <v>100</v>
      </c>
      <c r="AD92">
        <v>100</v>
      </c>
      <c r="AE92">
        <v>100</v>
      </c>
    </row>
    <row r="93" spans="1:31" x14ac:dyDescent="0.3">
      <c r="A93" t="s">
        <v>16</v>
      </c>
      <c r="B93">
        <v>1.65</v>
      </c>
      <c r="C93">
        <v>1.04</v>
      </c>
      <c r="D93">
        <v>0.84</v>
      </c>
      <c r="E93">
        <v>1.52</v>
      </c>
      <c r="F93">
        <v>0.94</v>
      </c>
      <c r="G93">
        <v>2.09</v>
      </c>
      <c r="H93">
        <v>2.64</v>
      </c>
      <c r="I93">
        <v>1.7</v>
      </c>
      <c r="J93">
        <v>0.75</v>
      </c>
      <c r="K93">
        <v>2.7</v>
      </c>
      <c r="L93">
        <v>0.3</v>
      </c>
      <c r="M93">
        <v>1.38</v>
      </c>
      <c r="N93">
        <v>0.72</v>
      </c>
      <c r="O93">
        <v>1.55</v>
      </c>
      <c r="P93">
        <v>2.8</v>
      </c>
      <c r="Q93">
        <v>3.01</v>
      </c>
      <c r="R93">
        <v>3.09</v>
      </c>
      <c r="S93">
        <v>1.56</v>
      </c>
      <c r="T93">
        <v>1.1499999999999999</v>
      </c>
      <c r="U93">
        <v>2.2000000000000002</v>
      </c>
      <c r="V93">
        <v>0.27</v>
      </c>
      <c r="W93">
        <v>0</v>
      </c>
      <c r="X93">
        <v>0.08</v>
      </c>
      <c r="Y93">
        <v>0.63</v>
      </c>
      <c r="Z93">
        <v>4.0199999999999996</v>
      </c>
      <c r="AA93">
        <v>0</v>
      </c>
      <c r="AB93">
        <v>0.22</v>
      </c>
      <c r="AC93">
        <v>0</v>
      </c>
      <c r="AD93">
        <v>0</v>
      </c>
      <c r="AE93">
        <v>0</v>
      </c>
    </row>
    <row r="95" spans="1:31" x14ac:dyDescent="0.3">
      <c r="A95" t="s">
        <v>18</v>
      </c>
    </row>
    <row r="96" spans="1:31" x14ac:dyDescent="0.3">
      <c r="A96" t="s">
        <v>14</v>
      </c>
      <c r="B96">
        <v>100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  <c r="W96">
        <v>100</v>
      </c>
      <c r="X96">
        <v>100</v>
      </c>
      <c r="Y96">
        <v>100</v>
      </c>
      <c r="Z96">
        <v>100</v>
      </c>
      <c r="AA96">
        <v>100</v>
      </c>
      <c r="AB96">
        <v>100</v>
      </c>
      <c r="AC96">
        <v>100</v>
      </c>
      <c r="AD96">
        <v>100</v>
      </c>
      <c r="AE96">
        <v>100</v>
      </c>
    </row>
    <row r="97" spans="1:42" x14ac:dyDescent="0.3">
      <c r="A97" t="s">
        <v>15</v>
      </c>
      <c r="B97">
        <v>85.13</v>
      </c>
      <c r="C97">
        <v>83.28</v>
      </c>
      <c r="D97">
        <v>76.67</v>
      </c>
      <c r="E97">
        <v>85.58</v>
      </c>
      <c r="F97">
        <v>75.55</v>
      </c>
      <c r="G97">
        <v>82.55</v>
      </c>
      <c r="H97">
        <v>85.98</v>
      </c>
      <c r="I97">
        <v>86.75</v>
      </c>
      <c r="J97">
        <v>91.02</v>
      </c>
      <c r="K97">
        <v>79.69</v>
      </c>
      <c r="L97">
        <v>93.76</v>
      </c>
      <c r="M97">
        <v>90.78</v>
      </c>
      <c r="N97">
        <v>95.33</v>
      </c>
      <c r="O97">
        <v>86.99</v>
      </c>
      <c r="P97">
        <v>94.62</v>
      </c>
      <c r="Q97">
        <v>88.38</v>
      </c>
      <c r="R97">
        <v>85.25</v>
      </c>
      <c r="S97">
        <v>87.05</v>
      </c>
      <c r="T97">
        <v>91.9</v>
      </c>
      <c r="U97">
        <v>84.89</v>
      </c>
      <c r="V97">
        <v>96.97</v>
      </c>
      <c r="W97">
        <v>92.56</v>
      </c>
      <c r="X97">
        <v>90.63</v>
      </c>
      <c r="Y97">
        <v>97.92</v>
      </c>
      <c r="Z97">
        <v>90.97</v>
      </c>
      <c r="AA97">
        <v>87.26</v>
      </c>
      <c r="AB97">
        <v>96.17</v>
      </c>
      <c r="AC97">
        <v>99.3</v>
      </c>
      <c r="AD97">
        <v>97.07</v>
      </c>
      <c r="AE97">
        <v>100</v>
      </c>
    </row>
    <row r="98" spans="1:42" x14ac:dyDescent="0.3">
      <c r="A98" t="s">
        <v>16</v>
      </c>
      <c r="B98">
        <v>6.46</v>
      </c>
      <c r="C98">
        <v>4.0199999999999996</v>
      </c>
      <c r="D98">
        <v>4.92</v>
      </c>
      <c r="E98">
        <v>2.21</v>
      </c>
      <c r="F98">
        <v>7.92</v>
      </c>
      <c r="G98">
        <v>6.32</v>
      </c>
      <c r="H98">
        <v>5.07</v>
      </c>
      <c r="I98">
        <v>4.37</v>
      </c>
      <c r="J98">
        <v>4.18</v>
      </c>
      <c r="K98">
        <v>11.61</v>
      </c>
      <c r="L98">
        <v>6.24</v>
      </c>
      <c r="M98">
        <v>9.2200000000000006</v>
      </c>
      <c r="N98">
        <v>4.67</v>
      </c>
      <c r="O98">
        <v>13.01</v>
      </c>
      <c r="P98">
        <v>5.38</v>
      </c>
      <c r="Q98">
        <v>11.62</v>
      </c>
      <c r="R98">
        <v>14.75</v>
      </c>
      <c r="S98">
        <v>12.95</v>
      </c>
      <c r="T98">
        <v>8.1</v>
      </c>
      <c r="U98">
        <v>15.11</v>
      </c>
      <c r="V98">
        <v>3.03</v>
      </c>
      <c r="W98">
        <v>7.44</v>
      </c>
      <c r="X98">
        <v>9.3699999999999992</v>
      </c>
      <c r="Y98">
        <v>2.08</v>
      </c>
      <c r="Z98">
        <v>9.0299999999999994</v>
      </c>
      <c r="AA98">
        <v>12.74</v>
      </c>
      <c r="AB98">
        <v>3.83</v>
      </c>
      <c r="AC98">
        <v>0.7</v>
      </c>
      <c r="AD98">
        <v>2.93</v>
      </c>
      <c r="AE98">
        <v>0</v>
      </c>
    </row>
    <row r="101" spans="1:42" x14ac:dyDescent="0.3">
      <c r="A101" t="s">
        <v>5</v>
      </c>
    </row>
    <row r="102" spans="1:42" x14ac:dyDescent="0.3">
      <c r="A102" t="s">
        <v>6</v>
      </c>
    </row>
    <row r="103" spans="1:42" x14ac:dyDescent="0.3">
      <c r="A103" t="s">
        <v>22</v>
      </c>
    </row>
    <row r="104" spans="1:42" x14ac:dyDescent="0.3">
      <c r="A104" t="s">
        <v>8</v>
      </c>
      <c r="B104" s="1">
        <v>45323</v>
      </c>
      <c r="C104" s="1">
        <v>45352</v>
      </c>
      <c r="D104" s="1">
        <v>45383</v>
      </c>
      <c r="E104" s="1">
        <v>45413</v>
      </c>
      <c r="F104" s="1">
        <v>45444</v>
      </c>
      <c r="G104" s="1">
        <v>45474</v>
      </c>
      <c r="H104" s="1">
        <v>45505</v>
      </c>
      <c r="I104" s="1">
        <v>45536</v>
      </c>
      <c r="J104" s="1">
        <v>45566</v>
      </c>
      <c r="K104" s="1">
        <v>45597</v>
      </c>
      <c r="L104" s="1">
        <v>45627</v>
      </c>
      <c r="M104" s="1">
        <v>45658</v>
      </c>
      <c r="N104" s="1">
        <v>45689</v>
      </c>
      <c r="O104" s="1">
        <v>45717</v>
      </c>
      <c r="P104" s="1">
        <v>45748</v>
      </c>
      <c r="Q104" s="1">
        <v>45778</v>
      </c>
      <c r="R104" s="1">
        <v>45809</v>
      </c>
      <c r="S104" s="1">
        <v>45839</v>
      </c>
      <c r="T104" s="1">
        <v>45870</v>
      </c>
      <c r="U104" s="1">
        <v>45901</v>
      </c>
      <c r="V104" s="1">
        <v>45931</v>
      </c>
      <c r="W104" s="1">
        <v>45962</v>
      </c>
      <c r="X104" s="1">
        <v>45992</v>
      </c>
      <c r="Y104" s="1">
        <v>46023</v>
      </c>
      <c r="Z104" s="1">
        <v>46054</v>
      </c>
      <c r="AA104" s="1">
        <v>46082</v>
      </c>
      <c r="AB104" s="1">
        <v>46113</v>
      </c>
      <c r="AC104" s="1">
        <v>46143</v>
      </c>
      <c r="AD104" s="1">
        <v>46174</v>
      </c>
      <c r="AE104" s="1">
        <v>46204</v>
      </c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x14ac:dyDescent="0.3">
      <c r="A105" t="s">
        <v>9</v>
      </c>
    </row>
    <row r="106" spans="1:42" x14ac:dyDescent="0.3">
      <c r="A106" t="s">
        <v>10</v>
      </c>
      <c r="B106">
        <v>100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  <c r="W106">
        <v>100</v>
      </c>
      <c r="X106">
        <v>100</v>
      </c>
      <c r="Y106">
        <v>100</v>
      </c>
      <c r="Z106">
        <v>100</v>
      </c>
      <c r="AA106">
        <v>100</v>
      </c>
      <c r="AB106">
        <v>100</v>
      </c>
      <c r="AC106">
        <v>100</v>
      </c>
      <c r="AD106">
        <v>100</v>
      </c>
      <c r="AE106">
        <v>100</v>
      </c>
    </row>
    <row r="107" spans="1:42" x14ac:dyDescent="0.3">
      <c r="A107" t="s">
        <v>11</v>
      </c>
      <c r="B107">
        <v>79.39</v>
      </c>
      <c r="C107">
        <v>76.3</v>
      </c>
      <c r="D107">
        <v>79.05</v>
      </c>
      <c r="E107">
        <v>80.72</v>
      </c>
      <c r="F107">
        <v>81.430000000000007</v>
      </c>
      <c r="G107">
        <v>83.25</v>
      </c>
      <c r="H107">
        <v>87.87</v>
      </c>
      <c r="I107">
        <v>83.36</v>
      </c>
      <c r="J107">
        <v>87.05</v>
      </c>
      <c r="K107">
        <v>91.96</v>
      </c>
      <c r="L107">
        <v>94.06</v>
      </c>
      <c r="M107">
        <v>91.79</v>
      </c>
      <c r="N107">
        <v>89.18</v>
      </c>
      <c r="O107">
        <v>94</v>
      </c>
      <c r="P107">
        <v>95.16</v>
      </c>
      <c r="Q107">
        <v>92.65</v>
      </c>
      <c r="R107">
        <v>89.78</v>
      </c>
      <c r="S107">
        <v>93.01</v>
      </c>
      <c r="T107">
        <v>87.13</v>
      </c>
      <c r="U107">
        <v>88.07</v>
      </c>
      <c r="V107">
        <v>94.16</v>
      </c>
      <c r="W107">
        <v>93.16</v>
      </c>
      <c r="X107">
        <v>97.01</v>
      </c>
      <c r="Y107">
        <v>89</v>
      </c>
      <c r="Z107">
        <v>88.44</v>
      </c>
      <c r="AA107">
        <v>94.97</v>
      </c>
      <c r="AB107">
        <v>95.4</v>
      </c>
      <c r="AC107">
        <v>96.53</v>
      </c>
      <c r="AD107">
        <v>96.87</v>
      </c>
      <c r="AE107">
        <v>96.78</v>
      </c>
    </row>
    <row r="108" spans="1:42" x14ac:dyDescent="0.3">
      <c r="A108" t="s">
        <v>12</v>
      </c>
      <c r="B108">
        <v>8.69</v>
      </c>
      <c r="C108">
        <v>6.27</v>
      </c>
      <c r="D108">
        <v>7.25</v>
      </c>
      <c r="E108">
        <v>6.01</v>
      </c>
      <c r="F108">
        <v>4.93</v>
      </c>
      <c r="G108">
        <v>3.15</v>
      </c>
      <c r="H108">
        <v>5.69</v>
      </c>
      <c r="I108">
        <v>7.43</v>
      </c>
      <c r="J108">
        <v>6.62</v>
      </c>
      <c r="K108">
        <v>3.88</v>
      </c>
      <c r="L108">
        <v>5.94</v>
      </c>
      <c r="M108">
        <v>8.2100000000000009</v>
      </c>
      <c r="N108">
        <v>10.82</v>
      </c>
      <c r="O108">
        <v>6</v>
      </c>
      <c r="P108">
        <v>4.84</v>
      </c>
      <c r="Q108">
        <v>7.35</v>
      </c>
      <c r="R108">
        <v>10.220000000000001</v>
      </c>
      <c r="S108">
        <v>6.99</v>
      </c>
      <c r="T108">
        <v>12.87</v>
      </c>
      <c r="U108">
        <v>11.93</v>
      </c>
      <c r="V108">
        <v>5.84</v>
      </c>
      <c r="W108">
        <v>6.84</v>
      </c>
      <c r="X108">
        <v>2.99</v>
      </c>
      <c r="Y108">
        <v>11</v>
      </c>
      <c r="Z108">
        <v>11.56</v>
      </c>
      <c r="AA108">
        <v>5.03</v>
      </c>
      <c r="AB108">
        <v>4.5999999999999996</v>
      </c>
      <c r="AC108">
        <v>3.47</v>
      </c>
      <c r="AD108">
        <v>3.13</v>
      </c>
      <c r="AE108">
        <v>3.22</v>
      </c>
    </row>
    <row r="110" spans="1:42" x14ac:dyDescent="0.3">
      <c r="A110" t="s">
        <v>13</v>
      </c>
    </row>
    <row r="111" spans="1:42" x14ac:dyDescent="0.3">
      <c r="A111" t="s">
        <v>14</v>
      </c>
      <c r="B111">
        <v>100</v>
      </c>
      <c r="C111">
        <v>100</v>
      </c>
      <c r="D111">
        <v>100</v>
      </c>
      <c r="E111">
        <v>100</v>
      </c>
      <c r="F111">
        <v>100</v>
      </c>
      <c r="G111">
        <v>100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  <c r="W111">
        <v>100</v>
      </c>
      <c r="X111">
        <v>100</v>
      </c>
      <c r="Y111">
        <v>100</v>
      </c>
      <c r="Z111">
        <v>100</v>
      </c>
      <c r="AA111">
        <v>100</v>
      </c>
      <c r="AB111">
        <v>100</v>
      </c>
      <c r="AC111">
        <v>100</v>
      </c>
      <c r="AD111">
        <v>100</v>
      </c>
      <c r="AE111">
        <v>100</v>
      </c>
    </row>
    <row r="112" spans="1:42" x14ac:dyDescent="0.3">
      <c r="A112" t="s">
        <v>15</v>
      </c>
      <c r="B112">
        <v>66.94</v>
      </c>
      <c r="C112">
        <v>60.49</v>
      </c>
      <c r="D112">
        <v>56.96</v>
      </c>
      <c r="E112">
        <v>66.64</v>
      </c>
      <c r="F112">
        <v>62.89</v>
      </c>
      <c r="G112">
        <v>78.209999999999994</v>
      </c>
      <c r="H112">
        <v>76.81</v>
      </c>
      <c r="I112">
        <v>67.28</v>
      </c>
      <c r="J112">
        <v>69.88</v>
      </c>
      <c r="K112">
        <v>78.73</v>
      </c>
      <c r="L112">
        <v>65.849999999999994</v>
      </c>
      <c r="M112">
        <v>66.45</v>
      </c>
      <c r="N112">
        <v>58.64</v>
      </c>
      <c r="O112">
        <v>71.12</v>
      </c>
      <c r="P112">
        <v>75.06</v>
      </c>
      <c r="Q112">
        <v>72.790000000000006</v>
      </c>
      <c r="R112">
        <v>67.599999999999994</v>
      </c>
      <c r="S112">
        <v>73.72</v>
      </c>
      <c r="T112">
        <v>59.14</v>
      </c>
      <c r="U112">
        <v>62.73</v>
      </c>
      <c r="V112">
        <v>78.39</v>
      </c>
      <c r="W112">
        <v>73.97</v>
      </c>
      <c r="X112">
        <v>85.05</v>
      </c>
      <c r="Y112">
        <v>50.68</v>
      </c>
      <c r="Z112">
        <v>64.91</v>
      </c>
      <c r="AA112">
        <v>75.08</v>
      </c>
      <c r="AB112">
        <v>78.040000000000006</v>
      </c>
      <c r="AC112">
        <v>82.34</v>
      </c>
      <c r="AD112">
        <v>83.32</v>
      </c>
      <c r="AE112">
        <v>83.2</v>
      </c>
    </row>
    <row r="113" spans="1:31" x14ac:dyDescent="0.3">
      <c r="A113" t="s">
        <v>16</v>
      </c>
      <c r="B113">
        <v>21.24</v>
      </c>
      <c r="C113">
        <v>20.47</v>
      </c>
      <c r="D113">
        <v>27.12</v>
      </c>
      <c r="E113">
        <v>20.7</v>
      </c>
      <c r="F113">
        <v>16.100000000000001</v>
      </c>
      <c r="G113">
        <v>15.57</v>
      </c>
      <c r="H113">
        <v>14.68</v>
      </c>
      <c r="I113">
        <v>26.64</v>
      </c>
      <c r="J113">
        <v>23.15</v>
      </c>
      <c r="K113">
        <v>16.87</v>
      </c>
      <c r="L113">
        <v>34.15</v>
      </c>
      <c r="M113">
        <v>33.549999999999997</v>
      </c>
      <c r="N113">
        <v>41.36</v>
      </c>
      <c r="O113">
        <v>28.88</v>
      </c>
      <c r="P113">
        <v>24.94</v>
      </c>
      <c r="Q113">
        <v>27.21</v>
      </c>
      <c r="R113">
        <v>32.4</v>
      </c>
      <c r="S113">
        <v>26.28</v>
      </c>
      <c r="T113">
        <v>40.86</v>
      </c>
      <c r="U113">
        <v>37.270000000000003</v>
      </c>
      <c r="V113">
        <v>21.61</v>
      </c>
      <c r="W113">
        <v>26.03</v>
      </c>
      <c r="X113">
        <v>14.95</v>
      </c>
      <c r="Y113">
        <v>49.32</v>
      </c>
      <c r="Z113">
        <v>35.090000000000003</v>
      </c>
      <c r="AA113">
        <v>24.92</v>
      </c>
      <c r="AB113">
        <v>21.96</v>
      </c>
      <c r="AC113">
        <v>17.66</v>
      </c>
      <c r="AD113">
        <v>16.68</v>
      </c>
      <c r="AE113">
        <v>16.8</v>
      </c>
    </row>
    <row r="115" spans="1:31" x14ac:dyDescent="0.3">
      <c r="A115" t="s">
        <v>17</v>
      </c>
    </row>
    <row r="116" spans="1:31" x14ac:dyDescent="0.3">
      <c r="A116" t="s">
        <v>14</v>
      </c>
      <c r="B116">
        <v>100</v>
      </c>
      <c r="C116">
        <v>100</v>
      </c>
      <c r="D116">
        <v>100</v>
      </c>
      <c r="E116">
        <v>100</v>
      </c>
      <c r="F116">
        <v>100</v>
      </c>
      <c r="G116">
        <v>100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  <c r="W116">
        <v>100</v>
      </c>
      <c r="X116">
        <v>100</v>
      </c>
      <c r="Y116">
        <v>100</v>
      </c>
      <c r="Z116">
        <v>100</v>
      </c>
      <c r="AA116">
        <v>100</v>
      </c>
      <c r="AB116">
        <v>100</v>
      </c>
      <c r="AC116">
        <v>100</v>
      </c>
      <c r="AD116">
        <v>100</v>
      </c>
      <c r="AE116">
        <v>100</v>
      </c>
    </row>
    <row r="117" spans="1:31" x14ac:dyDescent="0.3">
      <c r="A117" t="s">
        <v>15</v>
      </c>
      <c r="B117">
        <v>83.48</v>
      </c>
      <c r="C117">
        <v>81.3</v>
      </c>
      <c r="D117">
        <v>86.59</v>
      </c>
      <c r="E117">
        <v>84.37</v>
      </c>
      <c r="F117">
        <v>86.48</v>
      </c>
      <c r="G117">
        <v>85.37</v>
      </c>
      <c r="H117">
        <v>90.68</v>
      </c>
      <c r="I117">
        <v>86.56</v>
      </c>
      <c r="J117">
        <v>93.58</v>
      </c>
      <c r="K117">
        <v>95.04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97.97</v>
      </c>
      <c r="S117">
        <v>98.72</v>
      </c>
      <c r="T117">
        <v>100</v>
      </c>
      <c r="U117">
        <v>100</v>
      </c>
      <c r="V117">
        <v>100</v>
      </c>
      <c r="W117">
        <v>100</v>
      </c>
      <c r="X117">
        <v>100</v>
      </c>
      <c r="Y117">
        <v>100</v>
      </c>
      <c r="Z117">
        <v>98.71</v>
      </c>
      <c r="AA117">
        <v>100</v>
      </c>
      <c r="AB117">
        <v>100</v>
      </c>
      <c r="AC117">
        <v>100</v>
      </c>
      <c r="AD117">
        <v>100</v>
      </c>
      <c r="AE117">
        <v>100</v>
      </c>
    </row>
    <row r="118" spans="1:31" x14ac:dyDescent="0.3">
      <c r="A118" t="s">
        <v>16</v>
      </c>
      <c r="B118">
        <v>2.5</v>
      </c>
      <c r="C118">
        <v>1.97</v>
      </c>
      <c r="D118">
        <v>0</v>
      </c>
      <c r="E118">
        <v>1.0900000000000001</v>
      </c>
      <c r="F118">
        <v>1.5</v>
      </c>
      <c r="G118">
        <v>1.43</v>
      </c>
      <c r="H118">
        <v>3.47</v>
      </c>
      <c r="I118">
        <v>2.64</v>
      </c>
      <c r="J118">
        <v>0.48</v>
      </c>
      <c r="K118">
        <v>1.33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2.0299999999999998</v>
      </c>
      <c r="S118">
        <v>1.28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1.29</v>
      </c>
      <c r="AA118">
        <v>0</v>
      </c>
      <c r="AB118">
        <v>0</v>
      </c>
      <c r="AC118">
        <v>0</v>
      </c>
      <c r="AD118">
        <v>0</v>
      </c>
      <c r="AE118">
        <v>0</v>
      </c>
    </row>
    <row r="120" spans="1:31" x14ac:dyDescent="0.3">
      <c r="A120" t="s">
        <v>18</v>
      </c>
    </row>
    <row r="121" spans="1:31" x14ac:dyDescent="0.3">
      <c r="A121" t="s">
        <v>14</v>
      </c>
      <c r="B121">
        <v>100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100</v>
      </c>
      <c r="AB121">
        <v>100</v>
      </c>
      <c r="AC121">
        <v>100</v>
      </c>
      <c r="AD121">
        <v>100</v>
      </c>
      <c r="AE121">
        <v>100</v>
      </c>
    </row>
    <row r="122" spans="1:31" x14ac:dyDescent="0.3">
      <c r="A122" t="s">
        <v>15</v>
      </c>
      <c r="B122">
        <v>96.31</v>
      </c>
      <c r="C122">
        <v>82.37</v>
      </c>
      <c r="D122">
        <v>91.16</v>
      </c>
      <c r="E122">
        <v>92.68</v>
      </c>
      <c r="F122">
        <v>89.71</v>
      </c>
      <c r="G122">
        <v>72.87</v>
      </c>
      <c r="H122">
        <v>83.35</v>
      </c>
      <c r="I122">
        <v>92.67</v>
      </c>
      <c r="J122">
        <v>92.05</v>
      </c>
      <c r="K122">
        <v>91.99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97.69</v>
      </c>
      <c r="R122">
        <v>96.69</v>
      </c>
      <c r="S122">
        <v>100</v>
      </c>
      <c r="T122">
        <v>100</v>
      </c>
      <c r="U122">
        <v>100</v>
      </c>
      <c r="V122">
        <v>100</v>
      </c>
      <c r="W122">
        <v>100</v>
      </c>
      <c r="X122">
        <v>100</v>
      </c>
      <c r="Y122">
        <v>100</v>
      </c>
      <c r="Z122">
        <v>100</v>
      </c>
      <c r="AA122">
        <v>100</v>
      </c>
      <c r="AB122">
        <v>100</v>
      </c>
      <c r="AC122">
        <v>100</v>
      </c>
      <c r="AD122">
        <v>100</v>
      </c>
      <c r="AE122">
        <v>100</v>
      </c>
    </row>
    <row r="123" spans="1:31" x14ac:dyDescent="0.3">
      <c r="A123" t="s">
        <v>16</v>
      </c>
      <c r="B123">
        <v>0</v>
      </c>
      <c r="C123">
        <v>0</v>
      </c>
      <c r="D123">
        <v>0</v>
      </c>
      <c r="E123">
        <v>0</v>
      </c>
      <c r="F123">
        <v>2.4</v>
      </c>
      <c r="G123">
        <v>0</v>
      </c>
      <c r="H123">
        <v>8.91</v>
      </c>
      <c r="I123">
        <v>1.5</v>
      </c>
      <c r="J123">
        <v>0.89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2.31</v>
      </c>
      <c r="R123">
        <v>3.31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</row>
    <row r="126" spans="1:31" x14ac:dyDescent="0.3">
      <c r="A126" t="s">
        <v>5</v>
      </c>
    </row>
    <row r="127" spans="1:31" x14ac:dyDescent="0.3">
      <c r="A127" t="s">
        <v>6</v>
      </c>
    </row>
    <row r="128" spans="1:31" x14ac:dyDescent="0.3">
      <c r="A128" t="s">
        <v>23</v>
      </c>
    </row>
    <row r="129" spans="1:42" x14ac:dyDescent="0.3">
      <c r="A129" t="s">
        <v>8</v>
      </c>
      <c r="B129" s="1">
        <v>45323</v>
      </c>
      <c r="C129" s="1">
        <v>45352</v>
      </c>
      <c r="D129" s="1">
        <v>45383</v>
      </c>
      <c r="E129" s="1">
        <v>45413</v>
      </c>
      <c r="F129" s="1">
        <v>45444</v>
      </c>
      <c r="G129" s="1">
        <v>45474</v>
      </c>
      <c r="H129" s="1">
        <v>45505</v>
      </c>
      <c r="I129" s="1">
        <v>45536</v>
      </c>
      <c r="J129" s="1">
        <v>45566</v>
      </c>
      <c r="K129" s="1">
        <v>45597</v>
      </c>
      <c r="L129" s="1">
        <v>45627</v>
      </c>
      <c r="M129" s="1">
        <v>45658</v>
      </c>
      <c r="N129" s="1">
        <v>45689</v>
      </c>
      <c r="O129" s="1">
        <v>45717</v>
      </c>
      <c r="P129" s="1">
        <v>45748</v>
      </c>
      <c r="Q129" s="1">
        <v>45778</v>
      </c>
      <c r="R129" s="1">
        <v>45809</v>
      </c>
      <c r="S129" s="1">
        <v>45839</v>
      </c>
      <c r="T129" s="1">
        <v>45870</v>
      </c>
      <c r="U129" s="1">
        <v>45901</v>
      </c>
      <c r="V129" s="1">
        <v>45931</v>
      </c>
      <c r="W129" s="1">
        <v>45962</v>
      </c>
      <c r="X129" s="1">
        <v>45992</v>
      </c>
      <c r="Y129" s="1">
        <v>46023</v>
      </c>
      <c r="Z129" s="1">
        <v>46054</v>
      </c>
      <c r="AA129" s="1">
        <v>46082</v>
      </c>
      <c r="AB129" s="1">
        <v>46113</v>
      </c>
      <c r="AC129" s="1">
        <v>46143</v>
      </c>
      <c r="AD129" s="1">
        <v>46174</v>
      </c>
      <c r="AE129" s="1">
        <v>46204</v>
      </c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3">
      <c r="A130" t="s">
        <v>9</v>
      </c>
    </row>
    <row r="131" spans="1:42" x14ac:dyDescent="0.3">
      <c r="A131" t="s">
        <v>10</v>
      </c>
      <c r="B131">
        <v>100</v>
      </c>
      <c r="C131">
        <v>100</v>
      </c>
      <c r="D131">
        <v>100</v>
      </c>
      <c r="E131">
        <v>100</v>
      </c>
      <c r="F131">
        <v>100</v>
      </c>
      <c r="G131">
        <v>100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>
        <v>100</v>
      </c>
      <c r="Z131">
        <v>100</v>
      </c>
      <c r="AA131">
        <v>100</v>
      </c>
      <c r="AB131">
        <v>100</v>
      </c>
      <c r="AC131">
        <v>100</v>
      </c>
      <c r="AD131">
        <v>100</v>
      </c>
      <c r="AE131">
        <v>100</v>
      </c>
    </row>
    <row r="132" spans="1:42" x14ac:dyDescent="0.3">
      <c r="A132" t="s">
        <v>11</v>
      </c>
      <c r="B132">
        <v>76.680000000000007</v>
      </c>
      <c r="C132">
        <v>79.13</v>
      </c>
      <c r="D132">
        <v>74.61</v>
      </c>
      <c r="E132">
        <v>76.319999999999993</v>
      </c>
      <c r="F132">
        <v>74.709999999999994</v>
      </c>
      <c r="G132">
        <v>82.33</v>
      </c>
      <c r="H132">
        <v>80.97</v>
      </c>
      <c r="I132">
        <v>83.27</v>
      </c>
      <c r="J132">
        <v>83.82</v>
      </c>
      <c r="K132">
        <v>82.22</v>
      </c>
      <c r="L132">
        <v>91.81</v>
      </c>
      <c r="M132">
        <v>90</v>
      </c>
      <c r="N132">
        <v>80.819999999999993</v>
      </c>
      <c r="O132">
        <v>86.73</v>
      </c>
      <c r="P132">
        <v>86.43</v>
      </c>
      <c r="Q132">
        <v>79.16</v>
      </c>
      <c r="R132">
        <v>79.23</v>
      </c>
      <c r="S132">
        <v>87.47</v>
      </c>
      <c r="T132">
        <v>88.06</v>
      </c>
      <c r="U132">
        <v>84.63</v>
      </c>
      <c r="V132">
        <v>89.58</v>
      </c>
      <c r="W132">
        <v>82.01</v>
      </c>
      <c r="X132">
        <v>90.3</v>
      </c>
      <c r="Y132">
        <v>88.04</v>
      </c>
      <c r="Z132">
        <v>72.08</v>
      </c>
      <c r="AA132">
        <v>83.89</v>
      </c>
      <c r="AB132">
        <v>96.22</v>
      </c>
      <c r="AC132">
        <v>96.46</v>
      </c>
      <c r="AD132">
        <v>94.66</v>
      </c>
      <c r="AE132">
        <v>97.47</v>
      </c>
    </row>
    <row r="133" spans="1:42" x14ac:dyDescent="0.3">
      <c r="A133" t="s">
        <v>12</v>
      </c>
      <c r="B133">
        <v>8.6</v>
      </c>
      <c r="C133">
        <v>7.17</v>
      </c>
      <c r="D133">
        <v>9.9700000000000006</v>
      </c>
      <c r="E133">
        <v>8.7899999999999991</v>
      </c>
      <c r="F133">
        <v>6.67</v>
      </c>
      <c r="G133">
        <v>7.87</v>
      </c>
      <c r="H133">
        <v>8.8699999999999992</v>
      </c>
      <c r="I133">
        <v>9.1</v>
      </c>
      <c r="J133">
        <v>11.43</v>
      </c>
      <c r="K133">
        <v>10.69</v>
      </c>
      <c r="L133">
        <v>8.19</v>
      </c>
      <c r="M133">
        <v>10</v>
      </c>
      <c r="N133">
        <v>19.18</v>
      </c>
      <c r="O133">
        <v>13.27</v>
      </c>
      <c r="P133">
        <v>13.57</v>
      </c>
      <c r="Q133">
        <v>20.84</v>
      </c>
      <c r="R133">
        <v>20.77</v>
      </c>
      <c r="S133">
        <v>12.53</v>
      </c>
      <c r="T133">
        <v>11.94</v>
      </c>
      <c r="U133">
        <v>15.37</v>
      </c>
      <c r="V133">
        <v>10.42</v>
      </c>
      <c r="W133">
        <v>17.989999999999998</v>
      </c>
      <c r="X133">
        <v>9.6999999999999993</v>
      </c>
      <c r="Y133">
        <v>11.96</v>
      </c>
      <c r="Z133">
        <v>27.92</v>
      </c>
      <c r="AA133">
        <v>16.11</v>
      </c>
      <c r="AB133">
        <v>3.78</v>
      </c>
      <c r="AC133">
        <v>3.54</v>
      </c>
      <c r="AD133">
        <v>5.34</v>
      </c>
      <c r="AE133">
        <v>2.5299999999999998</v>
      </c>
    </row>
    <row r="135" spans="1:42" x14ac:dyDescent="0.3">
      <c r="A135" t="s">
        <v>13</v>
      </c>
    </row>
    <row r="136" spans="1:42" x14ac:dyDescent="0.3">
      <c r="A136" t="s">
        <v>14</v>
      </c>
      <c r="B136">
        <v>100</v>
      </c>
      <c r="C136">
        <v>100</v>
      </c>
      <c r="D136">
        <v>100</v>
      </c>
      <c r="E136">
        <v>100</v>
      </c>
      <c r="F136">
        <v>100</v>
      </c>
      <c r="G136">
        <v>100</v>
      </c>
      <c r="H136">
        <v>100</v>
      </c>
      <c r="I136">
        <v>100</v>
      </c>
      <c r="J136">
        <v>100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  <c r="W136">
        <v>100</v>
      </c>
      <c r="X136">
        <v>100</v>
      </c>
      <c r="Y136">
        <v>100</v>
      </c>
      <c r="Z136">
        <v>100</v>
      </c>
      <c r="AA136">
        <v>100</v>
      </c>
      <c r="AB136">
        <v>100</v>
      </c>
      <c r="AC136">
        <v>100</v>
      </c>
      <c r="AD136">
        <v>100</v>
      </c>
      <c r="AE136">
        <v>100</v>
      </c>
    </row>
    <row r="137" spans="1:42" x14ac:dyDescent="0.3">
      <c r="A137" t="s">
        <v>15</v>
      </c>
      <c r="B137">
        <v>63.14</v>
      </c>
      <c r="C137">
        <v>60.7</v>
      </c>
      <c r="D137">
        <v>55.38</v>
      </c>
      <c r="E137">
        <v>61.85</v>
      </c>
      <c r="F137">
        <v>64.95</v>
      </c>
      <c r="G137">
        <v>67.87</v>
      </c>
      <c r="H137">
        <v>63.21</v>
      </c>
      <c r="I137">
        <v>70.02</v>
      </c>
      <c r="J137">
        <v>66.42</v>
      </c>
      <c r="K137">
        <v>69.69</v>
      </c>
      <c r="L137">
        <v>74.040000000000006</v>
      </c>
      <c r="M137">
        <v>78.5</v>
      </c>
      <c r="N137">
        <v>60.64</v>
      </c>
      <c r="O137">
        <v>75.540000000000006</v>
      </c>
      <c r="P137">
        <v>69.72</v>
      </c>
      <c r="Q137">
        <v>54.35</v>
      </c>
      <c r="R137">
        <v>54.32</v>
      </c>
      <c r="S137">
        <v>75.03</v>
      </c>
      <c r="T137">
        <v>72.05</v>
      </c>
      <c r="U137">
        <v>70.709999999999994</v>
      </c>
      <c r="V137">
        <v>67.849999999999994</v>
      </c>
      <c r="W137">
        <v>59.46</v>
      </c>
      <c r="X137">
        <v>76.430000000000007</v>
      </c>
      <c r="Y137">
        <v>62</v>
      </c>
      <c r="Z137">
        <v>43.65</v>
      </c>
      <c r="AA137">
        <v>62.54</v>
      </c>
      <c r="AB137">
        <v>91.12</v>
      </c>
      <c r="AC137">
        <v>88.03</v>
      </c>
      <c r="AD137">
        <v>85.55</v>
      </c>
      <c r="AE137">
        <v>91.52</v>
      </c>
    </row>
    <row r="138" spans="1:42" x14ac:dyDescent="0.3">
      <c r="A138" t="s">
        <v>16</v>
      </c>
      <c r="B138">
        <v>19.48</v>
      </c>
      <c r="C138">
        <v>21.53</v>
      </c>
      <c r="D138">
        <v>30.1</v>
      </c>
      <c r="E138">
        <v>22.98</v>
      </c>
      <c r="F138">
        <v>14.69</v>
      </c>
      <c r="G138">
        <v>19.14</v>
      </c>
      <c r="H138">
        <v>24.01</v>
      </c>
      <c r="I138">
        <v>23.01</v>
      </c>
      <c r="J138">
        <v>28.91</v>
      </c>
      <c r="K138">
        <v>21.08</v>
      </c>
      <c r="L138">
        <v>25.96</v>
      </c>
      <c r="M138">
        <v>21.5</v>
      </c>
      <c r="N138">
        <v>39.36</v>
      </c>
      <c r="O138">
        <v>24.46</v>
      </c>
      <c r="P138">
        <v>30.28</v>
      </c>
      <c r="Q138">
        <v>45.65</v>
      </c>
      <c r="R138">
        <v>45.68</v>
      </c>
      <c r="S138">
        <v>24.97</v>
      </c>
      <c r="T138">
        <v>27.95</v>
      </c>
      <c r="U138">
        <v>29.29</v>
      </c>
      <c r="V138">
        <v>32.15</v>
      </c>
      <c r="W138">
        <v>40.54</v>
      </c>
      <c r="X138">
        <v>23.57</v>
      </c>
      <c r="Y138">
        <v>38</v>
      </c>
      <c r="Z138">
        <v>56.35</v>
      </c>
      <c r="AA138">
        <v>37.46</v>
      </c>
      <c r="AB138">
        <v>8.8800000000000008</v>
      </c>
      <c r="AC138">
        <v>11.97</v>
      </c>
      <c r="AD138">
        <v>14.45</v>
      </c>
      <c r="AE138">
        <v>8.48</v>
      </c>
    </row>
    <row r="140" spans="1:42" x14ac:dyDescent="0.3">
      <c r="A140" t="s">
        <v>17</v>
      </c>
    </row>
    <row r="141" spans="1:42" x14ac:dyDescent="0.3">
      <c r="A141" t="s">
        <v>14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</row>
    <row r="142" spans="1:42" x14ac:dyDescent="0.3">
      <c r="A142" t="s">
        <v>15</v>
      </c>
      <c r="B142">
        <v>83.57</v>
      </c>
      <c r="C142">
        <v>86.87</v>
      </c>
      <c r="D142">
        <v>84.48</v>
      </c>
      <c r="E142">
        <v>83</v>
      </c>
      <c r="F142">
        <v>81.58</v>
      </c>
      <c r="G142">
        <v>89.22</v>
      </c>
      <c r="H142">
        <v>88.65</v>
      </c>
      <c r="I142">
        <v>91.45</v>
      </c>
      <c r="J142">
        <v>94.11</v>
      </c>
      <c r="K142">
        <v>91.54</v>
      </c>
      <c r="L142">
        <v>99.58</v>
      </c>
      <c r="M142">
        <v>97.82</v>
      </c>
      <c r="N142">
        <v>98.89</v>
      </c>
      <c r="O142">
        <v>97.68</v>
      </c>
      <c r="P142">
        <v>95.67</v>
      </c>
      <c r="Q142">
        <v>95.91</v>
      </c>
      <c r="R142">
        <v>96.41</v>
      </c>
      <c r="S142">
        <v>98.31</v>
      </c>
      <c r="T142">
        <v>98.45</v>
      </c>
      <c r="U142">
        <v>96.81</v>
      </c>
      <c r="V142">
        <v>99.61</v>
      </c>
      <c r="W142">
        <v>100</v>
      </c>
      <c r="X142">
        <v>99.88</v>
      </c>
      <c r="Y142">
        <v>98.99</v>
      </c>
      <c r="Z142">
        <v>94.51</v>
      </c>
      <c r="AA142">
        <v>100</v>
      </c>
      <c r="AB142">
        <v>99.67</v>
      </c>
      <c r="AC142">
        <v>100</v>
      </c>
      <c r="AD142">
        <v>100</v>
      </c>
      <c r="AE142">
        <v>100</v>
      </c>
    </row>
    <row r="143" spans="1:42" x14ac:dyDescent="0.3">
      <c r="A143" t="s">
        <v>16</v>
      </c>
      <c r="B143">
        <v>1.35</v>
      </c>
      <c r="C143">
        <v>0.7</v>
      </c>
      <c r="D143">
        <v>1.1299999999999999</v>
      </c>
      <c r="E143">
        <v>1.7</v>
      </c>
      <c r="F143">
        <v>0.68</v>
      </c>
      <c r="G143">
        <v>2.38</v>
      </c>
      <c r="H143">
        <v>2.2200000000000002</v>
      </c>
      <c r="I143">
        <v>1.24</v>
      </c>
      <c r="J143">
        <v>0.9</v>
      </c>
      <c r="K143">
        <v>3.41</v>
      </c>
      <c r="L143">
        <v>0.42</v>
      </c>
      <c r="M143">
        <v>2.1800000000000002</v>
      </c>
      <c r="N143">
        <v>1.1100000000000001</v>
      </c>
      <c r="O143">
        <v>2.3199999999999998</v>
      </c>
      <c r="P143">
        <v>4.33</v>
      </c>
      <c r="Q143">
        <v>4.09</v>
      </c>
      <c r="R143">
        <v>3.59</v>
      </c>
      <c r="S143">
        <v>1.69</v>
      </c>
      <c r="T143">
        <v>1.55</v>
      </c>
      <c r="U143">
        <v>3.19</v>
      </c>
      <c r="V143">
        <v>0.39</v>
      </c>
      <c r="W143">
        <v>0</v>
      </c>
      <c r="X143">
        <v>0.12</v>
      </c>
      <c r="Y143">
        <v>1.01</v>
      </c>
      <c r="Z143">
        <v>5.49</v>
      </c>
      <c r="AA143">
        <v>0</v>
      </c>
      <c r="AB143">
        <v>0.33</v>
      </c>
      <c r="AC143">
        <v>0</v>
      </c>
      <c r="AD143">
        <v>0</v>
      </c>
      <c r="AE143">
        <v>0</v>
      </c>
    </row>
    <row r="145" spans="1:42" x14ac:dyDescent="0.3">
      <c r="A145" t="s">
        <v>18</v>
      </c>
    </row>
    <row r="146" spans="1:42" x14ac:dyDescent="0.3">
      <c r="A146" t="s">
        <v>14</v>
      </c>
      <c r="B146">
        <v>100</v>
      </c>
      <c r="C146">
        <v>100</v>
      </c>
      <c r="D146">
        <v>100</v>
      </c>
      <c r="E146">
        <v>100</v>
      </c>
      <c r="F146">
        <v>100</v>
      </c>
      <c r="G146">
        <v>100</v>
      </c>
      <c r="H146">
        <v>100</v>
      </c>
      <c r="I146">
        <v>100</v>
      </c>
      <c r="J146">
        <v>100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  <c r="W146">
        <v>100</v>
      </c>
      <c r="X146">
        <v>100</v>
      </c>
      <c r="Y146">
        <v>100</v>
      </c>
      <c r="Z146">
        <v>100</v>
      </c>
      <c r="AA146">
        <v>100</v>
      </c>
      <c r="AB146">
        <v>100</v>
      </c>
      <c r="AC146">
        <v>100</v>
      </c>
      <c r="AD146">
        <v>100</v>
      </c>
      <c r="AE146">
        <v>100</v>
      </c>
    </row>
    <row r="147" spans="1:42" x14ac:dyDescent="0.3">
      <c r="A147" t="s">
        <v>15</v>
      </c>
      <c r="B147">
        <v>82.75</v>
      </c>
      <c r="C147">
        <v>83.47</v>
      </c>
      <c r="D147">
        <v>74.95</v>
      </c>
      <c r="E147">
        <v>84.11</v>
      </c>
      <c r="F147">
        <v>73.010000000000005</v>
      </c>
      <c r="G147">
        <v>83.67</v>
      </c>
      <c r="H147">
        <v>86.39</v>
      </c>
      <c r="I147">
        <v>85.44</v>
      </c>
      <c r="J147">
        <v>90.82</v>
      </c>
      <c r="K147">
        <v>78</v>
      </c>
      <c r="L147">
        <v>92.61</v>
      </c>
      <c r="M147">
        <v>89.82</v>
      </c>
      <c r="N147">
        <v>93.82</v>
      </c>
      <c r="O147">
        <v>85.52</v>
      </c>
      <c r="P147">
        <v>93.81</v>
      </c>
      <c r="Q147">
        <v>86.86</v>
      </c>
      <c r="R147">
        <v>83.46</v>
      </c>
      <c r="S147">
        <v>85.59</v>
      </c>
      <c r="T147">
        <v>90.18</v>
      </c>
      <c r="U147">
        <v>82.25</v>
      </c>
      <c r="V147">
        <v>96.56</v>
      </c>
      <c r="W147">
        <v>91.27</v>
      </c>
      <c r="X147">
        <v>89.54</v>
      </c>
      <c r="Y147">
        <v>97.42</v>
      </c>
      <c r="Z147">
        <v>89.45</v>
      </c>
      <c r="AA147">
        <v>84.86</v>
      </c>
      <c r="AB147">
        <v>95.42</v>
      </c>
      <c r="AC147">
        <v>99.16</v>
      </c>
      <c r="AD147">
        <v>96.52</v>
      </c>
      <c r="AE147">
        <v>100</v>
      </c>
    </row>
    <row r="148" spans="1:42" x14ac:dyDescent="0.3">
      <c r="A148" t="s">
        <v>16</v>
      </c>
      <c r="B148">
        <v>7.84</v>
      </c>
      <c r="C148">
        <v>4.87</v>
      </c>
      <c r="D148">
        <v>5.51</v>
      </c>
      <c r="E148">
        <v>2.67</v>
      </c>
      <c r="F148">
        <v>8.91</v>
      </c>
      <c r="G148">
        <v>7.05</v>
      </c>
      <c r="H148">
        <v>4.4800000000000004</v>
      </c>
      <c r="I148">
        <v>5.01</v>
      </c>
      <c r="J148">
        <v>4.82</v>
      </c>
      <c r="K148">
        <v>13.2</v>
      </c>
      <c r="L148">
        <v>7.39</v>
      </c>
      <c r="M148">
        <v>10.18</v>
      </c>
      <c r="N148">
        <v>6.18</v>
      </c>
      <c r="O148">
        <v>14.48</v>
      </c>
      <c r="P148">
        <v>6.19</v>
      </c>
      <c r="Q148">
        <v>13.14</v>
      </c>
      <c r="R148">
        <v>16.54</v>
      </c>
      <c r="S148">
        <v>14.41</v>
      </c>
      <c r="T148">
        <v>9.82</v>
      </c>
      <c r="U148">
        <v>17.75</v>
      </c>
      <c r="V148">
        <v>3.44</v>
      </c>
      <c r="W148">
        <v>8.73</v>
      </c>
      <c r="X148">
        <v>10.46</v>
      </c>
      <c r="Y148">
        <v>2.58</v>
      </c>
      <c r="Z148">
        <v>10.55</v>
      </c>
      <c r="AA148">
        <v>15.14</v>
      </c>
      <c r="AB148">
        <v>4.58</v>
      </c>
      <c r="AC148">
        <v>0.84</v>
      </c>
      <c r="AD148">
        <v>3.48</v>
      </c>
      <c r="AE148">
        <v>0</v>
      </c>
    </row>
    <row r="151" spans="1:42" x14ac:dyDescent="0.3">
      <c r="A151" t="s">
        <v>5</v>
      </c>
    </row>
    <row r="152" spans="1:42" x14ac:dyDescent="0.3">
      <c r="A152" t="s">
        <v>6</v>
      </c>
    </row>
    <row r="153" spans="1:42" x14ac:dyDescent="0.3">
      <c r="A153" t="s">
        <v>24</v>
      </c>
    </row>
    <row r="154" spans="1:42" x14ac:dyDescent="0.3">
      <c r="A154" t="s">
        <v>8</v>
      </c>
      <c r="B154" s="1">
        <v>45323</v>
      </c>
      <c r="C154" s="1">
        <v>45352</v>
      </c>
      <c r="D154" s="1">
        <v>45383</v>
      </c>
      <c r="E154" s="1">
        <v>45413</v>
      </c>
      <c r="F154" s="1">
        <v>45444</v>
      </c>
      <c r="G154" s="1">
        <v>45474</v>
      </c>
      <c r="H154" s="1">
        <v>45505</v>
      </c>
      <c r="I154" s="1">
        <v>45536</v>
      </c>
      <c r="J154" s="1">
        <v>45566</v>
      </c>
      <c r="K154" s="1">
        <v>45597</v>
      </c>
      <c r="L154" s="1">
        <v>45627</v>
      </c>
      <c r="M154" s="1">
        <v>45658</v>
      </c>
      <c r="N154" s="1">
        <v>45689</v>
      </c>
      <c r="O154" s="1">
        <v>45717</v>
      </c>
      <c r="P154" s="1">
        <v>45748</v>
      </c>
      <c r="Q154" s="1">
        <v>45778</v>
      </c>
      <c r="R154" s="1">
        <v>45809</v>
      </c>
      <c r="S154" s="1">
        <v>45839</v>
      </c>
      <c r="T154" s="1">
        <v>45870</v>
      </c>
      <c r="U154" s="1">
        <v>45901</v>
      </c>
      <c r="V154" s="1">
        <v>45931</v>
      </c>
      <c r="W154" s="1">
        <v>45962</v>
      </c>
      <c r="X154" s="1">
        <v>45992</v>
      </c>
      <c r="Y154" s="1">
        <v>46023</v>
      </c>
      <c r="Z154" s="1">
        <v>46054</v>
      </c>
      <c r="AA154" s="1">
        <v>46082</v>
      </c>
      <c r="AB154" s="1">
        <v>46113</v>
      </c>
      <c r="AC154" s="1">
        <v>46143</v>
      </c>
      <c r="AD154" s="1">
        <v>46174</v>
      </c>
      <c r="AE154" s="1">
        <v>46204</v>
      </c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3">
      <c r="A155" t="s">
        <v>9</v>
      </c>
    </row>
    <row r="156" spans="1:42" x14ac:dyDescent="0.3">
      <c r="A156" t="s">
        <v>10</v>
      </c>
      <c r="B156">
        <v>100</v>
      </c>
      <c r="C156">
        <v>100</v>
      </c>
      <c r="D156">
        <v>100</v>
      </c>
      <c r="E156">
        <v>100</v>
      </c>
      <c r="F156">
        <v>100</v>
      </c>
      <c r="G156">
        <v>100</v>
      </c>
      <c r="H156">
        <v>100</v>
      </c>
      <c r="I156">
        <v>100</v>
      </c>
      <c r="J156">
        <v>100</v>
      </c>
      <c r="K156">
        <v>100</v>
      </c>
      <c r="L156">
        <v>100</v>
      </c>
      <c r="M156">
        <v>100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  <c r="W156">
        <v>100</v>
      </c>
      <c r="X156">
        <v>100</v>
      </c>
      <c r="Y156">
        <v>100</v>
      </c>
      <c r="Z156">
        <v>100</v>
      </c>
      <c r="AA156">
        <v>100</v>
      </c>
      <c r="AB156">
        <v>100</v>
      </c>
      <c r="AC156">
        <v>100</v>
      </c>
      <c r="AD156">
        <v>100</v>
      </c>
      <c r="AE156">
        <v>100</v>
      </c>
    </row>
    <row r="157" spans="1:42" x14ac:dyDescent="0.3">
      <c r="A157" t="s">
        <v>11</v>
      </c>
      <c r="B157">
        <v>78.25</v>
      </c>
      <c r="C157">
        <v>80.69</v>
      </c>
      <c r="D157">
        <v>79.86</v>
      </c>
      <c r="E157">
        <v>79.41</v>
      </c>
      <c r="F157">
        <v>79.349999999999994</v>
      </c>
      <c r="G157">
        <v>83.93</v>
      </c>
      <c r="H157">
        <v>83.27</v>
      </c>
      <c r="I157">
        <v>82.37</v>
      </c>
      <c r="J157">
        <v>85.08</v>
      </c>
      <c r="K157">
        <v>84.59</v>
      </c>
      <c r="L157">
        <v>90.72</v>
      </c>
      <c r="M157">
        <v>91.16</v>
      </c>
      <c r="N157">
        <v>86.51</v>
      </c>
      <c r="O157">
        <v>85.82</v>
      </c>
      <c r="P157">
        <v>84.69</v>
      </c>
      <c r="Q157">
        <v>84.97</v>
      </c>
      <c r="R157">
        <v>85.53</v>
      </c>
      <c r="S157">
        <v>87.71</v>
      </c>
      <c r="T157">
        <v>85.37</v>
      </c>
      <c r="U157">
        <v>85.55</v>
      </c>
      <c r="V157">
        <v>88.9</v>
      </c>
      <c r="W157">
        <v>87.1</v>
      </c>
      <c r="X157">
        <v>90.31</v>
      </c>
      <c r="Y157">
        <v>88.19</v>
      </c>
      <c r="Z157">
        <v>86.15</v>
      </c>
      <c r="AA157">
        <v>84.69</v>
      </c>
      <c r="AB157">
        <v>94.86</v>
      </c>
      <c r="AC157">
        <v>94.82</v>
      </c>
      <c r="AD157">
        <v>93.32</v>
      </c>
      <c r="AE157">
        <v>94.42</v>
      </c>
    </row>
    <row r="158" spans="1:42" x14ac:dyDescent="0.3">
      <c r="A158" t="s">
        <v>12</v>
      </c>
      <c r="B158">
        <v>7.77</v>
      </c>
      <c r="C158">
        <v>6.19</v>
      </c>
      <c r="D158">
        <v>7.62</v>
      </c>
      <c r="E158">
        <v>7.35</v>
      </c>
      <c r="F158">
        <v>8.2200000000000006</v>
      </c>
      <c r="G158">
        <v>6.67</v>
      </c>
      <c r="H158">
        <v>7.28</v>
      </c>
      <c r="I158">
        <v>8.86</v>
      </c>
      <c r="J158">
        <v>8.51</v>
      </c>
      <c r="K158">
        <v>9.01</v>
      </c>
      <c r="L158">
        <v>9.2799999999999994</v>
      </c>
      <c r="M158">
        <v>8.84</v>
      </c>
      <c r="N158">
        <v>13.49</v>
      </c>
      <c r="O158">
        <v>14.18</v>
      </c>
      <c r="P158">
        <v>15.31</v>
      </c>
      <c r="Q158">
        <v>15.03</v>
      </c>
      <c r="R158">
        <v>14.47</v>
      </c>
      <c r="S158">
        <v>12.29</v>
      </c>
      <c r="T158">
        <v>14.63</v>
      </c>
      <c r="U158">
        <v>14.45</v>
      </c>
      <c r="V158">
        <v>11.1</v>
      </c>
      <c r="W158">
        <v>12.9</v>
      </c>
      <c r="X158">
        <v>9.69</v>
      </c>
      <c r="Y158">
        <v>11.81</v>
      </c>
      <c r="Z158">
        <v>13.85</v>
      </c>
      <c r="AA158">
        <v>15.31</v>
      </c>
      <c r="AB158">
        <v>5.14</v>
      </c>
      <c r="AC158">
        <v>5.18</v>
      </c>
      <c r="AD158">
        <v>6.68</v>
      </c>
      <c r="AE158">
        <v>5.58</v>
      </c>
    </row>
    <row r="160" spans="1:42" x14ac:dyDescent="0.3">
      <c r="A160" t="s">
        <v>13</v>
      </c>
    </row>
    <row r="161" spans="1:31" x14ac:dyDescent="0.3">
      <c r="A161" t="s">
        <v>14</v>
      </c>
      <c r="B161">
        <v>100</v>
      </c>
      <c r="C161">
        <v>100</v>
      </c>
      <c r="D161">
        <v>100</v>
      </c>
      <c r="E161">
        <v>100</v>
      </c>
      <c r="F161">
        <v>100</v>
      </c>
      <c r="G161">
        <v>100</v>
      </c>
      <c r="H161">
        <v>100</v>
      </c>
      <c r="I161">
        <v>100</v>
      </c>
      <c r="J161">
        <v>100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>
        <v>100</v>
      </c>
      <c r="Z161">
        <v>100</v>
      </c>
      <c r="AA161">
        <v>100</v>
      </c>
      <c r="AB161">
        <v>100</v>
      </c>
      <c r="AC161">
        <v>100</v>
      </c>
      <c r="AD161">
        <v>100</v>
      </c>
      <c r="AE161">
        <v>100</v>
      </c>
    </row>
    <row r="162" spans="1:31" x14ac:dyDescent="0.3">
      <c r="A162" t="s">
        <v>15</v>
      </c>
      <c r="B162">
        <v>67.510000000000005</v>
      </c>
      <c r="C162">
        <v>66.87</v>
      </c>
      <c r="D162">
        <v>69.930000000000007</v>
      </c>
      <c r="E162">
        <v>67.05</v>
      </c>
      <c r="F162">
        <v>63.92</v>
      </c>
      <c r="G162">
        <v>72.510000000000005</v>
      </c>
      <c r="H162">
        <v>73.63</v>
      </c>
      <c r="I162">
        <v>67.180000000000007</v>
      </c>
      <c r="J162">
        <v>72.099999999999994</v>
      </c>
      <c r="K162">
        <v>71.52</v>
      </c>
      <c r="L162">
        <v>65.91</v>
      </c>
      <c r="M162">
        <v>72.12</v>
      </c>
      <c r="N162">
        <v>65.819999999999993</v>
      </c>
      <c r="O162">
        <v>67.28</v>
      </c>
      <c r="P162">
        <v>57.63</v>
      </c>
      <c r="Q162">
        <v>64.569999999999993</v>
      </c>
      <c r="R162">
        <v>64.38</v>
      </c>
      <c r="S162">
        <v>67.7</v>
      </c>
      <c r="T162">
        <v>60.48</v>
      </c>
      <c r="U162">
        <v>65.69</v>
      </c>
      <c r="V162">
        <v>66.180000000000007</v>
      </c>
      <c r="W162">
        <v>59</v>
      </c>
      <c r="X162">
        <v>63.79</v>
      </c>
      <c r="Y162">
        <v>64.489999999999995</v>
      </c>
      <c r="Z162">
        <v>64.59</v>
      </c>
      <c r="AA162">
        <v>63.52</v>
      </c>
      <c r="AB162">
        <v>85.09</v>
      </c>
      <c r="AC162">
        <v>84.61</v>
      </c>
      <c r="AD162">
        <v>80.56</v>
      </c>
      <c r="AE162">
        <v>83.4</v>
      </c>
    </row>
    <row r="163" spans="1:31" x14ac:dyDescent="0.3">
      <c r="A163" t="s">
        <v>16</v>
      </c>
      <c r="B163">
        <v>17.190000000000001</v>
      </c>
      <c r="C163">
        <v>15.6</v>
      </c>
      <c r="D163">
        <v>14.05</v>
      </c>
      <c r="E163">
        <v>15.77</v>
      </c>
      <c r="F163">
        <v>19.850000000000001</v>
      </c>
      <c r="G163">
        <v>16.3</v>
      </c>
      <c r="H163">
        <v>17.190000000000001</v>
      </c>
      <c r="I163">
        <v>20.77</v>
      </c>
      <c r="J163">
        <v>19.71</v>
      </c>
      <c r="K163">
        <v>19.53</v>
      </c>
      <c r="L163">
        <v>34.090000000000003</v>
      </c>
      <c r="M163">
        <v>27.88</v>
      </c>
      <c r="N163">
        <v>34.18</v>
      </c>
      <c r="O163">
        <v>32.72</v>
      </c>
      <c r="P163">
        <v>42.37</v>
      </c>
      <c r="Q163">
        <v>35.43</v>
      </c>
      <c r="R163">
        <v>35.619999999999997</v>
      </c>
      <c r="S163">
        <v>32.299999999999997</v>
      </c>
      <c r="T163">
        <v>39.520000000000003</v>
      </c>
      <c r="U163">
        <v>34.31</v>
      </c>
      <c r="V163">
        <v>33.82</v>
      </c>
      <c r="W163">
        <v>41</v>
      </c>
      <c r="X163">
        <v>36.21</v>
      </c>
      <c r="Y163">
        <v>35.51</v>
      </c>
      <c r="Z163">
        <v>35.409999999999997</v>
      </c>
      <c r="AA163">
        <v>36.479999999999997</v>
      </c>
      <c r="AB163">
        <v>14.91</v>
      </c>
      <c r="AC163">
        <v>15.39</v>
      </c>
      <c r="AD163">
        <v>19.440000000000001</v>
      </c>
      <c r="AE163">
        <v>16.600000000000001</v>
      </c>
    </row>
    <row r="165" spans="1:31" x14ac:dyDescent="0.3">
      <c r="A165" t="s">
        <v>17</v>
      </c>
    </row>
    <row r="166" spans="1:31" x14ac:dyDescent="0.3">
      <c r="A166" t="s">
        <v>14</v>
      </c>
      <c r="B166">
        <v>100</v>
      </c>
      <c r="C166">
        <v>100</v>
      </c>
      <c r="D166">
        <v>100</v>
      </c>
      <c r="E166">
        <v>100</v>
      </c>
      <c r="F166">
        <v>100</v>
      </c>
      <c r="G166">
        <v>100</v>
      </c>
      <c r="H166">
        <v>100</v>
      </c>
      <c r="I166">
        <v>100</v>
      </c>
      <c r="J166">
        <v>100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  <c r="W166">
        <v>100</v>
      </c>
      <c r="X166">
        <v>100</v>
      </c>
      <c r="Y166">
        <v>100</v>
      </c>
      <c r="Z166">
        <v>100</v>
      </c>
      <c r="AA166">
        <v>100</v>
      </c>
      <c r="AB166">
        <v>100</v>
      </c>
      <c r="AC166">
        <v>100</v>
      </c>
      <c r="AD166">
        <v>100</v>
      </c>
      <c r="AE166">
        <v>100</v>
      </c>
    </row>
    <row r="167" spans="1:31" x14ac:dyDescent="0.3">
      <c r="A167" t="s">
        <v>15</v>
      </c>
      <c r="B167">
        <v>85.91</v>
      </c>
      <c r="C167">
        <v>88.01</v>
      </c>
      <c r="D167">
        <v>86.56</v>
      </c>
      <c r="E167">
        <v>84.48</v>
      </c>
      <c r="F167">
        <v>85.63</v>
      </c>
      <c r="G167">
        <v>88.28</v>
      </c>
      <c r="H167">
        <v>86.27</v>
      </c>
      <c r="I167">
        <v>89.67</v>
      </c>
      <c r="J167">
        <v>92.28</v>
      </c>
      <c r="K167">
        <v>91.95</v>
      </c>
      <c r="L167">
        <v>100</v>
      </c>
      <c r="M167">
        <v>100</v>
      </c>
      <c r="N167">
        <v>99.75</v>
      </c>
      <c r="O167">
        <v>97.39</v>
      </c>
      <c r="P167">
        <v>98.91</v>
      </c>
      <c r="Q167">
        <v>98.92</v>
      </c>
      <c r="R167">
        <v>98.03</v>
      </c>
      <c r="S167">
        <v>98.77</v>
      </c>
      <c r="T167">
        <v>100</v>
      </c>
      <c r="U167">
        <v>96.62</v>
      </c>
      <c r="V167">
        <v>99.47</v>
      </c>
      <c r="W167">
        <v>99.77</v>
      </c>
      <c r="X167">
        <v>100</v>
      </c>
      <c r="Y167">
        <v>100</v>
      </c>
      <c r="Z167">
        <v>100</v>
      </c>
      <c r="AA167">
        <v>96.48</v>
      </c>
      <c r="AB167">
        <v>100</v>
      </c>
      <c r="AC167">
        <v>100</v>
      </c>
      <c r="AD167">
        <v>100</v>
      </c>
      <c r="AE167">
        <v>100</v>
      </c>
    </row>
    <row r="168" spans="1:31" x14ac:dyDescent="0.3">
      <c r="A168" t="s">
        <v>16</v>
      </c>
      <c r="B168">
        <v>0.5</v>
      </c>
      <c r="C168">
        <v>1.1299999999999999</v>
      </c>
      <c r="D168">
        <v>3.77</v>
      </c>
      <c r="E168">
        <v>4.5199999999999996</v>
      </c>
      <c r="F168">
        <v>3.1</v>
      </c>
      <c r="G168">
        <v>1.8</v>
      </c>
      <c r="H168">
        <v>3.13</v>
      </c>
      <c r="I168">
        <v>2.8</v>
      </c>
      <c r="J168">
        <v>1.85</v>
      </c>
      <c r="K168">
        <v>3.24</v>
      </c>
      <c r="L168">
        <v>0</v>
      </c>
      <c r="M168">
        <v>0</v>
      </c>
      <c r="N168">
        <v>0.25</v>
      </c>
      <c r="O168">
        <v>2.61</v>
      </c>
      <c r="P168">
        <v>1.0900000000000001</v>
      </c>
      <c r="Q168">
        <v>1.08</v>
      </c>
      <c r="R168">
        <v>1.97</v>
      </c>
      <c r="S168">
        <v>1.23</v>
      </c>
      <c r="T168">
        <v>0</v>
      </c>
      <c r="U168">
        <v>3.38</v>
      </c>
      <c r="V168">
        <v>0.53</v>
      </c>
      <c r="W168">
        <v>0.23</v>
      </c>
      <c r="X168">
        <v>0</v>
      </c>
      <c r="Y168">
        <v>0</v>
      </c>
      <c r="Z168">
        <v>0</v>
      </c>
      <c r="AA168">
        <v>3.52</v>
      </c>
      <c r="AB168">
        <v>0</v>
      </c>
      <c r="AC168">
        <v>0</v>
      </c>
      <c r="AD168">
        <v>0</v>
      </c>
      <c r="AE168">
        <v>0</v>
      </c>
    </row>
    <row r="170" spans="1:31" x14ac:dyDescent="0.3">
      <c r="A170" t="s">
        <v>18</v>
      </c>
    </row>
    <row r="171" spans="1:31" x14ac:dyDescent="0.3">
      <c r="A171" t="s">
        <v>14</v>
      </c>
      <c r="B171">
        <v>100</v>
      </c>
      <c r="C171">
        <v>100</v>
      </c>
      <c r="D171">
        <v>100</v>
      </c>
      <c r="E171">
        <v>100</v>
      </c>
      <c r="F171">
        <v>100</v>
      </c>
      <c r="G171">
        <v>100</v>
      </c>
      <c r="H171">
        <v>100</v>
      </c>
      <c r="I171">
        <v>100</v>
      </c>
      <c r="J171">
        <v>100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  <c r="W171">
        <v>100</v>
      </c>
      <c r="X171">
        <v>100</v>
      </c>
      <c r="Y171">
        <v>100</v>
      </c>
      <c r="Z171">
        <v>100</v>
      </c>
      <c r="AA171">
        <v>100</v>
      </c>
      <c r="AB171">
        <v>100</v>
      </c>
      <c r="AC171">
        <v>100</v>
      </c>
      <c r="AD171">
        <v>100</v>
      </c>
      <c r="AE171">
        <v>100</v>
      </c>
    </row>
    <row r="172" spans="1:31" x14ac:dyDescent="0.3">
      <c r="A172" t="s">
        <v>15</v>
      </c>
      <c r="B172">
        <v>87.5</v>
      </c>
      <c r="C172">
        <v>81.25</v>
      </c>
      <c r="D172">
        <v>74.12</v>
      </c>
      <c r="E172">
        <v>85.04</v>
      </c>
      <c r="F172">
        <v>82.48</v>
      </c>
      <c r="G172">
        <v>89.18</v>
      </c>
      <c r="H172">
        <v>93.87</v>
      </c>
      <c r="I172">
        <v>88.1</v>
      </c>
      <c r="J172">
        <v>91.12</v>
      </c>
      <c r="K172">
        <v>86.91</v>
      </c>
      <c r="L172">
        <v>100</v>
      </c>
      <c r="M172">
        <v>100</v>
      </c>
      <c r="N172">
        <v>100</v>
      </c>
      <c r="O172">
        <v>99.43</v>
      </c>
      <c r="P172">
        <v>95.07</v>
      </c>
      <c r="Q172">
        <v>89.89</v>
      </c>
      <c r="R172">
        <v>86.32</v>
      </c>
      <c r="S172">
        <v>96.38</v>
      </c>
      <c r="T172">
        <v>100</v>
      </c>
      <c r="U172">
        <v>100</v>
      </c>
      <c r="V172">
        <v>99.23</v>
      </c>
      <c r="W172">
        <v>99.76</v>
      </c>
      <c r="X172">
        <v>100</v>
      </c>
      <c r="Y172">
        <v>99.29</v>
      </c>
      <c r="Z172">
        <v>89.45</v>
      </c>
      <c r="AA172">
        <v>99.12</v>
      </c>
      <c r="AB172">
        <v>99.59</v>
      </c>
      <c r="AC172">
        <v>100</v>
      </c>
      <c r="AD172">
        <v>100</v>
      </c>
      <c r="AE172">
        <v>100</v>
      </c>
    </row>
    <row r="173" spans="1:31" x14ac:dyDescent="0.3">
      <c r="A173" t="s">
        <v>16</v>
      </c>
      <c r="B173">
        <v>1.81</v>
      </c>
      <c r="C173">
        <v>6.09</v>
      </c>
      <c r="D173">
        <v>9.56</v>
      </c>
      <c r="E173">
        <v>1.25</v>
      </c>
      <c r="F173">
        <v>7.25</v>
      </c>
      <c r="G173">
        <v>6.77</v>
      </c>
      <c r="H173">
        <v>2.1800000000000002</v>
      </c>
      <c r="I173">
        <v>5.85</v>
      </c>
      <c r="J173">
        <v>5.28</v>
      </c>
      <c r="K173">
        <v>6.28</v>
      </c>
      <c r="L173">
        <v>0</v>
      </c>
      <c r="M173">
        <v>0</v>
      </c>
      <c r="N173">
        <v>0</v>
      </c>
      <c r="O173">
        <v>0.56999999999999995</v>
      </c>
      <c r="P173">
        <v>4.93</v>
      </c>
      <c r="Q173">
        <v>10.11</v>
      </c>
      <c r="R173">
        <v>13.68</v>
      </c>
      <c r="S173">
        <v>3.62</v>
      </c>
      <c r="T173">
        <v>0</v>
      </c>
      <c r="U173">
        <v>0</v>
      </c>
      <c r="V173">
        <v>0.77</v>
      </c>
      <c r="W173">
        <v>0.24</v>
      </c>
      <c r="X173">
        <v>0</v>
      </c>
      <c r="Y173">
        <v>0.71</v>
      </c>
      <c r="Z173">
        <v>10.55</v>
      </c>
      <c r="AA173">
        <v>0.88</v>
      </c>
      <c r="AB173">
        <v>0.41</v>
      </c>
      <c r="AC173">
        <v>0</v>
      </c>
      <c r="AD173">
        <v>0</v>
      </c>
      <c r="AE173">
        <v>0</v>
      </c>
    </row>
    <row r="176" spans="1:31" x14ac:dyDescent="0.3">
      <c r="A176" t="s">
        <v>5</v>
      </c>
    </row>
    <row r="177" spans="1:42" x14ac:dyDescent="0.3">
      <c r="A177" t="s">
        <v>6</v>
      </c>
    </row>
    <row r="178" spans="1:42" x14ac:dyDescent="0.3">
      <c r="A178" t="s">
        <v>25</v>
      </c>
    </row>
    <row r="179" spans="1:42" x14ac:dyDescent="0.3">
      <c r="A179" t="s">
        <v>8</v>
      </c>
      <c r="B179" s="1">
        <v>45323</v>
      </c>
      <c r="C179" s="1">
        <v>45352</v>
      </c>
      <c r="D179" s="1">
        <v>45383</v>
      </c>
      <c r="E179" s="1">
        <v>45413</v>
      </c>
      <c r="F179" s="1">
        <v>45444</v>
      </c>
      <c r="G179" s="1">
        <v>45474</v>
      </c>
      <c r="H179" s="1">
        <v>45505</v>
      </c>
      <c r="I179" s="1">
        <v>45536</v>
      </c>
      <c r="J179" s="1">
        <v>45566</v>
      </c>
      <c r="K179" s="1">
        <v>45597</v>
      </c>
      <c r="L179" s="1">
        <v>45627</v>
      </c>
      <c r="M179" s="1">
        <v>45658</v>
      </c>
      <c r="N179" s="1">
        <v>45689</v>
      </c>
      <c r="O179" s="1">
        <v>45717</v>
      </c>
      <c r="P179" s="1">
        <v>45748</v>
      </c>
      <c r="Q179" s="1">
        <v>45778</v>
      </c>
      <c r="R179" s="1">
        <v>45809</v>
      </c>
      <c r="S179" s="1">
        <v>45839</v>
      </c>
      <c r="T179" s="1">
        <v>45870</v>
      </c>
      <c r="U179" s="1">
        <v>45901</v>
      </c>
      <c r="V179" s="1">
        <v>45931</v>
      </c>
      <c r="W179" s="1">
        <v>45962</v>
      </c>
      <c r="X179" s="1">
        <v>45992</v>
      </c>
      <c r="Y179" s="1">
        <v>46023</v>
      </c>
      <c r="Z179" s="1">
        <v>46054</v>
      </c>
      <c r="AA179" s="1">
        <v>46082</v>
      </c>
      <c r="AB179" s="1">
        <v>46113</v>
      </c>
      <c r="AC179" s="1">
        <v>46143</v>
      </c>
      <c r="AD179" s="1">
        <v>46174</v>
      </c>
      <c r="AE179" s="1">
        <v>46204</v>
      </c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3">
      <c r="A180" t="s">
        <v>9</v>
      </c>
    </row>
    <row r="181" spans="1:42" x14ac:dyDescent="0.3">
      <c r="A181" t="s">
        <v>10</v>
      </c>
      <c r="B181">
        <v>100</v>
      </c>
      <c r="C181">
        <v>100</v>
      </c>
      <c r="D181">
        <v>100</v>
      </c>
      <c r="E181">
        <v>100</v>
      </c>
      <c r="F181">
        <v>100</v>
      </c>
      <c r="G181">
        <v>100</v>
      </c>
      <c r="H181">
        <v>100</v>
      </c>
      <c r="I181">
        <v>100</v>
      </c>
      <c r="J181">
        <v>100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  <c r="W181">
        <v>100</v>
      </c>
      <c r="X181">
        <v>100</v>
      </c>
      <c r="Y181">
        <v>100</v>
      </c>
      <c r="Z181">
        <v>100</v>
      </c>
      <c r="AA181">
        <v>100</v>
      </c>
      <c r="AB181">
        <v>100</v>
      </c>
      <c r="AC181">
        <v>100</v>
      </c>
      <c r="AD181">
        <v>100</v>
      </c>
      <c r="AE181">
        <v>100</v>
      </c>
    </row>
    <row r="182" spans="1:42" x14ac:dyDescent="0.3">
      <c r="A182" t="s">
        <v>11</v>
      </c>
      <c r="B182">
        <v>79.27</v>
      </c>
      <c r="C182">
        <v>83.01</v>
      </c>
      <c r="D182">
        <v>82.07</v>
      </c>
      <c r="E182">
        <v>81.849999999999994</v>
      </c>
      <c r="F182">
        <v>84</v>
      </c>
      <c r="G182">
        <v>84.06</v>
      </c>
      <c r="H182">
        <v>86.84</v>
      </c>
      <c r="I182">
        <v>88.29</v>
      </c>
      <c r="J182">
        <v>88.18</v>
      </c>
      <c r="K182">
        <v>91.93</v>
      </c>
      <c r="L182">
        <v>98.32</v>
      </c>
      <c r="M182">
        <v>93.1</v>
      </c>
      <c r="N182">
        <v>96.92</v>
      </c>
      <c r="O182">
        <v>90.9</v>
      </c>
      <c r="P182">
        <v>91.79</v>
      </c>
      <c r="Q182">
        <v>93.19</v>
      </c>
      <c r="R182">
        <v>88.78</v>
      </c>
      <c r="S182">
        <v>95.99</v>
      </c>
      <c r="T182">
        <v>97.2</v>
      </c>
      <c r="U182">
        <v>95.29</v>
      </c>
      <c r="V182">
        <v>96.56</v>
      </c>
      <c r="W182">
        <v>96.9</v>
      </c>
      <c r="X182">
        <v>96.54</v>
      </c>
      <c r="Y182">
        <v>97.44</v>
      </c>
      <c r="Z182">
        <v>98.35</v>
      </c>
      <c r="AA182">
        <v>97.15</v>
      </c>
      <c r="AB182">
        <v>98.39</v>
      </c>
      <c r="AC182">
        <v>95.98</v>
      </c>
      <c r="AD182">
        <v>98.2</v>
      </c>
      <c r="AE182">
        <v>98.08</v>
      </c>
    </row>
    <row r="183" spans="1:42" x14ac:dyDescent="0.3">
      <c r="A183" t="s">
        <v>12</v>
      </c>
      <c r="B183">
        <v>5.83</v>
      </c>
      <c r="C183">
        <v>3</v>
      </c>
      <c r="D183">
        <v>4.13</v>
      </c>
      <c r="E183">
        <v>3.83</v>
      </c>
      <c r="F183">
        <v>3.53</v>
      </c>
      <c r="G183">
        <v>5.38</v>
      </c>
      <c r="H183">
        <v>2.93</v>
      </c>
      <c r="I183">
        <v>4.01</v>
      </c>
      <c r="J183">
        <v>5.49</v>
      </c>
      <c r="K183">
        <v>3.01</v>
      </c>
      <c r="L183">
        <v>1.68</v>
      </c>
      <c r="M183">
        <v>6.9</v>
      </c>
      <c r="N183">
        <v>3.08</v>
      </c>
      <c r="O183">
        <v>9.1</v>
      </c>
      <c r="P183">
        <v>8.2100000000000009</v>
      </c>
      <c r="Q183">
        <v>6.81</v>
      </c>
      <c r="R183">
        <v>11.22</v>
      </c>
      <c r="S183">
        <v>4.01</v>
      </c>
      <c r="T183">
        <v>2.8</v>
      </c>
      <c r="U183">
        <v>4.71</v>
      </c>
      <c r="V183">
        <v>3.44</v>
      </c>
      <c r="W183">
        <v>3.1</v>
      </c>
      <c r="X183">
        <v>3.46</v>
      </c>
      <c r="Y183">
        <v>2.56</v>
      </c>
      <c r="Z183">
        <v>1.65</v>
      </c>
      <c r="AA183">
        <v>2.85</v>
      </c>
      <c r="AB183">
        <v>1.61</v>
      </c>
      <c r="AC183">
        <v>4.0199999999999996</v>
      </c>
      <c r="AD183">
        <v>1.8</v>
      </c>
      <c r="AE183">
        <v>1.92</v>
      </c>
    </row>
    <row r="185" spans="1:42" x14ac:dyDescent="0.3">
      <c r="A185" t="s">
        <v>13</v>
      </c>
    </row>
    <row r="186" spans="1:42" x14ac:dyDescent="0.3">
      <c r="A186" t="s">
        <v>14</v>
      </c>
      <c r="B186">
        <v>100</v>
      </c>
      <c r="C186">
        <v>100</v>
      </c>
      <c r="D186">
        <v>100</v>
      </c>
      <c r="E186">
        <v>100</v>
      </c>
      <c r="F186">
        <v>100</v>
      </c>
      <c r="G186">
        <v>100</v>
      </c>
      <c r="H186">
        <v>100</v>
      </c>
      <c r="I186">
        <v>100</v>
      </c>
      <c r="J186">
        <v>100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  <c r="W186">
        <v>100</v>
      </c>
      <c r="X186">
        <v>100</v>
      </c>
      <c r="Y186">
        <v>100</v>
      </c>
      <c r="Z186">
        <v>100</v>
      </c>
      <c r="AA186">
        <v>100</v>
      </c>
      <c r="AB186">
        <v>100</v>
      </c>
      <c r="AC186">
        <v>100</v>
      </c>
      <c r="AD186">
        <v>100</v>
      </c>
      <c r="AE186">
        <v>100</v>
      </c>
    </row>
    <row r="187" spans="1:42" x14ac:dyDescent="0.3">
      <c r="A187" t="s">
        <v>15</v>
      </c>
      <c r="B187">
        <v>63.4</v>
      </c>
      <c r="C187">
        <v>75.260000000000005</v>
      </c>
      <c r="D187">
        <v>61.71</v>
      </c>
      <c r="E187">
        <v>70.19</v>
      </c>
      <c r="F187">
        <v>69.78</v>
      </c>
      <c r="G187">
        <v>77.39</v>
      </c>
      <c r="H187">
        <v>81.73</v>
      </c>
      <c r="I187">
        <v>71.48</v>
      </c>
      <c r="J187">
        <v>83.85</v>
      </c>
      <c r="K187">
        <v>82</v>
      </c>
      <c r="L187">
        <v>87.22</v>
      </c>
      <c r="M187">
        <v>90.6</v>
      </c>
      <c r="N187">
        <v>93.04</v>
      </c>
      <c r="O187">
        <v>88.45</v>
      </c>
      <c r="P187">
        <v>84.74</v>
      </c>
      <c r="Q187">
        <v>83.13</v>
      </c>
      <c r="R187">
        <v>82.13</v>
      </c>
      <c r="S187">
        <v>81.59</v>
      </c>
      <c r="T187">
        <v>82.31</v>
      </c>
      <c r="U187">
        <v>75.38</v>
      </c>
      <c r="V187">
        <v>84.81</v>
      </c>
      <c r="W187">
        <v>79.3</v>
      </c>
      <c r="X187">
        <v>79.66</v>
      </c>
      <c r="Y187">
        <v>82.22</v>
      </c>
      <c r="Z187">
        <v>89.71</v>
      </c>
      <c r="AA187">
        <v>81.650000000000006</v>
      </c>
      <c r="AB187">
        <v>87.59</v>
      </c>
      <c r="AC187">
        <v>92.07</v>
      </c>
      <c r="AD187">
        <v>90.47</v>
      </c>
      <c r="AE187">
        <v>87</v>
      </c>
    </row>
    <row r="188" spans="1:42" x14ac:dyDescent="0.3">
      <c r="A188" t="s">
        <v>16</v>
      </c>
      <c r="B188">
        <v>19.260000000000002</v>
      </c>
      <c r="C188">
        <v>10.67</v>
      </c>
      <c r="D188">
        <v>20.49</v>
      </c>
      <c r="E188">
        <v>18.04</v>
      </c>
      <c r="F188">
        <v>16.22</v>
      </c>
      <c r="G188">
        <v>14.07</v>
      </c>
      <c r="H188">
        <v>10.24</v>
      </c>
      <c r="I188">
        <v>14</v>
      </c>
      <c r="J188">
        <v>10.47</v>
      </c>
      <c r="K188">
        <v>10.97</v>
      </c>
      <c r="L188">
        <v>12.78</v>
      </c>
      <c r="M188">
        <v>9.4</v>
      </c>
      <c r="N188">
        <v>6.96</v>
      </c>
      <c r="O188">
        <v>11.55</v>
      </c>
      <c r="P188">
        <v>15.26</v>
      </c>
      <c r="Q188">
        <v>16.87</v>
      </c>
      <c r="R188">
        <v>17.87</v>
      </c>
      <c r="S188">
        <v>18.41</v>
      </c>
      <c r="T188">
        <v>17.690000000000001</v>
      </c>
      <c r="U188">
        <v>24.62</v>
      </c>
      <c r="V188">
        <v>15.19</v>
      </c>
      <c r="W188">
        <v>20.7</v>
      </c>
      <c r="X188">
        <v>20.34</v>
      </c>
      <c r="Y188">
        <v>17.78</v>
      </c>
      <c r="Z188">
        <v>10.29</v>
      </c>
      <c r="AA188">
        <v>18.350000000000001</v>
      </c>
      <c r="AB188">
        <v>12.41</v>
      </c>
      <c r="AC188">
        <v>7.93</v>
      </c>
      <c r="AD188">
        <v>9.5299999999999994</v>
      </c>
      <c r="AE188">
        <v>13</v>
      </c>
    </row>
    <row r="190" spans="1:42" x14ac:dyDescent="0.3">
      <c r="A190" t="s">
        <v>17</v>
      </c>
    </row>
    <row r="191" spans="1:42" x14ac:dyDescent="0.3">
      <c r="A191" t="s">
        <v>14</v>
      </c>
      <c r="B191">
        <v>100</v>
      </c>
      <c r="C191">
        <v>100</v>
      </c>
      <c r="D191">
        <v>100</v>
      </c>
      <c r="E191">
        <v>100</v>
      </c>
      <c r="F191">
        <v>100</v>
      </c>
      <c r="G191">
        <v>100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  <c r="W191">
        <v>100</v>
      </c>
      <c r="X191">
        <v>100</v>
      </c>
      <c r="Y191">
        <v>100</v>
      </c>
      <c r="Z191">
        <v>100</v>
      </c>
      <c r="AA191">
        <v>100</v>
      </c>
      <c r="AB191">
        <v>100</v>
      </c>
      <c r="AC191">
        <v>100</v>
      </c>
      <c r="AD191">
        <v>100</v>
      </c>
      <c r="AE191">
        <v>100</v>
      </c>
    </row>
    <row r="192" spans="1:42" x14ac:dyDescent="0.3">
      <c r="A192" t="s">
        <v>15</v>
      </c>
      <c r="B192">
        <v>81.84</v>
      </c>
      <c r="C192">
        <v>84.95</v>
      </c>
      <c r="D192">
        <v>86.13</v>
      </c>
      <c r="E192">
        <v>84.39</v>
      </c>
      <c r="F192">
        <v>87.88</v>
      </c>
      <c r="G192">
        <v>84.6</v>
      </c>
      <c r="H192">
        <v>87.3</v>
      </c>
      <c r="I192">
        <v>91.05</v>
      </c>
      <c r="J192">
        <v>89.06</v>
      </c>
      <c r="K192">
        <v>93.76</v>
      </c>
      <c r="L192">
        <v>100</v>
      </c>
      <c r="M192">
        <v>93.15</v>
      </c>
      <c r="N192">
        <v>97.76</v>
      </c>
      <c r="O192">
        <v>90.76</v>
      </c>
      <c r="P192">
        <v>91.92</v>
      </c>
      <c r="Q192">
        <v>94.37</v>
      </c>
      <c r="R192">
        <v>88.75</v>
      </c>
      <c r="S192">
        <v>100</v>
      </c>
      <c r="T192">
        <v>100</v>
      </c>
      <c r="U192">
        <v>99.83</v>
      </c>
      <c r="V192">
        <v>99.68</v>
      </c>
      <c r="W192">
        <v>100</v>
      </c>
      <c r="X192">
        <v>99.98</v>
      </c>
      <c r="Y192">
        <v>99.63</v>
      </c>
      <c r="Z192">
        <v>99.95</v>
      </c>
      <c r="AA192">
        <v>99.9</v>
      </c>
      <c r="AB192">
        <v>100</v>
      </c>
      <c r="AC192">
        <v>96.3</v>
      </c>
      <c r="AD192">
        <v>99.49</v>
      </c>
      <c r="AE192">
        <v>100</v>
      </c>
    </row>
    <row r="193" spans="1:42" x14ac:dyDescent="0.3">
      <c r="A193" t="s">
        <v>16</v>
      </c>
      <c r="B193">
        <v>3.36</v>
      </c>
      <c r="C193">
        <v>1.52</v>
      </c>
      <c r="D193">
        <v>1.24</v>
      </c>
      <c r="E193">
        <v>0.97</v>
      </c>
      <c r="F193">
        <v>0.64</v>
      </c>
      <c r="G193">
        <v>4.18</v>
      </c>
      <c r="H193">
        <v>1.79</v>
      </c>
      <c r="I193">
        <v>2.09</v>
      </c>
      <c r="J193">
        <v>4.4800000000000004</v>
      </c>
      <c r="K193">
        <v>1.46</v>
      </c>
      <c r="L193">
        <v>0</v>
      </c>
      <c r="M193">
        <v>6.85</v>
      </c>
      <c r="N193">
        <v>2.2400000000000002</v>
      </c>
      <c r="O193">
        <v>9.24</v>
      </c>
      <c r="P193">
        <v>8.08</v>
      </c>
      <c r="Q193">
        <v>5.63</v>
      </c>
      <c r="R193">
        <v>11.25</v>
      </c>
      <c r="S193">
        <v>0</v>
      </c>
      <c r="T193">
        <v>0</v>
      </c>
      <c r="U193">
        <v>0.17</v>
      </c>
      <c r="V193">
        <v>0.32</v>
      </c>
      <c r="W193">
        <v>0</v>
      </c>
      <c r="X193">
        <v>0.02</v>
      </c>
      <c r="Y193">
        <v>0.37</v>
      </c>
      <c r="Z193">
        <v>0.05</v>
      </c>
      <c r="AA193">
        <v>0.1</v>
      </c>
      <c r="AB193">
        <v>0</v>
      </c>
      <c r="AC193">
        <v>3.7</v>
      </c>
      <c r="AD193">
        <v>0.51</v>
      </c>
      <c r="AE193">
        <v>0</v>
      </c>
    </row>
    <row r="195" spans="1:42" x14ac:dyDescent="0.3">
      <c r="A195" t="s">
        <v>18</v>
      </c>
    </row>
    <row r="196" spans="1:42" x14ac:dyDescent="0.3">
      <c r="A196" t="s">
        <v>14</v>
      </c>
      <c r="B196">
        <v>100</v>
      </c>
      <c r="C196">
        <v>100</v>
      </c>
      <c r="D196">
        <v>100</v>
      </c>
      <c r="E196">
        <v>100</v>
      </c>
      <c r="F196">
        <v>100</v>
      </c>
      <c r="G196">
        <v>100</v>
      </c>
      <c r="H196">
        <v>100</v>
      </c>
      <c r="I196">
        <v>100</v>
      </c>
      <c r="J196">
        <v>100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  <c r="W196">
        <v>100</v>
      </c>
      <c r="X196">
        <v>100</v>
      </c>
      <c r="Y196">
        <v>100</v>
      </c>
      <c r="Z196">
        <v>100</v>
      </c>
      <c r="AA196">
        <v>100</v>
      </c>
      <c r="AB196">
        <v>100</v>
      </c>
      <c r="AC196">
        <v>100</v>
      </c>
      <c r="AD196">
        <v>100</v>
      </c>
      <c r="AE196">
        <v>100</v>
      </c>
    </row>
    <row r="197" spans="1:42" x14ac:dyDescent="0.3">
      <c r="A197" t="s">
        <v>15</v>
      </c>
      <c r="B197">
        <v>79.040000000000006</v>
      </c>
      <c r="C197">
        <v>78.67</v>
      </c>
      <c r="D197">
        <v>81.33</v>
      </c>
      <c r="E197">
        <v>80.61</v>
      </c>
      <c r="F197">
        <v>79.349999999999994</v>
      </c>
      <c r="G197">
        <v>87.92</v>
      </c>
      <c r="H197">
        <v>89.13</v>
      </c>
      <c r="I197">
        <v>88.48</v>
      </c>
      <c r="J197">
        <v>87.9</v>
      </c>
      <c r="K197">
        <v>91.92</v>
      </c>
      <c r="L197">
        <v>98.9</v>
      </c>
      <c r="M197">
        <v>95.53</v>
      </c>
      <c r="N197">
        <v>94.96</v>
      </c>
      <c r="O197">
        <v>94.47</v>
      </c>
      <c r="P197">
        <v>97.19</v>
      </c>
      <c r="Q197">
        <v>96.04</v>
      </c>
      <c r="R197">
        <v>96.2</v>
      </c>
      <c r="S197">
        <v>91.37</v>
      </c>
      <c r="T197">
        <v>95.62</v>
      </c>
      <c r="U197">
        <v>94.61</v>
      </c>
      <c r="V197">
        <v>90.29</v>
      </c>
      <c r="W197">
        <v>95</v>
      </c>
      <c r="X197">
        <v>92.35</v>
      </c>
      <c r="Y197">
        <v>94.83</v>
      </c>
      <c r="Z197">
        <v>96.15</v>
      </c>
      <c r="AA197">
        <v>93.38</v>
      </c>
      <c r="AB197">
        <v>98.09</v>
      </c>
      <c r="AC197">
        <v>97.41</v>
      </c>
      <c r="AD197">
        <v>96.45</v>
      </c>
      <c r="AE197">
        <v>95.73</v>
      </c>
    </row>
    <row r="198" spans="1:42" x14ac:dyDescent="0.3">
      <c r="A198" t="s">
        <v>16</v>
      </c>
      <c r="B198">
        <v>7.92</v>
      </c>
      <c r="C198">
        <v>4.75</v>
      </c>
      <c r="D198">
        <v>2.82</v>
      </c>
      <c r="E198">
        <v>4.09</v>
      </c>
      <c r="F198">
        <v>4.2</v>
      </c>
      <c r="G198">
        <v>3.99</v>
      </c>
      <c r="H198">
        <v>2.67</v>
      </c>
      <c r="I198">
        <v>5.51</v>
      </c>
      <c r="J198">
        <v>5.78</v>
      </c>
      <c r="K198">
        <v>3.58</v>
      </c>
      <c r="L198">
        <v>1.1000000000000001</v>
      </c>
      <c r="M198">
        <v>4.47</v>
      </c>
      <c r="N198">
        <v>5.04</v>
      </c>
      <c r="O198">
        <v>5.53</v>
      </c>
      <c r="P198">
        <v>2.81</v>
      </c>
      <c r="Q198">
        <v>3.96</v>
      </c>
      <c r="R198">
        <v>3.8</v>
      </c>
      <c r="S198">
        <v>8.6300000000000008</v>
      </c>
      <c r="T198">
        <v>4.38</v>
      </c>
      <c r="U198">
        <v>5.39</v>
      </c>
      <c r="V198">
        <v>9.7100000000000009</v>
      </c>
      <c r="W198">
        <v>5</v>
      </c>
      <c r="X198">
        <v>7.65</v>
      </c>
      <c r="Y198">
        <v>5.17</v>
      </c>
      <c r="Z198">
        <v>3.85</v>
      </c>
      <c r="AA198">
        <v>6.62</v>
      </c>
      <c r="AB198">
        <v>1.91</v>
      </c>
      <c r="AC198">
        <v>2.59</v>
      </c>
      <c r="AD198">
        <v>3.55</v>
      </c>
      <c r="AE198">
        <v>4.2699999999999996</v>
      </c>
    </row>
    <row r="201" spans="1:42" x14ac:dyDescent="0.3">
      <c r="A201" t="s">
        <v>5</v>
      </c>
    </row>
    <row r="202" spans="1:42" x14ac:dyDescent="0.3">
      <c r="A202" t="s">
        <v>26</v>
      </c>
    </row>
    <row r="203" spans="1:42" x14ac:dyDescent="0.3">
      <c r="A203" t="s">
        <v>7</v>
      </c>
    </row>
    <row r="204" spans="1:42" x14ac:dyDescent="0.3">
      <c r="A204" t="s">
        <v>8</v>
      </c>
      <c r="B204" s="1">
        <v>45323</v>
      </c>
      <c r="C204" s="1">
        <v>45352</v>
      </c>
      <c r="D204" s="1">
        <v>45383</v>
      </c>
      <c r="E204" s="1">
        <v>45413</v>
      </c>
      <c r="F204" s="1">
        <v>45444</v>
      </c>
      <c r="G204" s="1">
        <v>45474</v>
      </c>
      <c r="H204" s="1">
        <v>45505</v>
      </c>
      <c r="I204" s="1">
        <v>45536</v>
      </c>
      <c r="J204" s="1">
        <v>45566</v>
      </c>
      <c r="K204" s="1">
        <v>45597</v>
      </c>
      <c r="L204" s="1">
        <v>45627</v>
      </c>
      <c r="M204" s="1">
        <v>45658</v>
      </c>
      <c r="N204" s="1">
        <v>45689</v>
      </c>
      <c r="O204" s="1">
        <v>45717</v>
      </c>
      <c r="P204" s="1">
        <v>45748</v>
      </c>
      <c r="Q204" s="1">
        <v>45778</v>
      </c>
      <c r="R204" s="1">
        <v>45809</v>
      </c>
      <c r="S204" s="1">
        <v>45839</v>
      </c>
      <c r="T204" s="1">
        <v>45870</v>
      </c>
      <c r="U204" s="1">
        <v>45901</v>
      </c>
      <c r="V204" s="1">
        <v>45931</v>
      </c>
      <c r="W204" s="1">
        <v>45962</v>
      </c>
      <c r="X204" s="1">
        <v>45992</v>
      </c>
      <c r="Y204" s="1">
        <v>46023</v>
      </c>
      <c r="Z204" s="1">
        <v>46054</v>
      </c>
      <c r="AA204" s="1">
        <v>46082</v>
      </c>
      <c r="AB204" s="1">
        <v>46113</v>
      </c>
      <c r="AC204" s="1">
        <v>46143</v>
      </c>
      <c r="AD204" s="1">
        <v>46174</v>
      </c>
      <c r="AE204" s="1">
        <v>46204</v>
      </c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3">
      <c r="A205" t="s">
        <v>27</v>
      </c>
    </row>
    <row r="206" spans="1:42" x14ac:dyDescent="0.3">
      <c r="A206" t="s">
        <v>28</v>
      </c>
      <c r="B206">
        <v>100</v>
      </c>
      <c r="C206">
        <v>100</v>
      </c>
      <c r="D206">
        <v>100</v>
      </c>
      <c r="E206">
        <v>100</v>
      </c>
      <c r="F206">
        <v>100</v>
      </c>
      <c r="G206">
        <v>100</v>
      </c>
      <c r="H206">
        <v>100</v>
      </c>
      <c r="I206">
        <v>100</v>
      </c>
      <c r="J206">
        <v>100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  <c r="W206">
        <v>100</v>
      </c>
      <c r="X206">
        <v>100</v>
      </c>
      <c r="Y206">
        <v>100</v>
      </c>
      <c r="Z206">
        <v>100</v>
      </c>
      <c r="AA206">
        <v>100</v>
      </c>
      <c r="AB206">
        <v>100</v>
      </c>
      <c r="AC206">
        <v>100</v>
      </c>
      <c r="AD206">
        <v>100</v>
      </c>
      <c r="AE206">
        <v>100</v>
      </c>
    </row>
    <row r="207" spans="1:42" x14ac:dyDescent="0.3">
      <c r="A207" t="s">
        <v>29</v>
      </c>
      <c r="B207">
        <v>81.38</v>
      </c>
      <c r="C207">
        <v>81.260000000000005</v>
      </c>
      <c r="D207">
        <v>81.319999999999993</v>
      </c>
      <c r="E207">
        <v>82.37</v>
      </c>
      <c r="F207">
        <v>82.18</v>
      </c>
      <c r="G207">
        <v>84.89</v>
      </c>
      <c r="H207">
        <v>86.82</v>
      </c>
      <c r="I207">
        <v>87.01</v>
      </c>
      <c r="J207">
        <v>90.22</v>
      </c>
      <c r="K207">
        <v>89.59</v>
      </c>
      <c r="L207">
        <v>93.72</v>
      </c>
      <c r="M207">
        <v>94.26</v>
      </c>
      <c r="N207">
        <v>93.75</v>
      </c>
      <c r="O207">
        <v>94.81</v>
      </c>
      <c r="P207">
        <v>92.74</v>
      </c>
      <c r="Q207">
        <v>92.56</v>
      </c>
      <c r="R207">
        <v>91.51</v>
      </c>
      <c r="S207">
        <v>93.55</v>
      </c>
      <c r="T207">
        <v>90.81</v>
      </c>
      <c r="U207">
        <v>90.85</v>
      </c>
      <c r="V207">
        <v>91.23</v>
      </c>
      <c r="W207">
        <v>90.32</v>
      </c>
      <c r="X207">
        <v>91.78</v>
      </c>
      <c r="Y207">
        <v>90.69</v>
      </c>
      <c r="Z207">
        <v>87.7</v>
      </c>
      <c r="AA207">
        <v>90.78</v>
      </c>
      <c r="AB207">
        <v>89.84</v>
      </c>
      <c r="AC207">
        <v>89.4</v>
      </c>
      <c r="AD207">
        <v>88.75</v>
      </c>
      <c r="AE207">
        <v>88.91</v>
      </c>
    </row>
    <row r="208" spans="1:42" x14ac:dyDescent="0.3">
      <c r="A208" t="s">
        <v>30</v>
      </c>
      <c r="B208">
        <v>2.67</v>
      </c>
      <c r="C208">
        <v>2.1</v>
      </c>
      <c r="D208">
        <v>3.8</v>
      </c>
      <c r="E208">
        <v>3.27</v>
      </c>
      <c r="F208">
        <v>3</v>
      </c>
      <c r="G208">
        <v>3.27</v>
      </c>
      <c r="H208">
        <v>3.02</v>
      </c>
      <c r="I208">
        <v>4.3899999999999997</v>
      </c>
      <c r="J208">
        <v>3.94</v>
      </c>
      <c r="K208">
        <v>4.1100000000000003</v>
      </c>
      <c r="L208">
        <v>6.28</v>
      </c>
      <c r="M208">
        <v>5.74</v>
      </c>
      <c r="N208">
        <v>6.25</v>
      </c>
      <c r="O208">
        <v>5.19</v>
      </c>
      <c r="P208">
        <v>7.26</v>
      </c>
      <c r="Q208">
        <v>7.44</v>
      </c>
      <c r="R208">
        <v>8.49</v>
      </c>
      <c r="S208">
        <v>6.45</v>
      </c>
      <c r="T208">
        <v>9.19</v>
      </c>
      <c r="U208">
        <v>9.15</v>
      </c>
      <c r="V208">
        <v>8.77</v>
      </c>
      <c r="W208">
        <v>9.68</v>
      </c>
      <c r="X208">
        <v>8.2200000000000006</v>
      </c>
      <c r="Y208">
        <v>9.31</v>
      </c>
      <c r="Z208">
        <v>12.3</v>
      </c>
      <c r="AA208">
        <v>9.2200000000000006</v>
      </c>
      <c r="AB208">
        <v>10.16</v>
      </c>
      <c r="AC208">
        <v>10.6</v>
      </c>
      <c r="AD208">
        <v>11.25</v>
      </c>
      <c r="AE208">
        <v>11.09</v>
      </c>
    </row>
    <row r="210" spans="1:31" x14ac:dyDescent="0.3">
      <c r="A210" t="s">
        <v>31</v>
      </c>
    </row>
    <row r="211" spans="1:31" x14ac:dyDescent="0.3">
      <c r="A211" t="s">
        <v>28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  <c r="W211">
        <v>100</v>
      </c>
      <c r="X211">
        <v>100</v>
      </c>
      <c r="Y211">
        <v>100</v>
      </c>
      <c r="Z211">
        <v>100</v>
      </c>
      <c r="AA211">
        <v>100</v>
      </c>
      <c r="AB211">
        <v>100</v>
      </c>
      <c r="AC211">
        <v>100</v>
      </c>
      <c r="AD211">
        <v>100</v>
      </c>
      <c r="AE211">
        <v>100</v>
      </c>
    </row>
    <row r="212" spans="1:31" x14ac:dyDescent="0.3">
      <c r="A212" t="s">
        <v>29</v>
      </c>
      <c r="P212">
        <v>99.25</v>
      </c>
      <c r="Q212">
        <v>99.2</v>
      </c>
      <c r="R212">
        <v>98.3</v>
      </c>
      <c r="S212">
        <v>98.59</v>
      </c>
      <c r="T212">
        <v>99.01</v>
      </c>
      <c r="U212">
        <v>98.48</v>
      </c>
      <c r="V212">
        <v>98.73</v>
      </c>
      <c r="W212">
        <v>98.66</v>
      </c>
      <c r="X212">
        <v>98.88</v>
      </c>
      <c r="Y212">
        <v>98.18</v>
      </c>
      <c r="Z212">
        <v>98.43</v>
      </c>
      <c r="AA212">
        <v>98.06</v>
      </c>
      <c r="AB212">
        <v>98.04</v>
      </c>
      <c r="AC212">
        <v>98.13</v>
      </c>
      <c r="AD212">
        <v>98.46</v>
      </c>
      <c r="AE212">
        <v>97.89</v>
      </c>
    </row>
    <row r="213" spans="1:31" x14ac:dyDescent="0.3">
      <c r="A213" t="s">
        <v>30</v>
      </c>
      <c r="P213">
        <v>0.75</v>
      </c>
      <c r="Q213">
        <v>0.8</v>
      </c>
      <c r="R213">
        <v>1.7</v>
      </c>
      <c r="S213">
        <v>1.41</v>
      </c>
      <c r="T213">
        <v>0.99</v>
      </c>
      <c r="U213">
        <v>1.52</v>
      </c>
      <c r="V213">
        <v>1.27</v>
      </c>
      <c r="W213">
        <v>1.34</v>
      </c>
      <c r="X213">
        <v>1.1200000000000001</v>
      </c>
      <c r="Y213">
        <v>1.82</v>
      </c>
      <c r="Z213">
        <v>1.57</v>
      </c>
      <c r="AA213">
        <v>1.94</v>
      </c>
      <c r="AB213">
        <v>1.96</v>
      </c>
      <c r="AC213">
        <v>1.87</v>
      </c>
      <c r="AD213">
        <v>1.54</v>
      </c>
      <c r="AE213">
        <v>2.11</v>
      </c>
    </row>
    <row r="215" spans="1:31" x14ac:dyDescent="0.3">
      <c r="A215" t="s">
        <v>32</v>
      </c>
    </row>
    <row r="216" spans="1:31" x14ac:dyDescent="0.3">
      <c r="A216" t="s">
        <v>33</v>
      </c>
      <c r="B216">
        <v>100</v>
      </c>
      <c r="C216">
        <v>100</v>
      </c>
      <c r="D216">
        <v>100</v>
      </c>
      <c r="E216">
        <v>100</v>
      </c>
      <c r="F216">
        <v>100</v>
      </c>
      <c r="G216">
        <v>100</v>
      </c>
      <c r="H216">
        <v>100</v>
      </c>
      <c r="I216">
        <v>100</v>
      </c>
      <c r="J216">
        <v>100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  <c r="W216">
        <v>100</v>
      </c>
      <c r="X216">
        <v>100</v>
      </c>
      <c r="Y216">
        <v>100</v>
      </c>
      <c r="Z216">
        <v>100</v>
      </c>
      <c r="AA216">
        <v>100</v>
      </c>
      <c r="AB216">
        <v>100</v>
      </c>
      <c r="AC216">
        <v>100</v>
      </c>
      <c r="AD216">
        <v>100</v>
      </c>
      <c r="AE216">
        <v>100</v>
      </c>
    </row>
    <row r="217" spans="1:31" x14ac:dyDescent="0.3">
      <c r="A217" t="s">
        <v>34</v>
      </c>
      <c r="B217">
        <v>83.99</v>
      </c>
      <c r="C217">
        <v>83.25</v>
      </c>
      <c r="D217">
        <v>83.69</v>
      </c>
      <c r="E217">
        <v>84.48</v>
      </c>
      <c r="F217">
        <v>84.7</v>
      </c>
      <c r="G217">
        <v>87.99</v>
      </c>
      <c r="H217">
        <v>89.39</v>
      </c>
      <c r="I217">
        <v>90.3</v>
      </c>
      <c r="J217">
        <v>92.16</v>
      </c>
      <c r="K217">
        <v>93.54</v>
      </c>
      <c r="L217">
        <v>99.48</v>
      </c>
      <c r="M217">
        <v>99.53</v>
      </c>
      <c r="N217">
        <v>99.13</v>
      </c>
      <c r="O217">
        <v>99.2</v>
      </c>
      <c r="P217">
        <v>99.31</v>
      </c>
      <c r="Q217">
        <v>99.26</v>
      </c>
      <c r="R217">
        <v>98.71</v>
      </c>
      <c r="S217">
        <v>98.55</v>
      </c>
      <c r="T217">
        <v>99.01</v>
      </c>
      <c r="U217">
        <v>98.84</v>
      </c>
      <c r="V217">
        <v>98.76</v>
      </c>
      <c r="W217">
        <v>98.59</v>
      </c>
      <c r="X217">
        <v>99.08</v>
      </c>
      <c r="Y217">
        <v>99.03</v>
      </c>
      <c r="Z217">
        <v>98.69</v>
      </c>
      <c r="AA217">
        <v>98.53</v>
      </c>
      <c r="AB217">
        <v>98.84</v>
      </c>
      <c r="AC217">
        <v>98.92</v>
      </c>
      <c r="AD217">
        <v>98.9</v>
      </c>
      <c r="AE217">
        <v>98.45</v>
      </c>
    </row>
    <row r="218" spans="1:31" x14ac:dyDescent="0.3">
      <c r="A218" t="s">
        <v>35</v>
      </c>
      <c r="B218">
        <v>1.3</v>
      </c>
      <c r="C218">
        <v>1.42</v>
      </c>
      <c r="D218">
        <v>1.7</v>
      </c>
      <c r="E218">
        <v>1.41</v>
      </c>
      <c r="F218">
        <v>1.6</v>
      </c>
      <c r="G218">
        <v>1.26</v>
      </c>
      <c r="H218">
        <v>1.38</v>
      </c>
      <c r="I218">
        <v>2.5</v>
      </c>
      <c r="J218">
        <v>1.62</v>
      </c>
      <c r="K218">
        <v>1.37</v>
      </c>
      <c r="L218">
        <v>0.52</v>
      </c>
      <c r="M218">
        <v>0.47</v>
      </c>
      <c r="N218">
        <v>0.87</v>
      </c>
      <c r="O218">
        <v>0.8</v>
      </c>
      <c r="P218">
        <v>0.69</v>
      </c>
      <c r="Q218">
        <v>0.74</v>
      </c>
      <c r="R218">
        <v>1.29</v>
      </c>
      <c r="S218">
        <v>1.45</v>
      </c>
      <c r="T218">
        <v>0.99</v>
      </c>
      <c r="U218">
        <v>1.1599999999999999</v>
      </c>
      <c r="V218">
        <v>1.24</v>
      </c>
      <c r="W218">
        <v>1.41</v>
      </c>
      <c r="X218">
        <v>0.92</v>
      </c>
      <c r="Y218">
        <v>0.97</v>
      </c>
      <c r="Z218">
        <v>1.31</v>
      </c>
      <c r="AA218">
        <v>1.47</v>
      </c>
      <c r="AB218">
        <v>1.1599999999999999</v>
      </c>
      <c r="AC218">
        <v>1.08</v>
      </c>
      <c r="AD218">
        <v>1.1000000000000001</v>
      </c>
      <c r="AE218">
        <v>1.55</v>
      </c>
    </row>
    <row r="220" spans="1:31" x14ac:dyDescent="0.3">
      <c r="A220" t="s">
        <v>36</v>
      </c>
    </row>
    <row r="221" spans="1:31" x14ac:dyDescent="0.3">
      <c r="A221" t="s">
        <v>33</v>
      </c>
      <c r="B221">
        <v>100</v>
      </c>
      <c r="C221">
        <v>100</v>
      </c>
      <c r="D221">
        <v>100</v>
      </c>
      <c r="E221">
        <v>100</v>
      </c>
      <c r="F221">
        <v>100</v>
      </c>
      <c r="G221">
        <v>100</v>
      </c>
      <c r="H221">
        <v>100</v>
      </c>
      <c r="I221">
        <v>100</v>
      </c>
      <c r="J221">
        <v>100</v>
      </c>
      <c r="K221">
        <v>100</v>
      </c>
      <c r="L221">
        <v>100</v>
      </c>
      <c r="M221">
        <v>100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  <c r="W221">
        <v>100</v>
      </c>
      <c r="X221">
        <v>100</v>
      </c>
      <c r="Y221">
        <v>100</v>
      </c>
      <c r="Z221">
        <v>100</v>
      </c>
      <c r="AA221">
        <v>100</v>
      </c>
      <c r="AB221">
        <v>100</v>
      </c>
      <c r="AC221">
        <v>100</v>
      </c>
      <c r="AD221">
        <v>100</v>
      </c>
      <c r="AE221">
        <v>100</v>
      </c>
    </row>
    <row r="222" spans="1:31" x14ac:dyDescent="0.3">
      <c r="A222" t="s">
        <v>34</v>
      </c>
      <c r="B222">
        <v>82.92</v>
      </c>
      <c r="C222">
        <v>83.05</v>
      </c>
      <c r="D222">
        <v>81.28</v>
      </c>
      <c r="E222">
        <v>82.89</v>
      </c>
      <c r="F222">
        <v>85.9</v>
      </c>
      <c r="G222">
        <v>85.54</v>
      </c>
      <c r="H222">
        <v>87.76</v>
      </c>
      <c r="I222">
        <v>87.67</v>
      </c>
      <c r="J222">
        <v>91.91</v>
      </c>
      <c r="K222">
        <v>92.87</v>
      </c>
      <c r="L222">
        <v>99.56</v>
      </c>
      <c r="M222">
        <v>98.88</v>
      </c>
      <c r="N222">
        <v>96.05</v>
      </c>
      <c r="O222">
        <v>98.43</v>
      </c>
      <c r="P222">
        <v>99.06</v>
      </c>
      <c r="Q222">
        <v>99.01</v>
      </c>
      <c r="R222">
        <v>96.99</v>
      </c>
      <c r="S222">
        <v>98.71</v>
      </c>
      <c r="T222">
        <v>98.99</v>
      </c>
      <c r="U222">
        <v>97.34</v>
      </c>
      <c r="V222">
        <v>98.63</v>
      </c>
      <c r="W222">
        <v>98.89</v>
      </c>
      <c r="X222">
        <v>98.25</v>
      </c>
      <c r="Y222">
        <v>95.59</v>
      </c>
      <c r="Z222">
        <v>97.63</v>
      </c>
      <c r="AA222">
        <v>96.62</v>
      </c>
      <c r="AB222">
        <v>95.64</v>
      </c>
      <c r="AC222">
        <v>95.74</v>
      </c>
      <c r="AD222">
        <v>97.18</v>
      </c>
      <c r="AE222">
        <v>96.33</v>
      </c>
    </row>
    <row r="223" spans="1:31" x14ac:dyDescent="0.3">
      <c r="A223" t="s">
        <v>35</v>
      </c>
      <c r="B223">
        <v>2.16</v>
      </c>
      <c r="C223">
        <v>2.5299999999999998</v>
      </c>
      <c r="D223">
        <v>4</v>
      </c>
      <c r="E223">
        <v>2.94</v>
      </c>
      <c r="F223">
        <v>2.41</v>
      </c>
      <c r="G223">
        <v>2.64</v>
      </c>
      <c r="H223">
        <v>2.39</v>
      </c>
      <c r="I223">
        <v>4.5999999999999996</v>
      </c>
      <c r="J223">
        <v>1.72</v>
      </c>
      <c r="K223">
        <v>2.06</v>
      </c>
      <c r="L223">
        <v>0.44</v>
      </c>
      <c r="M223">
        <v>1.1200000000000001</v>
      </c>
      <c r="N223">
        <v>3.95</v>
      </c>
      <c r="O223">
        <v>1.57</v>
      </c>
      <c r="P223">
        <v>0.94</v>
      </c>
      <c r="Q223">
        <v>0.99</v>
      </c>
      <c r="R223">
        <v>3.01</v>
      </c>
      <c r="S223">
        <v>1.29</v>
      </c>
      <c r="T223">
        <v>1.01</v>
      </c>
      <c r="U223">
        <v>2.66</v>
      </c>
      <c r="V223">
        <v>1.37</v>
      </c>
      <c r="W223">
        <v>1.1100000000000001</v>
      </c>
      <c r="X223">
        <v>1.75</v>
      </c>
      <c r="Y223">
        <v>4.41</v>
      </c>
      <c r="Z223">
        <v>2.37</v>
      </c>
      <c r="AA223">
        <v>3.38</v>
      </c>
      <c r="AB223">
        <v>4.3600000000000003</v>
      </c>
      <c r="AC223">
        <v>4.26</v>
      </c>
      <c r="AD223">
        <v>2.82</v>
      </c>
      <c r="AE223">
        <v>3.67</v>
      </c>
    </row>
    <row r="226" spans="1:42" x14ac:dyDescent="0.3">
      <c r="A226" t="s">
        <v>5</v>
      </c>
    </row>
    <row r="227" spans="1:42" x14ac:dyDescent="0.3">
      <c r="A227" t="s">
        <v>26</v>
      </c>
      <c r="T227" s="1"/>
      <c r="W227" s="1"/>
      <c r="Y227" s="1"/>
      <c r="AB227" s="1"/>
      <c r="AD227" s="1"/>
      <c r="AE227" s="1"/>
    </row>
    <row r="228" spans="1:42" x14ac:dyDescent="0.3">
      <c r="A228" t="s">
        <v>19</v>
      </c>
    </row>
    <row r="229" spans="1:42" x14ac:dyDescent="0.3">
      <c r="A229" t="s">
        <v>8</v>
      </c>
      <c r="B229" s="1">
        <v>45323</v>
      </c>
      <c r="C229" s="1">
        <v>45352</v>
      </c>
      <c r="D229" s="1">
        <v>45383</v>
      </c>
      <c r="E229" s="1">
        <v>45413</v>
      </c>
      <c r="F229" s="1">
        <v>45444</v>
      </c>
      <c r="G229" s="1">
        <v>45474</v>
      </c>
      <c r="H229" s="1">
        <v>45505</v>
      </c>
      <c r="I229" s="1">
        <v>45536</v>
      </c>
      <c r="J229" s="1">
        <v>45566</v>
      </c>
      <c r="K229" s="1">
        <v>45597</v>
      </c>
      <c r="L229" s="1">
        <v>45627</v>
      </c>
      <c r="M229" s="1">
        <v>45658</v>
      </c>
      <c r="N229" s="1">
        <v>45689</v>
      </c>
      <c r="O229" s="1">
        <v>45717</v>
      </c>
      <c r="P229" s="1">
        <v>45748</v>
      </c>
      <c r="Q229" s="1">
        <v>45778</v>
      </c>
      <c r="R229" s="1">
        <v>45809</v>
      </c>
      <c r="S229" s="1">
        <v>45839</v>
      </c>
      <c r="T229" s="1">
        <v>45870</v>
      </c>
      <c r="U229" s="1">
        <v>45901</v>
      </c>
      <c r="V229" s="1">
        <v>45931</v>
      </c>
      <c r="W229" s="1">
        <v>45962</v>
      </c>
      <c r="X229" s="1">
        <v>45992</v>
      </c>
      <c r="Y229" s="1">
        <v>46023</v>
      </c>
      <c r="Z229" s="1">
        <v>46054</v>
      </c>
      <c r="AA229" s="1">
        <v>46082</v>
      </c>
      <c r="AB229" s="1">
        <v>46113</v>
      </c>
      <c r="AC229" s="1">
        <v>46143</v>
      </c>
      <c r="AD229" s="1">
        <v>46174</v>
      </c>
      <c r="AE229" s="1">
        <v>46204</v>
      </c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x14ac:dyDescent="0.3">
      <c r="A230" t="s">
        <v>27</v>
      </c>
    </row>
    <row r="231" spans="1:42" x14ac:dyDescent="0.3">
      <c r="A231" t="s">
        <v>28</v>
      </c>
      <c r="B231">
        <v>100</v>
      </c>
      <c r="C231">
        <v>100</v>
      </c>
      <c r="D231">
        <v>100</v>
      </c>
      <c r="E231">
        <v>100</v>
      </c>
      <c r="F231">
        <v>100</v>
      </c>
      <c r="G231">
        <v>100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  <c r="W231">
        <v>100</v>
      </c>
      <c r="X231">
        <v>100</v>
      </c>
      <c r="Y231">
        <v>100</v>
      </c>
      <c r="Z231">
        <v>100</v>
      </c>
      <c r="AA231">
        <v>100</v>
      </c>
      <c r="AB231">
        <v>100</v>
      </c>
      <c r="AC231">
        <v>100</v>
      </c>
      <c r="AD231">
        <v>100</v>
      </c>
      <c r="AE231">
        <v>100</v>
      </c>
    </row>
    <row r="232" spans="1:42" x14ac:dyDescent="0.3">
      <c r="A232" t="s">
        <v>29</v>
      </c>
      <c r="B232">
        <v>74.150000000000006</v>
      </c>
      <c r="C232">
        <v>74.569999999999993</v>
      </c>
      <c r="D232">
        <v>76.05</v>
      </c>
      <c r="E232">
        <v>75.040000000000006</v>
      </c>
      <c r="F232">
        <v>77.19</v>
      </c>
      <c r="G232">
        <v>79.56</v>
      </c>
      <c r="H232">
        <v>82.19</v>
      </c>
      <c r="I232">
        <v>85.56</v>
      </c>
      <c r="J232">
        <v>85.71</v>
      </c>
      <c r="K232">
        <v>86.94</v>
      </c>
      <c r="L232">
        <v>84.4</v>
      </c>
      <c r="M232">
        <v>84.33</v>
      </c>
      <c r="N232">
        <v>82.66</v>
      </c>
      <c r="O232">
        <v>83.2</v>
      </c>
      <c r="P232">
        <v>82.64</v>
      </c>
      <c r="Q232">
        <v>81.39</v>
      </c>
      <c r="R232">
        <v>79.78</v>
      </c>
      <c r="S232">
        <v>80.739999999999995</v>
      </c>
      <c r="T232">
        <v>77.61</v>
      </c>
      <c r="U232">
        <v>78.3</v>
      </c>
      <c r="V232">
        <v>78.63</v>
      </c>
      <c r="W232">
        <v>81.650000000000006</v>
      </c>
      <c r="X232">
        <v>81.3</v>
      </c>
      <c r="Y232">
        <v>79.209999999999994</v>
      </c>
      <c r="Z232">
        <v>81.489999999999995</v>
      </c>
      <c r="AA232">
        <v>81.27</v>
      </c>
      <c r="AB232">
        <v>78.849999999999994</v>
      </c>
      <c r="AC232">
        <v>79.61</v>
      </c>
      <c r="AD232">
        <v>78.78</v>
      </c>
      <c r="AE232">
        <v>79.72</v>
      </c>
    </row>
    <row r="233" spans="1:42" x14ac:dyDescent="0.3">
      <c r="A233" t="s">
        <v>30</v>
      </c>
      <c r="B233">
        <v>7.21</v>
      </c>
      <c r="C233">
        <v>6.86</v>
      </c>
      <c r="D233">
        <v>6.56</v>
      </c>
      <c r="E233">
        <v>7.39</v>
      </c>
      <c r="F233">
        <v>6.39</v>
      </c>
      <c r="G233">
        <v>7.57</v>
      </c>
      <c r="H233">
        <v>7.51</v>
      </c>
      <c r="I233">
        <v>7.63</v>
      </c>
      <c r="J233">
        <v>8.06</v>
      </c>
      <c r="K233">
        <v>7.18</v>
      </c>
      <c r="L233">
        <v>15.6</v>
      </c>
      <c r="M233">
        <v>15.67</v>
      </c>
      <c r="N233">
        <v>17.34</v>
      </c>
      <c r="O233">
        <v>16.8</v>
      </c>
      <c r="P233">
        <v>17.36</v>
      </c>
      <c r="Q233">
        <v>18.61</v>
      </c>
      <c r="R233">
        <v>20.22</v>
      </c>
      <c r="S233">
        <v>19.260000000000002</v>
      </c>
      <c r="T233">
        <v>22.39</v>
      </c>
      <c r="U233">
        <v>21.7</v>
      </c>
      <c r="V233">
        <v>21.37</v>
      </c>
      <c r="W233">
        <v>18.350000000000001</v>
      </c>
      <c r="X233">
        <v>18.7</v>
      </c>
      <c r="Y233">
        <v>20.79</v>
      </c>
      <c r="Z233">
        <v>18.510000000000002</v>
      </c>
      <c r="AA233">
        <v>18.73</v>
      </c>
      <c r="AB233">
        <v>21.15</v>
      </c>
      <c r="AC233">
        <v>20.39</v>
      </c>
      <c r="AD233">
        <v>21.22</v>
      </c>
      <c r="AE233">
        <v>20.28</v>
      </c>
    </row>
    <row r="235" spans="1:42" x14ac:dyDescent="0.3">
      <c r="A235" t="s">
        <v>31</v>
      </c>
    </row>
    <row r="236" spans="1:42" x14ac:dyDescent="0.3">
      <c r="A236" t="s">
        <v>28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  <c r="W236">
        <v>100</v>
      </c>
      <c r="X236">
        <v>100</v>
      </c>
      <c r="Y236">
        <v>100</v>
      </c>
      <c r="Z236">
        <v>100</v>
      </c>
      <c r="AA236">
        <v>100</v>
      </c>
      <c r="AB236">
        <v>100</v>
      </c>
      <c r="AC236">
        <v>100</v>
      </c>
      <c r="AD236">
        <v>100</v>
      </c>
      <c r="AE236">
        <v>100</v>
      </c>
    </row>
    <row r="237" spans="1:42" x14ac:dyDescent="0.3">
      <c r="A237" t="s">
        <v>29</v>
      </c>
      <c r="P237">
        <v>96.02</v>
      </c>
      <c r="Q237">
        <v>95.83</v>
      </c>
      <c r="R237">
        <v>95.76</v>
      </c>
      <c r="S237">
        <v>95.64</v>
      </c>
      <c r="T237">
        <v>96.03</v>
      </c>
      <c r="U237">
        <v>95.51</v>
      </c>
      <c r="V237">
        <v>95.97</v>
      </c>
      <c r="W237">
        <v>96.27</v>
      </c>
      <c r="X237">
        <v>97.07</v>
      </c>
      <c r="Y237">
        <v>95.84</v>
      </c>
      <c r="Z237">
        <v>95.65</v>
      </c>
      <c r="AA237">
        <v>96.09</v>
      </c>
      <c r="AB237">
        <v>96.4</v>
      </c>
      <c r="AC237">
        <v>95.7</v>
      </c>
      <c r="AD237">
        <v>95.89</v>
      </c>
      <c r="AE237">
        <v>95.79</v>
      </c>
    </row>
    <row r="238" spans="1:42" x14ac:dyDescent="0.3">
      <c r="A238" t="s">
        <v>30</v>
      </c>
      <c r="P238">
        <v>3.98</v>
      </c>
      <c r="Q238">
        <v>4.17</v>
      </c>
      <c r="R238">
        <v>4.24</v>
      </c>
      <c r="S238">
        <v>4.3600000000000003</v>
      </c>
      <c r="T238">
        <v>3.97</v>
      </c>
      <c r="U238">
        <v>4.49</v>
      </c>
      <c r="V238">
        <v>4.03</v>
      </c>
      <c r="W238">
        <v>3.73</v>
      </c>
      <c r="X238">
        <v>2.93</v>
      </c>
      <c r="Y238">
        <v>4.16</v>
      </c>
      <c r="Z238">
        <v>4.3499999999999996</v>
      </c>
      <c r="AA238">
        <v>3.91</v>
      </c>
      <c r="AB238">
        <v>3.6</v>
      </c>
      <c r="AC238">
        <v>4.3</v>
      </c>
      <c r="AD238">
        <v>4.1100000000000003</v>
      </c>
      <c r="AE238">
        <v>4.21</v>
      </c>
    </row>
    <row r="240" spans="1:42" x14ac:dyDescent="0.3">
      <c r="A240" t="s">
        <v>32</v>
      </c>
    </row>
    <row r="241" spans="1:42" x14ac:dyDescent="0.3">
      <c r="A241" t="s">
        <v>33</v>
      </c>
      <c r="B241">
        <v>100</v>
      </c>
      <c r="C241">
        <v>100</v>
      </c>
      <c r="D241">
        <v>100</v>
      </c>
      <c r="E241">
        <v>100</v>
      </c>
      <c r="F241">
        <v>100</v>
      </c>
      <c r="G241">
        <v>100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  <c r="W241">
        <v>100</v>
      </c>
      <c r="X241">
        <v>100</v>
      </c>
      <c r="Y241">
        <v>100</v>
      </c>
      <c r="Z241">
        <v>100</v>
      </c>
      <c r="AA241">
        <v>100</v>
      </c>
      <c r="AB241">
        <v>100</v>
      </c>
      <c r="AC241">
        <v>100</v>
      </c>
      <c r="AD241">
        <v>100</v>
      </c>
      <c r="AE241">
        <v>100</v>
      </c>
    </row>
    <row r="242" spans="1:42" x14ac:dyDescent="0.3">
      <c r="A242" t="s">
        <v>34</v>
      </c>
      <c r="B242">
        <v>83.5</v>
      </c>
      <c r="C242">
        <v>82.2</v>
      </c>
      <c r="D242">
        <v>83.38</v>
      </c>
      <c r="E242">
        <v>83.2</v>
      </c>
      <c r="F242">
        <v>84.85</v>
      </c>
      <c r="G242">
        <v>87.12</v>
      </c>
      <c r="H242">
        <v>89.43</v>
      </c>
      <c r="I242">
        <v>90.79</v>
      </c>
      <c r="J242">
        <v>92.17</v>
      </c>
      <c r="K242">
        <v>93.73</v>
      </c>
      <c r="L242">
        <v>96.99</v>
      </c>
      <c r="M242">
        <v>97.03</v>
      </c>
      <c r="N242">
        <v>96.8</v>
      </c>
      <c r="O242">
        <v>96.82</v>
      </c>
      <c r="P242">
        <v>96.87</v>
      </c>
      <c r="Q242">
        <v>96.67</v>
      </c>
      <c r="R242">
        <v>96.92</v>
      </c>
      <c r="S242">
        <v>96.58</v>
      </c>
      <c r="T242">
        <v>96.68</v>
      </c>
      <c r="U242">
        <v>96.75</v>
      </c>
      <c r="V242">
        <v>97.06</v>
      </c>
      <c r="W242">
        <v>96.97</v>
      </c>
      <c r="X242">
        <v>97.42</v>
      </c>
      <c r="Y242">
        <v>97.05</v>
      </c>
      <c r="Z242">
        <v>97.32</v>
      </c>
      <c r="AA242">
        <v>97.32</v>
      </c>
      <c r="AB242">
        <v>97.26</v>
      </c>
      <c r="AC242">
        <v>96.86</v>
      </c>
      <c r="AD242">
        <v>96.87</v>
      </c>
      <c r="AE242">
        <v>96.69</v>
      </c>
    </row>
    <row r="243" spans="1:42" x14ac:dyDescent="0.3">
      <c r="A243" t="s">
        <v>35</v>
      </c>
      <c r="B243">
        <v>1.48</v>
      </c>
      <c r="C243">
        <v>1.63</v>
      </c>
      <c r="D243">
        <v>1.44</v>
      </c>
      <c r="E243">
        <v>1.45</v>
      </c>
      <c r="F243">
        <v>1.36</v>
      </c>
      <c r="G243">
        <v>1.46</v>
      </c>
      <c r="H243">
        <v>1.34</v>
      </c>
      <c r="I243">
        <v>1.73</v>
      </c>
      <c r="J243">
        <v>1.53</v>
      </c>
      <c r="K243">
        <v>1.37</v>
      </c>
      <c r="L243">
        <v>3.01</v>
      </c>
      <c r="M243">
        <v>2.97</v>
      </c>
      <c r="N243">
        <v>3.2</v>
      </c>
      <c r="O243">
        <v>3.18</v>
      </c>
      <c r="P243">
        <v>3.13</v>
      </c>
      <c r="Q243">
        <v>3.33</v>
      </c>
      <c r="R243">
        <v>3.08</v>
      </c>
      <c r="S243">
        <v>3.42</v>
      </c>
      <c r="T243">
        <v>3.32</v>
      </c>
      <c r="U243">
        <v>3.25</v>
      </c>
      <c r="V243">
        <v>2.94</v>
      </c>
      <c r="W243">
        <v>3.03</v>
      </c>
      <c r="X243">
        <v>2.58</v>
      </c>
      <c r="Y243">
        <v>2.95</v>
      </c>
      <c r="Z243">
        <v>2.68</v>
      </c>
      <c r="AA243">
        <v>2.68</v>
      </c>
      <c r="AB243">
        <v>2.74</v>
      </c>
      <c r="AC243">
        <v>3.14</v>
      </c>
      <c r="AD243">
        <v>3.13</v>
      </c>
      <c r="AE243">
        <v>3.31</v>
      </c>
    </row>
    <row r="245" spans="1:42" x14ac:dyDescent="0.3">
      <c r="A245" t="s">
        <v>36</v>
      </c>
    </row>
    <row r="246" spans="1:42" x14ac:dyDescent="0.3">
      <c r="A246" t="s">
        <v>33</v>
      </c>
      <c r="B246">
        <v>100</v>
      </c>
      <c r="C246">
        <v>100</v>
      </c>
      <c r="D246">
        <v>100</v>
      </c>
      <c r="E246">
        <v>100</v>
      </c>
      <c r="F246">
        <v>100</v>
      </c>
      <c r="G246">
        <v>100</v>
      </c>
      <c r="H246">
        <v>100</v>
      </c>
      <c r="I246">
        <v>100</v>
      </c>
      <c r="J246">
        <v>100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  <c r="W246">
        <v>100</v>
      </c>
      <c r="X246">
        <v>100</v>
      </c>
      <c r="Y246">
        <v>100</v>
      </c>
      <c r="Z246">
        <v>100</v>
      </c>
      <c r="AA246">
        <v>100</v>
      </c>
      <c r="AB246">
        <v>100</v>
      </c>
      <c r="AC246">
        <v>100</v>
      </c>
      <c r="AD246">
        <v>100</v>
      </c>
      <c r="AE246">
        <v>100</v>
      </c>
    </row>
    <row r="247" spans="1:42" x14ac:dyDescent="0.3">
      <c r="A247" t="s">
        <v>34</v>
      </c>
      <c r="B247">
        <v>78.510000000000005</v>
      </c>
      <c r="C247">
        <v>79.03</v>
      </c>
      <c r="D247">
        <v>78.58</v>
      </c>
      <c r="E247">
        <v>78.81</v>
      </c>
      <c r="F247">
        <v>80.12</v>
      </c>
      <c r="G247">
        <v>82.41</v>
      </c>
      <c r="H247">
        <v>84.53</v>
      </c>
      <c r="I247">
        <v>87</v>
      </c>
      <c r="J247">
        <v>87.93</v>
      </c>
      <c r="K247">
        <v>88.37</v>
      </c>
      <c r="L247">
        <v>96.16</v>
      </c>
      <c r="M247">
        <v>94.84</v>
      </c>
      <c r="N247">
        <v>94.37</v>
      </c>
      <c r="O247">
        <v>90.44</v>
      </c>
      <c r="P247">
        <v>93.89</v>
      </c>
      <c r="Q247">
        <v>93.66</v>
      </c>
      <c r="R247">
        <v>92.79</v>
      </c>
      <c r="S247">
        <v>93.13</v>
      </c>
      <c r="T247">
        <v>94.28</v>
      </c>
      <c r="U247">
        <v>92.13</v>
      </c>
      <c r="V247">
        <v>93.21</v>
      </c>
      <c r="W247">
        <v>94.56</v>
      </c>
      <c r="X247">
        <v>96.16</v>
      </c>
      <c r="Y247">
        <v>92.7</v>
      </c>
      <c r="Z247">
        <v>91.47</v>
      </c>
      <c r="AA247">
        <v>93.21</v>
      </c>
      <c r="AB247">
        <v>94.31</v>
      </c>
      <c r="AC247">
        <v>93.07</v>
      </c>
      <c r="AD247">
        <v>93.49</v>
      </c>
      <c r="AE247">
        <v>93.63</v>
      </c>
    </row>
    <row r="248" spans="1:42" x14ac:dyDescent="0.3">
      <c r="A248" t="s">
        <v>35</v>
      </c>
      <c r="B248">
        <v>5.53</v>
      </c>
      <c r="C248">
        <v>5.2</v>
      </c>
      <c r="D248">
        <v>5.79</v>
      </c>
      <c r="E248">
        <v>6.12</v>
      </c>
      <c r="F248">
        <v>5.75</v>
      </c>
      <c r="G248">
        <v>5.97</v>
      </c>
      <c r="H248">
        <v>5.52</v>
      </c>
      <c r="I248">
        <v>6.18</v>
      </c>
      <c r="J248">
        <v>6.2</v>
      </c>
      <c r="K248">
        <v>6.5</v>
      </c>
      <c r="L248">
        <v>3.84</v>
      </c>
      <c r="M248">
        <v>5.16</v>
      </c>
      <c r="N248">
        <v>5.63</v>
      </c>
      <c r="O248">
        <v>9.56</v>
      </c>
      <c r="P248">
        <v>6.11</v>
      </c>
      <c r="Q248">
        <v>6.34</v>
      </c>
      <c r="R248">
        <v>7.21</v>
      </c>
      <c r="S248">
        <v>6.87</v>
      </c>
      <c r="T248">
        <v>5.72</v>
      </c>
      <c r="U248">
        <v>7.87</v>
      </c>
      <c r="V248">
        <v>6.79</v>
      </c>
      <c r="W248">
        <v>5.44</v>
      </c>
      <c r="X248">
        <v>3.84</v>
      </c>
      <c r="Y248">
        <v>7.3</v>
      </c>
      <c r="Z248">
        <v>8.5299999999999994</v>
      </c>
      <c r="AA248">
        <v>6.79</v>
      </c>
      <c r="AB248">
        <v>5.69</v>
      </c>
      <c r="AC248">
        <v>6.93</v>
      </c>
      <c r="AD248">
        <v>6.51</v>
      </c>
      <c r="AE248">
        <v>6.37</v>
      </c>
    </row>
    <row r="251" spans="1:42" x14ac:dyDescent="0.3">
      <c r="A251" t="s">
        <v>5</v>
      </c>
    </row>
    <row r="252" spans="1:42" x14ac:dyDescent="0.3">
      <c r="A252" t="s">
        <v>26</v>
      </c>
      <c r="T252" s="1"/>
      <c r="W252" s="1"/>
      <c r="Y252" s="1"/>
      <c r="AB252" s="1"/>
      <c r="AD252" s="1"/>
      <c r="AE252" s="1"/>
    </row>
    <row r="253" spans="1:42" x14ac:dyDescent="0.3">
      <c r="A253" t="s">
        <v>20</v>
      </c>
    </row>
    <row r="254" spans="1:42" x14ac:dyDescent="0.3">
      <c r="A254" t="s">
        <v>8</v>
      </c>
      <c r="B254" s="1">
        <v>45323</v>
      </c>
      <c r="C254" s="1">
        <v>45352</v>
      </c>
      <c r="D254" s="1">
        <v>45383</v>
      </c>
      <c r="E254" s="1">
        <v>45413</v>
      </c>
      <c r="F254" s="1">
        <v>45444</v>
      </c>
      <c r="G254" s="1">
        <v>45474</v>
      </c>
      <c r="H254" s="1">
        <v>45505</v>
      </c>
      <c r="I254" s="1">
        <v>45536</v>
      </c>
      <c r="J254" s="1">
        <v>45566</v>
      </c>
      <c r="K254" s="1">
        <v>45597</v>
      </c>
      <c r="L254" s="1">
        <v>45627</v>
      </c>
      <c r="M254" s="1">
        <v>45658</v>
      </c>
      <c r="N254" s="1">
        <v>45689</v>
      </c>
      <c r="O254" s="1">
        <v>45717</v>
      </c>
      <c r="P254" s="1">
        <v>45748</v>
      </c>
      <c r="Q254" s="1">
        <v>45778</v>
      </c>
      <c r="R254" s="1">
        <v>45809</v>
      </c>
      <c r="S254" s="1">
        <v>45839</v>
      </c>
      <c r="T254" s="1">
        <v>45870</v>
      </c>
      <c r="U254" s="1">
        <v>45901</v>
      </c>
      <c r="V254" s="1">
        <v>45931</v>
      </c>
      <c r="W254" s="1">
        <v>45962</v>
      </c>
      <c r="X254" s="1">
        <v>45992</v>
      </c>
      <c r="Y254" s="1">
        <v>46023</v>
      </c>
      <c r="Z254" s="1">
        <v>46054</v>
      </c>
      <c r="AA254" s="1">
        <v>46082</v>
      </c>
      <c r="AB254" s="1">
        <v>46113</v>
      </c>
      <c r="AC254" s="1">
        <v>46143</v>
      </c>
      <c r="AD254" s="1">
        <v>46174</v>
      </c>
      <c r="AE254" s="1">
        <v>46204</v>
      </c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 x14ac:dyDescent="0.3">
      <c r="A255" t="s">
        <v>27</v>
      </c>
    </row>
    <row r="256" spans="1:42" x14ac:dyDescent="0.3">
      <c r="A256" t="s">
        <v>28</v>
      </c>
      <c r="B256">
        <v>100</v>
      </c>
      <c r="C256">
        <v>100</v>
      </c>
      <c r="D256">
        <v>100</v>
      </c>
      <c r="E256">
        <v>100</v>
      </c>
      <c r="F256">
        <v>100</v>
      </c>
      <c r="G256">
        <v>100</v>
      </c>
      <c r="H256">
        <v>100</v>
      </c>
      <c r="I256">
        <v>100</v>
      </c>
      <c r="J256">
        <v>100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  <c r="W256">
        <v>100</v>
      </c>
      <c r="X256">
        <v>100</v>
      </c>
      <c r="Y256">
        <v>100</v>
      </c>
      <c r="Z256">
        <v>100</v>
      </c>
      <c r="AA256">
        <v>100</v>
      </c>
      <c r="AB256">
        <v>100</v>
      </c>
      <c r="AC256">
        <v>100</v>
      </c>
      <c r="AD256">
        <v>100</v>
      </c>
      <c r="AE256">
        <v>100</v>
      </c>
    </row>
    <row r="257" spans="1:31" x14ac:dyDescent="0.3">
      <c r="A257" t="s">
        <v>29</v>
      </c>
      <c r="B257">
        <v>70.25</v>
      </c>
      <c r="C257">
        <v>74.680000000000007</v>
      </c>
      <c r="D257">
        <v>73.58</v>
      </c>
      <c r="E257">
        <v>72.47</v>
      </c>
      <c r="F257">
        <v>71.22</v>
      </c>
      <c r="G257">
        <v>78.650000000000006</v>
      </c>
      <c r="H257">
        <v>78.22</v>
      </c>
      <c r="I257">
        <v>77.41</v>
      </c>
      <c r="J257">
        <v>79.010000000000005</v>
      </c>
      <c r="K257">
        <v>78.260000000000005</v>
      </c>
      <c r="L257">
        <v>78.17</v>
      </c>
      <c r="M257">
        <v>78.900000000000006</v>
      </c>
      <c r="N257">
        <v>67.08</v>
      </c>
      <c r="O257">
        <v>74.72</v>
      </c>
      <c r="P257">
        <v>74.790000000000006</v>
      </c>
      <c r="Q257">
        <v>70.650000000000006</v>
      </c>
      <c r="R257">
        <v>61.08</v>
      </c>
      <c r="S257">
        <v>71.459999999999994</v>
      </c>
      <c r="T257">
        <v>68.95</v>
      </c>
      <c r="U257">
        <v>68.58</v>
      </c>
      <c r="V257">
        <v>73.91</v>
      </c>
      <c r="W257">
        <v>67.42</v>
      </c>
      <c r="X257">
        <v>78.42</v>
      </c>
      <c r="Y257">
        <v>71.510000000000005</v>
      </c>
      <c r="Z257">
        <v>60.58</v>
      </c>
      <c r="AA257">
        <v>68.64</v>
      </c>
      <c r="AB257">
        <v>93.55</v>
      </c>
      <c r="AC257">
        <v>93.48</v>
      </c>
      <c r="AD257">
        <v>88.86</v>
      </c>
      <c r="AE257">
        <v>91.67</v>
      </c>
    </row>
    <row r="258" spans="1:31" x14ac:dyDescent="0.3">
      <c r="A258" t="s">
        <v>30</v>
      </c>
      <c r="B258">
        <v>13.69</v>
      </c>
      <c r="C258">
        <v>9.94</v>
      </c>
      <c r="D258">
        <v>11.76</v>
      </c>
      <c r="E258">
        <v>13.59</v>
      </c>
      <c r="F258">
        <v>10.71</v>
      </c>
      <c r="G258">
        <v>10.75</v>
      </c>
      <c r="H258">
        <v>11.65</v>
      </c>
      <c r="I258">
        <v>14.85</v>
      </c>
      <c r="J258">
        <v>14.93</v>
      </c>
      <c r="K258">
        <v>11.78</v>
      </c>
      <c r="L258">
        <v>21.83</v>
      </c>
      <c r="M258">
        <v>21.1</v>
      </c>
      <c r="N258">
        <v>32.92</v>
      </c>
      <c r="O258">
        <v>25.28</v>
      </c>
      <c r="P258">
        <v>25.21</v>
      </c>
      <c r="Q258">
        <v>29.35</v>
      </c>
      <c r="R258">
        <v>38.92</v>
      </c>
      <c r="S258">
        <v>28.54</v>
      </c>
      <c r="T258">
        <v>31.05</v>
      </c>
      <c r="U258">
        <v>31.42</v>
      </c>
      <c r="V258">
        <v>26.09</v>
      </c>
      <c r="W258">
        <v>32.58</v>
      </c>
      <c r="X258">
        <v>21.58</v>
      </c>
      <c r="Y258">
        <v>28.49</v>
      </c>
      <c r="Z258">
        <v>39.42</v>
      </c>
      <c r="AA258">
        <v>31.36</v>
      </c>
      <c r="AB258">
        <v>6.45</v>
      </c>
      <c r="AC258">
        <v>6.52</v>
      </c>
      <c r="AD258">
        <v>11.14</v>
      </c>
      <c r="AE258">
        <v>8.33</v>
      </c>
    </row>
    <row r="260" spans="1:31" x14ac:dyDescent="0.3">
      <c r="A260" t="s">
        <v>31</v>
      </c>
    </row>
    <row r="261" spans="1:31" x14ac:dyDescent="0.3">
      <c r="A261" t="s">
        <v>28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  <c r="W261">
        <v>100</v>
      </c>
      <c r="X261">
        <v>100</v>
      </c>
      <c r="Y261">
        <v>100</v>
      </c>
      <c r="Z261">
        <v>100</v>
      </c>
      <c r="AA261">
        <v>100</v>
      </c>
      <c r="AB261">
        <v>100</v>
      </c>
      <c r="AC261">
        <v>100</v>
      </c>
      <c r="AD261">
        <v>100</v>
      </c>
      <c r="AE261">
        <v>100</v>
      </c>
    </row>
    <row r="262" spans="1:31" x14ac:dyDescent="0.3">
      <c r="A262" t="s">
        <v>29</v>
      </c>
      <c r="P262">
        <v>92.56</v>
      </c>
      <c r="Q262">
        <v>92.27</v>
      </c>
      <c r="R262">
        <v>92.5</v>
      </c>
      <c r="S262">
        <v>96.49</v>
      </c>
      <c r="T262">
        <v>96.52</v>
      </c>
      <c r="U262">
        <v>94.54</v>
      </c>
      <c r="V262">
        <v>97.38</v>
      </c>
      <c r="W262">
        <v>96.99</v>
      </c>
      <c r="X262">
        <v>97.52</v>
      </c>
      <c r="Y262">
        <v>97.16</v>
      </c>
      <c r="Z262">
        <v>95.7</v>
      </c>
      <c r="AA262">
        <v>96.45</v>
      </c>
      <c r="AB262">
        <v>97.64</v>
      </c>
      <c r="AC262">
        <v>96.48</v>
      </c>
      <c r="AD262">
        <v>97.53</v>
      </c>
      <c r="AE262">
        <v>98.06</v>
      </c>
    </row>
    <row r="263" spans="1:31" x14ac:dyDescent="0.3">
      <c r="A263" t="s">
        <v>30</v>
      </c>
      <c r="P263">
        <v>7.44</v>
      </c>
      <c r="Q263">
        <v>7.73</v>
      </c>
      <c r="R263">
        <v>7.5</v>
      </c>
      <c r="S263">
        <v>3.51</v>
      </c>
      <c r="T263">
        <v>3.48</v>
      </c>
      <c r="U263">
        <v>5.46</v>
      </c>
      <c r="V263">
        <v>2.62</v>
      </c>
      <c r="W263">
        <v>3.01</v>
      </c>
      <c r="X263">
        <v>2.48</v>
      </c>
      <c r="Y263">
        <v>2.84</v>
      </c>
      <c r="Z263">
        <v>4.3</v>
      </c>
      <c r="AA263">
        <v>3.55</v>
      </c>
      <c r="AB263">
        <v>2.36</v>
      </c>
      <c r="AC263">
        <v>3.52</v>
      </c>
      <c r="AD263">
        <v>2.4700000000000002</v>
      </c>
      <c r="AE263">
        <v>1.94</v>
      </c>
    </row>
    <row r="265" spans="1:31" x14ac:dyDescent="0.3">
      <c r="A265" t="s">
        <v>32</v>
      </c>
    </row>
    <row r="266" spans="1:31" x14ac:dyDescent="0.3">
      <c r="A266" t="s">
        <v>33</v>
      </c>
      <c r="B266">
        <v>100</v>
      </c>
      <c r="C266">
        <v>100</v>
      </c>
      <c r="D266">
        <v>100</v>
      </c>
      <c r="E266">
        <v>100</v>
      </c>
      <c r="F266">
        <v>100</v>
      </c>
      <c r="G266">
        <v>100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  <c r="W266">
        <v>100</v>
      </c>
      <c r="X266">
        <v>100</v>
      </c>
      <c r="Y266">
        <v>100</v>
      </c>
      <c r="Z266">
        <v>100</v>
      </c>
      <c r="AA266">
        <v>100</v>
      </c>
      <c r="AB266">
        <v>100</v>
      </c>
      <c r="AC266">
        <v>100</v>
      </c>
      <c r="AD266">
        <v>100</v>
      </c>
      <c r="AE266">
        <v>100</v>
      </c>
    </row>
    <row r="267" spans="1:31" x14ac:dyDescent="0.3">
      <c r="A267" t="s">
        <v>34</v>
      </c>
      <c r="B267">
        <v>80.59</v>
      </c>
      <c r="C267">
        <v>83.04</v>
      </c>
      <c r="D267">
        <v>81.349999999999994</v>
      </c>
      <c r="E267">
        <v>82.27</v>
      </c>
      <c r="F267">
        <v>83.53</v>
      </c>
      <c r="G267">
        <v>86.38</v>
      </c>
      <c r="H267">
        <v>87.95</v>
      </c>
      <c r="I267">
        <v>87.92</v>
      </c>
      <c r="J267">
        <v>90.16</v>
      </c>
      <c r="K267">
        <v>90.58</v>
      </c>
      <c r="L267">
        <v>98.79</v>
      </c>
      <c r="M267">
        <v>97.77</v>
      </c>
      <c r="N267">
        <v>97.47</v>
      </c>
      <c r="O267">
        <v>97.43</v>
      </c>
      <c r="P267">
        <v>96.69</v>
      </c>
      <c r="Q267">
        <v>96.18</v>
      </c>
      <c r="R267">
        <v>96.11</v>
      </c>
      <c r="S267">
        <v>97.68</v>
      </c>
      <c r="T267">
        <v>96.91</v>
      </c>
      <c r="U267">
        <v>96.86</v>
      </c>
      <c r="V267">
        <v>98.22</v>
      </c>
      <c r="W267">
        <v>97.47</v>
      </c>
      <c r="X267">
        <v>98.55</v>
      </c>
      <c r="Y267">
        <v>97.08</v>
      </c>
      <c r="Z267">
        <v>96.25</v>
      </c>
      <c r="AA267">
        <v>96.55</v>
      </c>
      <c r="AB267">
        <v>97.87</v>
      </c>
      <c r="AC267">
        <v>98.11</v>
      </c>
      <c r="AD267">
        <v>97.49</v>
      </c>
      <c r="AE267">
        <v>98.17</v>
      </c>
    </row>
    <row r="268" spans="1:31" x14ac:dyDescent="0.3">
      <c r="A268" t="s">
        <v>35</v>
      </c>
      <c r="B268">
        <v>4.8600000000000003</v>
      </c>
      <c r="C268">
        <v>3.48</v>
      </c>
      <c r="D268">
        <v>4.62</v>
      </c>
      <c r="E268">
        <v>3.97</v>
      </c>
      <c r="F268">
        <v>3.73</v>
      </c>
      <c r="G268">
        <v>3.52</v>
      </c>
      <c r="H268">
        <v>3.53</v>
      </c>
      <c r="I268">
        <v>4.45</v>
      </c>
      <c r="J268">
        <v>4.21</v>
      </c>
      <c r="K268">
        <v>4.82</v>
      </c>
      <c r="L268">
        <v>1.21</v>
      </c>
      <c r="M268">
        <v>2.23</v>
      </c>
      <c r="N268">
        <v>2.5299999999999998</v>
      </c>
      <c r="O268">
        <v>2.57</v>
      </c>
      <c r="P268">
        <v>3.31</v>
      </c>
      <c r="Q268">
        <v>3.82</v>
      </c>
      <c r="R268">
        <v>3.89</v>
      </c>
      <c r="S268">
        <v>2.3199999999999998</v>
      </c>
      <c r="T268">
        <v>3.09</v>
      </c>
      <c r="U268">
        <v>3.14</v>
      </c>
      <c r="V268">
        <v>1.78</v>
      </c>
      <c r="W268">
        <v>2.5299999999999998</v>
      </c>
      <c r="X268">
        <v>1.45</v>
      </c>
      <c r="Y268">
        <v>2.92</v>
      </c>
      <c r="Z268">
        <v>3.75</v>
      </c>
      <c r="AA268">
        <v>3.45</v>
      </c>
      <c r="AB268">
        <v>2.13</v>
      </c>
      <c r="AC268">
        <v>1.89</v>
      </c>
      <c r="AD268">
        <v>2.5099999999999998</v>
      </c>
      <c r="AE268">
        <v>1.83</v>
      </c>
    </row>
    <row r="270" spans="1:31" x14ac:dyDescent="0.3">
      <c r="A270" t="s">
        <v>36</v>
      </c>
    </row>
    <row r="271" spans="1:31" x14ac:dyDescent="0.3">
      <c r="A271" t="s">
        <v>33</v>
      </c>
      <c r="B271">
        <v>100</v>
      </c>
      <c r="C271">
        <v>100</v>
      </c>
      <c r="D271">
        <v>100</v>
      </c>
      <c r="E271">
        <v>100</v>
      </c>
      <c r="F271">
        <v>100</v>
      </c>
      <c r="G271">
        <v>100</v>
      </c>
      <c r="H271">
        <v>100</v>
      </c>
      <c r="I271">
        <v>100</v>
      </c>
      <c r="J271">
        <v>100</v>
      </c>
      <c r="K271">
        <v>100</v>
      </c>
      <c r="L271">
        <v>100</v>
      </c>
      <c r="M271">
        <v>100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  <c r="W271">
        <v>100</v>
      </c>
      <c r="X271">
        <v>100</v>
      </c>
      <c r="Y271">
        <v>100</v>
      </c>
      <c r="Z271">
        <v>100</v>
      </c>
      <c r="AA271">
        <v>100</v>
      </c>
      <c r="AB271">
        <v>100</v>
      </c>
      <c r="AC271">
        <v>100</v>
      </c>
      <c r="AD271">
        <v>100</v>
      </c>
      <c r="AE271">
        <v>100</v>
      </c>
    </row>
    <row r="272" spans="1:31" x14ac:dyDescent="0.3">
      <c r="A272" t="s">
        <v>34</v>
      </c>
      <c r="B272">
        <v>85.3</v>
      </c>
      <c r="C272">
        <v>83.48</v>
      </c>
      <c r="D272">
        <v>83.3</v>
      </c>
      <c r="E272">
        <v>83.07</v>
      </c>
      <c r="F272">
        <v>83.51</v>
      </c>
      <c r="G272">
        <v>81.349999999999994</v>
      </c>
      <c r="H272">
        <v>81.42</v>
      </c>
      <c r="I272">
        <v>85.9</v>
      </c>
      <c r="J272">
        <v>83.2</v>
      </c>
      <c r="K272">
        <v>89.61</v>
      </c>
      <c r="L272">
        <v>98.93</v>
      </c>
      <c r="M272">
        <v>87.93</v>
      </c>
      <c r="N272">
        <v>92.82</v>
      </c>
      <c r="O272">
        <v>79.11</v>
      </c>
      <c r="P272">
        <v>79.48</v>
      </c>
      <c r="Q272">
        <v>79.23</v>
      </c>
      <c r="R272">
        <v>80.790000000000006</v>
      </c>
      <c r="S272">
        <v>92.05</v>
      </c>
      <c r="T272">
        <v>94.83</v>
      </c>
      <c r="U272">
        <v>86.82</v>
      </c>
      <c r="V272">
        <v>94.56</v>
      </c>
      <c r="W272">
        <v>95.38</v>
      </c>
      <c r="X272">
        <v>93.92</v>
      </c>
      <c r="Y272">
        <v>97.41</v>
      </c>
      <c r="Z272">
        <v>93.74</v>
      </c>
      <c r="AA272">
        <v>96.11</v>
      </c>
      <c r="AB272">
        <v>96.92</v>
      </c>
      <c r="AC272">
        <v>91.73</v>
      </c>
      <c r="AD272">
        <v>97.67</v>
      </c>
      <c r="AE272">
        <v>97.76</v>
      </c>
    </row>
    <row r="273" spans="1:42" x14ac:dyDescent="0.3">
      <c r="A273" t="s">
        <v>35</v>
      </c>
      <c r="B273">
        <v>3.64</v>
      </c>
      <c r="C273">
        <v>2.85</v>
      </c>
      <c r="D273">
        <v>5.98</v>
      </c>
      <c r="E273">
        <v>2.29</v>
      </c>
      <c r="F273">
        <v>4.18</v>
      </c>
      <c r="G273">
        <v>9.42</v>
      </c>
      <c r="H273">
        <v>6.3</v>
      </c>
      <c r="I273">
        <v>4.7300000000000004</v>
      </c>
      <c r="J273">
        <v>10.31</v>
      </c>
      <c r="K273">
        <v>5.55</v>
      </c>
      <c r="L273">
        <v>1.07</v>
      </c>
      <c r="M273">
        <v>12.07</v>
      </c>
      <c r="N273">
        <v>7.18</v>
      </c>
      <c r="O273">
        <v>20.89</v>
      </c>
      <c r="P273">
        <v>20.52</v>
      </c>
      <c r="Q273">
        <v>20.77</v>
      </c>
      <c r="R273">
        <v>19.21</v>
      </c>
      <c r="S273">
        <v>7.95</v>
      </c>
      <c r="T273">
        <v>5.17</v>
      </c>
      <c r="U273">
        <v>13.18</v>
      </c>
      <c r="V273">
        <v>5.44</v>
      </c>
      <c r="W273">
        <v>4.62</v>
      </c>
      <c r="X273">
        <v>6.08</v>
      </c>
      <c r="Y273">
        <v>2.59</v>
      </c>
      <c r="Z273">
        <v>6.26</v>
      </c>
      <c r="AA273">
        <v>3.89</v>
      </c>
      <c r="AB273">
        <v>3.08</v>
      </c>
      <c r="AC273">
        <v>8.27</v>
      </c>
      <c r="AD273">
        <v>2.33</v>
      </c>
      <c r="AE273">
        <v>2.2400000000000002</v>
      </c>
    </row>
    <row r="276" spans="1:42" x14ac:dyDescent="0.3">
      <c r="A276" t="s">
        <v>5</v>
      </c>
    </row>
    <row r="277" spans="1:42" x14ac:dyDescent="0.3">
      <c r="A277" t="s">
        <v>26</v>
      </c>
      <c r="T277" s="1"/>
      <c r="W277" s="1"/>
      <c r="Y277" s="1"/>
      <c r="AB277" s="1"/>
      <c r="AD277" s="1"/>
      <c r="AE277" s="1"/>
    </row>
    <row r="278" spans="1:42" x14ac:dyDescent="0.3">
      <c r="A278" t="s">
        <v>21</v>
      </c>
    </row>
    <row r="279" spans="1:42" x14ac:dyDescent="0.3">
      <c r="A279" t="s">
        <v>8</v>
      </c>
      <c r="B279" s="1">
        <v>45323</v>
      </c>
      <c r="C279" s="1">
        <v>45352</v>
      </c>
      <c r="D279" s="1">
        <v>45383</v>
      </c>
      <c r="E279" s="1">
        <v>45413</v>
      </c>
      <c r="F279" s="1">
        <v>45444</v>
      </c>
      <c r="G279" s="1">
        <v>45474</v>
      </c>
      <c r="H279" s="1">
        <v>45505</v>
      </c>
      <c r="I279" s="1">
        <v>45536</v>
      </c>
      <c r="J279" s="1">
        <v>45566</v>
      </c>
      <c r="K279" s="1">
        <v>45597</v>
      </c>
      <c r="L279" s="1">
        <v>45627</v>
      </c>
      <c r="M279" s="1">
        <v>45658</v>
      </c>
      <c r="N279" s="1">
        <v>45689</v>
      </c>
      <c r="O279" s="1">
        <v>45717</v>
      </c>
      <c r="P279" s="1">
        <v>45748</v>
      </c>
      <c r="Q279" s="1">
        <v>45778</v>
      </c>
      <c r="R279" s="1">
        <v>45809</v>
      </c>
      <c r="S279" s="1">
        <v>45839</v>
      </c>
      <c r="T279" s="1">
        <v>45870</v>
      </c>
      <c r="U279" s="1">
        <v>45901</v>
      </c>
      <c r="V279" s="1">
        <v>45931</v>
      </c>
      <c r="W279" s="1">
        <v>45962</v>
      </c>
      <c r="X279" s="1">
        <v>45992</v>
      </c>
      <c r="Y279" s="1">
        <v>46023</v>
      </c>
      <c r="Z279" s="1">
        <v>46054</v>
      </c>
      <c r="AA279" s="1">
        <v>46082</v>
      </c>
      <c r="AB279" s="1">
        <v>46113</v>
      </c>
      <c r="AC279" s="1">
        <v>46143</v>
      </c>
      <c r="AD279" s="1">
        <v>46174</v>
      </c>
      <c r="AE279" s="1">
        <v>46204</v>
      </c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x14ac:dyDescent="0.3">
      <c r="A280" t="s">
        <v>27</v>
      </c>
    </row>
    <row r="281" spans="1:42" x14ac:dyDescent="0.3">
      <c r="A281" t="s">
        <v>28</v>
      </c>
      <c r="B281">
        <v>100</v>
      </c>
      <c r="C281">
        <v>100</v>
      </c>
      <c r="D281">
        <v>100</v>
      </c>
      <c r="E281">
        <v>100</v>
      </c>
      <c r="F281">
        <v>100</v>
      </c>
      <c r="G281">
        <v>100</v>
      </c>
      <c r="H281">
        <v>100</v>
      </c>
      <c r="I281">
        <v>100</v>
      </c>
      <c r="J281">
        <v>100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  <c r="W281">
        <v>100</v>
      </c>
      <c r="X281">
        <v>100</v>
      </c>
      <c r="Y281">
        <v>100</v>
      </c>
      <c r="Z281">
        <v>100</v>
      </c>
      <c r="AA281">
        <v>100</v>
      </c>
      <c r="AB281">
        <v>100</v>
      </c>
      <c r="AC281">
        <v>100</v>
      </c>
      <c r="AD281">
        <v>100</v>
      </c>
      <c r="AE281">
        <v>100</v>
      </c>
    </row>
    <row r="282" spans="1:42" x14ac:dyDescent="0.3">
      <c r="A282" t="s">
        <v>29</v>
      </c>
      <c r="B282">
        <v>65.09</v>
      </c>
      <c r="C282">
        <v>68.540000000000006</v>
      </c>
      <c r="D282">
        <v>64.739999999999995</v>
      </c>
      <c r="E282">
        <v>70.7</v>
      </c>
      <c r="F282">
        <v>67.680000000000007</v>
      </c>
      <c r="G282">
        <v>78.78</v>
      </c>
      <c r="H282">
        <v>70.709999999999994</v>
      </c>
      <c r="I282">
        <v>74.16</v>
      </c>
      <c r="J282">
        <v>72.650000000000006</v>
      </c>
      <c r="K282">
        <v>71.58</v>
      </c>
      <c r="L282">
        <v>75.16</v>
      </c>
      <c r="M282">
        <v>71.83</v>
      </c>
      <c r="N282">
        <v>54.62</v>
      </c>
      <c r="O282">
        <v>69.45</v>
      </c>
      <c r="P282">
        <v>69.319999999999993</v>
      </c>
      <c r="Q282">
        <v>55.61</v>
      </c>
      <c r="R282">
        <v>46.36</v>
      </c>
      <c r="S282">
        <v>63.41</v>
      </c>
      <c r="T282">
        <v>59.63</v>
      </c>
      <c r="U282">
        <v>60.9</v>
      </c>
      <c r="V282">
        <v>69.430000000000007</v>
      </c>
      <c r="W282">
        <v>56.33</v>
      </c>
      <c r="X282">
        <v>77.599999999999994</v>
      </c>
      <c r="Y282">
        <v>58.76</v>
      </c>
      <c r="Z282">
        <v>39.29</v>
      </c>
      <c r="AA282">
        <v>56.88</v>
      </c>
      <c r="AB282">
        <v>92.57</v>
      </c>
      <c r="AC282">
        <v>93.86</v>
      </c>
      <c r="AD282">
        <v>88.99</v>
      </c>
      <c r="AE282">
        <v>95.41</v>
      </c>
    </row>
    <row r="283" spans="1:42" x14ac:dyDescent="0.3">
      <c r="A283" t="s">
        <v>30</v>
      </c>
      <c r="B283">
        <v>18.25</v>
      </c>
      <c r="C283">
        <v>13.09</v>
      </c>
      <c r="D283">
        <v>17.059999999999999</v>
      </c>
      <c r="E283">
        <v>17.11</v>
      </c>
      <c r="F283">
        <v>12.9</v>
      </c>
      <c r="G283">
        <v>11.06</v>
      </c>
      <c r="H283">
        <v>17.52</v>
      </c>
      <c r="I283">
        <v>19.079999999999998</v>
      </c>
      <c r="J283">
        <v>22.4</v>
      </c>
      <c r="K283">
        <v>15.25</v>
      </c>
      <c r="L283">
        <v>24.84</v>
      </c>
      <c r="M283">
        <v>28.17</v>
      </c>
      <c r="N283">
        <v>45.38</v>
      </c>
      <c r="O283">
        <v>30.55</v>
      </c>
      <c r="P283">
        <v>30.68</v>
      </c>
      <c r="Q283">
        <v>44.39</v>
      </c>
      <c r="R283">
        <v>53.64</v>
      </c>
      <c r="S283">
        <v>36.590000000000003</v>
      </c>
      <c r="T283">
        <v>40.369999999999997</v>
      </c>
      <c r="U283">
        <v>39.1</v>
      </c>
      <c r="V283">
        <v>30.57</v>
      </c>
      <c r="W283">
        <v>43.67</v>
      </c>
      <c r="X283">
        <v>22.4</v>
      </c>
      <c r="Y283">
        <v>41.24</v>
      </c>
      <c r="Z283">
        <v>60.71</v>
      </c>
      <c r="AA283">
        <v>43.12</v>
      </c>
      <c r="AB283">
        <v>7.43</v>
      </c>
      <c r="AC283">
        <v>6.14</v>
      </c>
      <c r="AD283">
        <v>11.01</v>
      </c>
      <c r="AE283">
        <v>4.59</v>
      </c>
    </row>
    <row r="285" spans="1:42" x14ac:dyDescent="0.3">
      <c r="A285" t="s">
        <v>31</v>
      </c>
    </row>
    <row r="286" spans="1:42" x14ac:dyDescent="0.3">
      <c r="A286" t="s">
        <v>28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  <c r="W286">
        <v>100</v>
      </c>
      <c r="X286">
        <v>100</v>
      </c>
      <c r="Y286">
        <v>100</v>
      </c>
      <c r="Z286">
        <v>100</v>
      </c>
      <c r="AA286">
        <v>100</v>
      </c>
      <c r="AB286">
        <v>100</v>
      </c>
      <c r="AC286">
        <v>100</v>
      </c>
      <c r="AD286">
        <v>100</v>
      </c>
      <c r="AE286">
        <v>100</v>
      </c>
    </row>
    <row r="287" spans="1:42" x14ac:dyDescent="0.3">
      <c r="A287" t="s">
        <v>29</v>
      </c>
      <c r="P287">
        <v>93.67</v>
      </c>
      <c r="Q287">
        <v>90.81</v>
      </c>
      <c r="R287">
        <v>93.61</v>
      </c>
      <c r="S287">
        <v>96.89</v>
      </c>
      <c r="T287">
        <v>96.97</v>
      </c>
      <c r="U287">
        <v>93.3</v>
      </c>
      <c r="V287">
        <v>97.26</v>
      </c>
      <c r="W287">
        <v>94.79</v>
      </c>
      <c r="X287">
        <v>96.12</v>
      </c>
      <c r="Y287">
        <v>95.91</v>
      </c>
      <c r="Z287">
        <v>92.46</v>
      </c>
      <c r="AA287">
        <v>95.82</v>
      </c>
      <c r="AB287">
        <v>97.04</v>
      </c>
      <c r="AC287">
        <v>97.11</v>
      </c>
      <c r="AD287">
        <v>96.91</v>
      </c>
      <c r="AE287">
        <v>97.83</v>
      </c>
    </row>
    <row r="288" spans="1:42" x14ac:dyDescent="0.3">
      <c r="A288" t="s">
        <v>30</v>
      </c>
      <c r="P288">
        <v>6.33</v>
      </c>
      <c r="Q288">
        <v>9.19</v>
      </c>
      <c r="R288">
        <v>6.39</v>
      </c>
      <c r="S288">
        <v>3.11</v>
      </c>
      <c r="T288">
        <v>3.03</v>
      </c>
      <c r="U288">
        <v>6.7</v>
      </c>
      <c r="V288">
        <v>2.74</v>
      </c>
      <c r="W288">
        <v>5.21</v>
      </c>
      <c r="X288">
        <v>3.88</v>
      </c>
      <c r="Y288">
        <v>4.09</v>
      </c>
      <c r="Z288">
        <v>7.54</v>
      </c>
      <c r="AA288">
        <v>4.18</v>
      </c>
      <c r="AB288">
        <v>2.96</v>
      </c>
      <c r="AC288">
        <v>2.89</v>
      </c>
      <c r="AD288">
        <v>3.09</v>
      </c>
      <c r="AE288">
        <v>2.17</v>
      </c>
    </row>
    <row r="290" spans="1:42" x14ac:dyDescent="0.3">
      <c r="A290" t="s">
        <v>32</v>
      </c>
    </row>
    <row r="291" spans="1:42" x14ac:dyDescent="0.3">
      <c r="A291" t="s">
        <v>33</v>
      </c>
      <c r="B291">
        <v>100</v>
      </c>
      <c r="C291">
        <v>100</v>
      </c>
      <c r="D291">
        <v>100</v>
      </c>
      <c r="E291">
        <v>100</v>
      </c>
      <c r="F291">
        <v>100</v>
      </c>
      <c r="G291">
        <v>100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  <c r="W291">
        <v>100</v>
      </c>
      <c r="X291">
        <v>100</v>
      </c>
      <c r="Y291">
        <v>100</v>
      </c>
      <c r="Z291">
        <v>100</v>
      </c>
      <c r="AA291">
        <v>100</v>
      </c>
      <c r="AB291">
        <v>100</v>
      </c>
      <c r="AC291">
        <v>100</v>
      </c>
      <c r="AD291">
        <v>100</v>
      </c>
      <c r="AE291">
        <v>100</v>
      </c>
    </row>
    <row r="292" spans="1:42" x14ac:dyDescent="0.3">
      <c r="A292" t="s">
        <v>34</v>
      </c>
      <c r="B292">
        <v>80.69</v>
      </c>
      <c r="C292">
        <v>81.209999999999994</v>
      </c>
      <c r="D292">
        <v>78</v>
      </c>
      <c r="E292">
        <v>78.180000000000007</v>
      </c>
      <c r="F292">
        <v>78.37</v>
      </c>
      <c r="G292">
        <v>83.32</v>
      </c>
      <c r="H292">
        <v>86.65</v>
      </c>
      <c r="I292">
        <v>86.2</v>
      </c>
      <c r="J292">
        <v>88.07</v>
      </c>
      <c r="K292">
        <v>89.65</v>
      </c>
      <c r="L292">
        <v>97.96</v>
      </c>
      <c r="M292">
        <v>96.9</v>
      </c>
      <c r="N292">
        <v>95.4</v>
      </c>
      <c r="O292">
        <v>96.17</v>
      </c>
      <c r="P292">
        <v>95.35</v>
      </c>
      <c r="Q292">
        <v>94.5</v>
      </c>
      <c r="R292">
        <v>93.68</v>
      </c>
      <c r="S292">
        <v>97.45</v>
      </c>
      <c r="T292">
        <v>96.5</v>
      </c>
      <c r="U292">
        <v>95.66</v>
      </c>
      <c r="V292">
        <v>97.81</v>
      </c>
      <c r="W292">
        <v>95.42</v>
      </c>
      <c r="X292">
        <v>97.21</v>
      </c>
      <c r="Y292">
        <v>96.01</v>
      </c>
      <c r="Z292">
        <v>93.26</v>
      </c>
      <c r="AA292">
        <v>95.91</v>
      </c>
      <c r="AB292">
        <v>96.88</v>
      </c>
      <c r="AC292">
        <v>97.67</v>
      </c>
      <c r="AD292">
        <v>96.95</v>
      </c>
      <c r="AE292">
        <v>97.82</v>
      </c>
    </row>
    <row r="293" spans="1:42" x14ac:dyDescent="0.3">
      <c r="A293" t="s">
        <v>35</v>
      </c>
      <c r="B293">
        <v>5.53</v>
      </c>
      <c r="C293">
        <v>5.67</v>
      </c>
      <c r="D293">
        <v>7.28</v>
      </c>
      <c r="E293">
        <v>5.64</v>
      </c>
      <c r="F293">
        <v>3.83</v>
      </c>
      <c r="G293">
        <v>4.93</v>
      </c>
      <c r="H293">
        <v>4.93</v>
      </c>
      <c r="I293">
        <v>5.05</v>
      </c>
      <c r="J293">
        <v>6.03</v>
      </c>
      <c r="K293">
        <v>6.26</v>
      </c>
      <c r="L293">
        <v>2.04</v>
      </c>
      <c r="M293">
        <v>3.1</v>
      </c>
      <c r="N293">
        <v>4.5999999999999996</v>
      </c>
      <c r="O293">
        <v>3.83</v>
      </c>
      <c r="P293">
        <v>4.6500000000000004</v>
      </c>
      <c r="Q293">
        <v>5.5</v>
      </c>
      <c r="R293">
        <v>6.32</v>
      </c>
      <c r="S293">
        <v>2.5499999999999998</v>
      </c>
      <c r="T293">
        <v>3.5</v>
      </c>
      <c r="U293">
        <v>4.34</v>
      </c>
      <c r="V293">
        <v>2.19</v>
      </c>
      <c r="W293">
        <v>4.58</v>
      </c>
      <c r="X293">
        <v>2.79</v>
      </c>
      <c r="Y293">
        <v>3.99</v>
      </c>
      <c r="Z293">
        <v>6.74</v>
      </c>
      <c r="AA293">
        <v>4.09</v>
      </c>
      <c r="AB293">
        <v>3.12</v>
      </c>
      <c r="AC293">
        <v>2.33</v>
      </c>
      <c r="AD293">
        <v>3.05</v>
      </c>
      <c r="AE293">
        <v>2.1800000000000002</v>
      </c>
    </row>
    <row r="295" spans="1:42" x14ac:dyDescent="0.3">
      <c r="A295" t="s">
        <v>36</v>
      </c>
    </row>
    <row r="296" spans="1:42" x14ac:dyDescent="0.3">
      <c r="A296" t="s">
        <v>33</v>
      </c>
      <c r="B296">
        <v>100</v>
      </c>
      <c r="C296">
        <v>100</v>
      </c>
      <c r="D296">
        <v>100</v>
      </c>
      <c r="E296">
        <v>100</v>
      </c>
      <c r="F296">
        <v>100</v>
      </c>
      <c r="G296">
        <v>100</v>
      </c>
      <c r="H296">
        <v>100</v>
      </c>
      <c r="I296">
        <v>100</v>
      </c>
      <c r="J296">
        <v>100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  <c r="W296">
        <v>100</v>
      </c>
      <c r="X296">
        <v>100</v>
      </c>
      <c r="Y296">
        <v>100</v>
      </c>
      <c r="Z296">
        <v>100</v>
      </c>
      <c r="AA296">
        <v>100</v>
      </c>
      <c r="AB296">
        <v>100</v>
      </c>
      <c r="AC296">
        <v>100</v>
      </c>
      <c r="AD296">
        <v>100</v>
      </c>
      <c r="AE296">
        <v>100</v>
      </c>
    </row>
    <row r="297" spans="1:42" x14ac:dyDescent="0.3">
      <c r="A297" t="s">
        <v>34</v>
      </c>
      <c r="B297">
        <v>88.68</v>
      </c>
      <c r="C297">
        <v>82.92</v>
      </c>
      <c r="D297">
        <v>83.82</v>
      </c>
      <c r="E297">
        <v>88.23</v>
      </c>
      <c r="F297">
        <v>84.92</v>
      </c>
      <c r="G297">
        <v>85.44</v>
      </c>
      <c r="H297">
        <v>83.71</v>
      </c>
      <c r="I297">
        <v>89.23</v>
      </c>
      <c r="J297">
        <v>92.42</v>
      </c>
      <c r="K297">
        <v>87.11</v>
      </c>
      <c r="L297">
        <v>100</v>
      </c>
      <c r="M297">
        <v>98.52</v>
      </c>
      <c r="N297">
        <v>94.21</v>
      </c>
      <c r="O297">
        <v>96.3</v>
      </c>
      <c r="P297">
        <v>87.39</v>
      </c>
      <c r="Q297">
        <v>77.14</v>
      </c>
      <c r="R297">
        <v>93.34</v>
      </c>
      <c r="S297">
        <v>94.5</v>
      </c>
      <c r="T297">
        <v>99.17</v>
      </c>
      <c r="U297">
        <v>84.65</v>
      </c>
      <c r="V297">
        <v>95.27</v>
      </c>
      <c r="W297">
        <v>92.75</v>
      </c>
      <c r="X297">
        <v>91.93</v>
      </c>
      <c r="Y297">
        <v>95.54</v>
      </c>
      <c r="Z297">
        <v>89.25</v>
      </c>
      <c r="AA297">
        <v>95.46</v>
      </c>
      <c r="AB297">
        <v>97.61</v>
      </c>
      <c r="AC297">
        <v>94.89</v>
      </c>
      <c r="AD297">
        <v>96.77</v>
      </c>
      <c r="AE297">
        <v>97.85</v>
      </c>
    </row>
    <row r="298" spans="1:42" x14ac:dyDescent="0.3">
      <c r="A298" t="s">
        <v>35</v>
      </c>
      <c r="B298">
        <v>1.95</v>
      </c>
      <c r="C298">
        <v>1.99</v>
      </c>
      <c r="D298">
        <v>5.44</v>
      </c>
      <c r="E298">
        <v>0.77</v>
      </c>
      <c r="F298">
        <v>3.1</v>
      </c>
      <c r="G298">
        <v>8.17</v>
      </c>
      <c r="H298">
        <v>7.46</v>
      </c>
      <c r="I298">
        <v>3.32</v>
      </c>
      <c r="J298">
        <v>5.22</v>
      </c>
      <c r="K298">
        <v>9.32</v>
      </c>
      <c r="L298">
        <v>0</v>
      </c>
      <c r="M298">
        <v>1.48</v>
      </c>
      <c r="N298">
        <v>5.79</v>
      </c>
      <c r="O298">
        <v>3.7</v>
      </c>
      <c r="P298">
        <v>12.61</v>
      </c>
      <c r="Q298">
        <v>22.86</v>
      </c>
      <c r="R298">
        <v>6.66</v>
      </c>
      <c r="S298">
        <v>5.5</v>
      </c>
      <c r="T298">
        <v>0.83</v>
      </c>
      <c r="U298">
        <v>15.35</v>
      </c>
      <c r="V298">
        <v>4.7300000000000004</v>
      </c>
      <c r="W298">
        <v>7.25</v>
      </c>
      <c r="X298">
        <v>8.07</v>
      </c>
      <c r="Y298">
        <v>4.46</v>
      </c>
      <c r="Z298">
        <v>10.75</v>
      </c>
      <c r="AA298">
        <v>4.54</v>
      </c>
      <c r="AB298">
        <v>2.39</v>
      </c>
      <c r="AC298">
        <v>5.1100000000000003</v>
      </c>
      <c r="AD298">
        <v>3.23</v>
      </c>
      <c r="AE298">
        <v>2.15</v>
      </c>
    </row>
    <row r="301" spans="1:42" x14ac:dyDescent="0.3">
      <c r="A301" t="s">
        <v>5</v>
      </c>
    </row>
    <row r="302" spans="1:42" x14ac:dyDescent="0.3">
      <c r="A302" t="s">
        <v>26</v>
      </c>
      <c r="T302" s="1"/>
      <c r="W302" s="1"/>
      <c r="Y302" s="1"/>
      <c r="AB302" s="1"/>
      <c r="AD302" s="1"/>
      <c r="AE302" s="1"/>
    </row>
    <row r="303" spans="1:42" x14ac:dyDescent="0.3">
      <c r="A303" t="s">
        <v>22</v>
      </c>
    </row>
    <row r="304" spans="1:42" x14ac:dyDescent="0.3">
      <c r="A304" t="s">
        <v>8</v>
      </c>
      <c r="B304" s="1">
        <v>45323</v>
      </c>
      <c r="C304" s="1">
        <v>45352</v>
      </c>
      <c r="D304" s="1">
        <v>45383</v>
      </c>
      <c r="E304" s="1">
        <v>45413</v>
      </c>
      <c r="F304" s="1">
        <v>45444</v>
      </c>
      <c r="G304" s="1">
        <v>45474</v>
      </c>
      <c r="H304" s="1">
        <v>45505</v>
      </c>
      <c r="I304" s="1">
        <v>45536</v>
      </c>
      <c r="J304" s="1">
        <v>45566</v>
      </c>
      <c r="K304" s="1">
        <v>45597</v>
      </c>
      <c r="L304" s="1">
        <v>45627</v>
      </c>
      <c r="M304" s="1">
        <v>45658</v>
      </c>
      <c r="N304" s="1">
        <v>45689</v>
      </c>
      <c r="O304" s="1">
        <v>45717</v>
      </c>
      <c r="P304" s="1">
        <v>45748</v>
      </c>
      <c r="Q304" s="1">
        <v>45778</v>
      </c>
      <c r="R304" s="1">
        <v>45809</v>
      </c>
      <c r="S304" s="1">
        <v>45839</v>
      </c>
      <c r="T304" s="1">
        <v>45870</v>
      </c>
      <c r="U304" s="1">
        <v>45901</v>
      </c>
      <c r="V304" s="1">
        <v>45931</v>
      </c>
      <c r="W304" s="1">
        <v>45962</v>
      </c>
      <c r="X304" s="1">
        <v>45992</v>
      </c>
      <c r="Y304" s="1">
        <v>46023</v>
      </c>
      <c r="Z304" s="1">
        <v>46054</v>
      </c>
      <c r="AA304" s="1">
        <v>46082</v>
      </c>
      <c r="AB304" s="1">
        <v>46113</v>
      </c>
      <c r="AC304" s="1">
        <v>46143</v>
      </c>
      <c r="AD304" s="1">
        <v>46174</v>
      </c>
      <c r="AE304" s="1">
        <v>46204</v>
      </c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31" x14ac:dyDescent="0.3">
      <c r="A305" t="s">
        <v>27</v>
      </c>
    </row>
    <row r="306" spans="1:31" x14ac:dyDescent="0.3">
      <c r="A306" t="s">
        <v>28</v>
      </c>
      <c r="B306">
        <v>100</v>
      </c>
      <c r="C306">
        <v>100</v>
      </c>
      <c r="D306">
        <v>100</v>
      </c>
      <c r="E306">
        <v>100</v>
      </c>
      <c r="F306">
        <v>100</v>
      </c>
      <c r="G306">
        <v>100</v>
      </c>
      <c r="H306">
        <v>100</v>
      </c>
      <c r="I306">
        <v>100</v>
      </c>
      <c r="J306">
        <v>100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  <c r="W306">
        <v>100</v>
      </c>
      <c r="X306">
        <v>100</v>
      </c>
      <c r="Y306">
        <v>100</v>
      </c>
      <c r="Z306">
        <v>100</v>
      </c>
      <c r="AA306">
        <v>100</v>
      </c>
      <c r="AB306">
        <v>100</v>
      </c>
      <c r="AC306">
        <v>100</v>
      </c>
      <c r="AD306">
        <v>100</v>
      </c>
      <c r="AE306">
        <v>100</v>
      </c>
    </row>
    <row r="307" spans="1:31" x14ac:dyDescent="0.3">
      <c r="A307" t="s">
        <v>29</v>
      </c>
      <c r="B307">
        <v>67.91</v>
      </c>
      <c r="C307">
        <v>65.930000000000007</v>
      </c>
      <c r="D307">
        <v>63.56</v>
      </c>
      <c r="E307">
        <v>65.34</v>
      </c>
      <c r="F307">
        <v>68.97</v>
      </c>
      <c r="G307">
        <v>69.48</v>
      </c>
      <c r="H307">
        <v>66.5</v>
      </c>
      <c r="I307">
        <v>74.53</v>
      </c>
      <c r="J307">
        <v>67.58</v>
      </c>
      <c r="K307">
        <v>83.83</v>
      </c>
      <c r="L307">
        <v>72.52</v>
      </c>
      <c r="M307">
        <v>63.92</v>
      </c>
      <c r="N307">
        <v>51.64</v>
      </c>
      <c r="O307">
        <v>72.44</v>
      </c>
      <c r="P307">
        <v>76.53</v>
      </c>
      <c r="Q307">
        <v>54.88</v>
      </c>
      <c r="R307">
        <v>43.01</v>
      </c>
      <c r="S307">
        <v>65.5</v>
      </c>
      <c r="T307">
        <v>45.09</v>
      </c>
      <c r="U307">
        <v>57.39</v>
      </c>
      <c r="V307">
        <v>63.94</v>
      </c>
      <c r="W307">
        <v>72.14</v>
      </c>
      <c r="X307">
        <v>89.53</v>
      </c>
      <c r="Y307">
        <v>55.41</v>
      </c>
      <c r="Z307">
        <v>53.05</v>
      </c>
      <c r="AA307">
        <v>74.94</v>
      </c>
      <c r="AB307">
        <v>96.11</v>
      </c>
      <c r="AC307">
        <v>89.68</v>
      </c>
      <c r="AD307">
        <v>97.26</v>
      </c>
      <c r="AE307">
        <v>97.58</v>
      </c>
    </row>
    <row r="308" spans="1:31" x14ac:dyDescent="0.3">
      <c r="A308" t="s">
        <v>30</v>
      </c>
      <c r="B308">
        <v>18.75</v>
      </c>
      <c r="C308">
        <v>15.25</v>
      </c>
      <c r="D308">
        <v>23.65</v>
      </c>
      <c r="E308">
        <v>18.64</v>
      </c>
      <c r="F308">
        <v>10.58</v>
      </c>
      <c r="G308">
        <v>12.52</v>
      </c>
      <c r="H308">
        <v>14.1</v>
      </c>
      <c r="I308">
        <v>18.239999999999998</v>
      </c>
      <c r="J308">
        <v>25.66</v>
      </c>
      <c r="K308">
        <v>8.83</v>
      </c>
      <c r="L308">
        <v>27.48</v>
      </c>
      <c r="M308">
        <v>36.08</v>
      </c>
      <c r="N308">
        <v>48.36</v>
      </c>
      <c r="O308">
        <v>27.56</v>
      </c>
      <c r="P308">
        <v>23.47</v>
      </c>
      <c r="Q308">
        <v>45.12</v>
      </c>
      <c r="R308">
        <v>56.99</v>
      </c>
      <c r="S308">
        <v>34.5</v>
      </c>
      <c r="T308">
        <v>54.91</v>
      </c>
      <c r="U308">
        <v>42.61</v>
      </c>
      <c r="V308">
        <v>36.06</v>
      </c>
      <c r="W308">
        <v>27.86</v>
      </c>
      <c r="X308">
        <v>10.47</v>
      </c>
      <c r="Y308">
        <v>44.59</v>
      </c>
      <c r="Z308">
        <v>46.95</v>
      </c>
      <c r="AA308">
        <v>25.06</v>
      </c>
      <c r="AB308">
        <v>3.89</v>
      </c>
      <c r="AC308">
        <v>10.32</v>
      </c>
      <c r="AD308">
        <v>2.74</v>
      </c>
      <c r="AE308">
        <v>2.42</v>
      </c>
    </row>
    <row r="310" spans="1:31" x14ac:dyDescent="0.3">
      <c r="A310" t="s">
        <v>31</v>
      </c>
    </row>
    <row r="311" spans="1:31" x14ac:dyDescent="0.3">
      <c r="A311" t="s">
        <v>28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  <c r="W311">
        <v>100</v>
      </c>
      <c r="X311">
        <v>100</v>
      </c>
      <c r="Y311">
        <v>100</v>
      </c>
      <c r="Z311">
        <v>100</v>
      </c>
      <c r="AA311">
        <v>100</v>
      </c>
      <c r="AB311">
        <v>100</v>
      </c>
      <c r="AC311">
        <v>100</v>
      </c>
      <c r="AD311">
        <v>100</v>
      </c>
      <c r="AE311">
        <v>100</v>
      </c>
    </row>
    <row r="312" spans="1:31" x14ac:dyDescent="0.3">
      <c r="A312" t="s">
        <v>29</v>
      </c>
      <c r="P312">
        <v>97.95</v>
      </c>
      <c r="Q312">
        <v>98.76</v>
      </c>
      <c r="R312">
        <v>96.14</v>
      </c>
      <c r="S312">
        <v>96.93</v>
      </c>
      <c r="T312">
        <v>97.4</v>
      </c>
      <c r="U312">
        <v>94.03</v>
      </c>
      <c r="V312">
        <v>99.06</v>
      </c>
      <c r="W312">
        <v>96.73</v>
      </c>
      <c r="X312">
        <v>98.44</v>
      </c>
      <c r="Y312">
        <v>94.47</v>
      </c>
      <c r="Z312">
        <v>94.56</v>
      </c>
      <c r="AA312">
        <v>98.17</v>
      </c>
      <c r="AB312">
        <v>95.3</v>
      </c>
      <c r="AC312">
        <v>97.53</v>
      </c>
      <c r="AD312">
        <v>96.82</v>
      </c>
      <c r="AE312">
        <v>96.7</v>
      </c>
    </row>
    <row r="313" spans="1:31" x14ac:dyDescent="0.3">
      <c r="A313" t="s">
        <v>30</v>
      </c>
      <c r="P313">
        <v>2.0499999999999998</v>
      </c>
      <c r="Q313">
        <v>1.24</v>
      </c>
      <c r="R313">
        <v>3.86</v>
      </c>
      <c r="S313">
        <v>3.07</v>
      </c>
      <c r="T313">
        <v>2.6</v>
      </c>
      <c r="U313">
        <v>5.97</v>
      </c>
      <c r="V313">
        <v>0.94</v>
      </c>
      <c r="W313">
        <v>3.27</v>
      </c>
      <c r="X313">
        <v>1.56</v>
      </c>
      <c r="Y313">
        <v>5.53</v>
      </c>
      <c r="Z313">
        <v>5.44</v>
      </c>
      <c r="AA313">
        <v>1.83</v>
      </c>
      <c r="AB313">
        <v>4.7</v>
      </c>
      <c r="AC313">
        <v>2.4700000000000002</v>
      </c>
      <c r="AD313">
        <v>3.18</v>
      </c>
      <c r="AE313">
        <v>3.3</v>
      </c>
    </row>
    <row r="315" spans="1:31" x14ac:dyDescent="0.3">
      <c r="A315" t="s">
        <v>32</v>
      </c>
    </row>
    <row r="316" spans="1:31" x14ac:dyDescent="0.3">
      <c r="A316" t="s">
        <v>33</v>
      </c>
      <c r="B316">
        <v>100</v>
      </c>
      <c r="C316">
        <v>100</v>
      </c>
      <c r="D316">
        <v>100</v>
      </c>
      <c r="E316">
        <v>100</v>
      </c>
      <c r="F316">
        <v>100</v>
      </c>
      <c r="G316">
        <v>100</v>
      </c>
      <c r="H316">
        <v>100</v>
      </c>
      <c r="I316">
        <v>100</v>
      </c>
      <c r="J316">
        <v>100</v>
      </c>
      <c r="K316">
        <v>100</v>
      </c>
      <c r="L316">
        <v>100</v>
      </c>
      <c r="M316">
        <v>100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  <c r="W316">
        <v>100</v>
      </c>
      <c r="X316">
        <v>100</v>
      </c>
      <c r="Y316">
        <v>100</v>
      </c>
      <c r="Z316">
        <v>100</v>
      </c>
      <c r="AA316">
        <v>100</v>
      </c>
      <c r="AB316">
        <v>100</v>
      </c>
      <c r="AC316">
        <v>100</v>
      </c>
      <c r="AD316">
        <v>100</v>
      </c>
      <c r="AE316">
        <v>100</v>
      </c>
    </row>
    <row r="317" spans="1:31" x14ac:dyDescent="0.3">
      <c r="A317" t="s">
        <v>34</v>
      </c>
      <c r="B317">
        <v>81.709999999999994</v>
      </c>
      <c r="C317">
        <v>77.7</v>
      </c>
      <c r="D317">
        <v>80.48</v>
      </c>
      <c r="E317">
        <v>84.05</v>
      </c>
      <c r="F317">
        <v>83.56</v>
      </c>
      <c r="G317">
        <v>85.05</v>
      </c>
      <c r="H317">
        <v>93.31</v>
      </c>
      <c r="I317">
        <v>87.86</v>
      </c>
      <c r="J317">
        <v>89.09</v>
      </c>
      <c r="K317">
        <v>93.6</v>
      </c>
      <c r="L317">
        <v>99.46</v>
      </c>
      <c r="M317">
        <v>97.68</v>
      </c>
      <c r="N317">
        <v>98.95</v>
      </c>
      <c r="O317">
        <v>97.52</v>
      </c>
      <c r="P317">
        <v>97.29</v>
      </c>
      <c r="Q317">
        <v>98.45</v>
      </c>
      <c r="R317">
        <v>96.65</v>
      </c>
      <c r="S317">
        <v>97.43</v>
      </c>
      <c r="T317">
        <v>96.8</v>
      </c>
      <c r="U317">
        <v>96.97</v>
      </c>
      <c r="V317">
        <v>98.78</v>
      </c>
      <c r="W317">
        <v>95.88</v>
      </c>
      <c r="X317">
        <v>98.01</v>
      </c>
      <c r="Y317">
        <v>95.24</v>
      </c>
      <c r="Z317">
        <v>97.71</v>
      </c>
      <c r="AA317">
        <v>99.55</v>
      </c>
      <c r="AB317">
        <v>95.1</v>
      </c>
      <c r="AC317">
        <v>97.26</v>
      </c>
      <c r="AD317">
        <v>98.4</v>
      </c>
      <c r="AE317">
        <v>97.97</v>
      </c>
    </row>
    <row r="318" spans="1:31" x14ac:dyDescent="0.3">
      <c r="A318" t="s">
        <v>35</v>
      </c>
      <c r="B318">
        <v>6.61</v>
      </c>
      <c r="C318">
        <v>4.97</v>
      </c>
      <c r="D318">
        <v>5.09</v>
      </c>
      <c r="E318">
        <v>4.71</v>
      </c>
      <c r="F318">
        <v>3.53</v>
      </c>
      <c r="G318">
        <v>1.85</v>
      </c>
      <c r="H318">
        <v>2.7</v>
      </c>
      <c r="I318">
        <v>3.59</v>
      </c>
      <c r="J318">
        <v>3.95</v>
      </c>
      <c r="K318">
        <v>1.9</v>
      </c>
      <c r="L318">
        <v>0.54</v>
      </c>
      <c r="M318">
        <v>2.3199999999999998</v>
      </c>
      <c r="N318">
        <v>1.05</v>
      </c>
      <c r="O318">
        <v>2.48</v>
      </c>
      <c r="P318">
        <v>2.71</v>
      </c>
      <c r="Q318">
        <v>1.55</v>
      </c>
      <c r="R318">
        <v>3.35</v>
      </c>
      <c r="S318">
        <v>2.57</v>
      </c>
      <c r="T318">
        <v>3.2</v>
      </c>
      <c r="U318">
        <v>3.03</v>
      </c>
      <c r="V318">
        <v>1.22</v>
      </c>
      <c r="W318">
        <v>4.12</v>
      </c>
      <c r="X318">
        <v>1.99</v>
      </c>
      <c r="Y318">
        <v>4.76</v>
      </c>
      <c r="Z318">
        <v>2.29</v>
      </c>
      <c r="AA318">
        <v>0.45</v>
      </c>
      <c r="AB318">
        <v>4.9000000000000004</v>
      </c>
      <c r="AC318">
        <v>2.74</v>
      </c>
      <c r="AD318">
        <v>1.6</v>
      </c>
      <c r="AE318">
        <v>2.0299999999999998</v>
      </c>
    </row>
    <row r="320" spans="1:31" x14ac:dyDescent="0.3">
      <c r="A320" t="s">
        <v>36</v>
      </c>
    </row>
    <row r="321" spans="1:42" x14ac:dyDescent="0.3">
      <c r="A321" t="s">
        <v>33</v>
      </c>
      <c r="B321">
        <v>100</v>
      </c>
      <c r="C321">
        <v>100</v>
      </c>
      <c r="D321">
        <v>100</v>
      </c>
      <c r="E321">
        <v>100</v>
      </c>
      <c r="F321">
        <v>100</v>
      </c>
      <c r="G321">
        <v>100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  <c r="W321">
        <v>100</v>
      </c>
      <c r="X321">
        <v>100</v>
      </c>
      <c r="Y321">
        <v>100</v>
      </c>
      <c r="Z321">
        <v>100</v>
      </c>
      <c r="AA321">
        <v>100</v>
      </c>
      <c r="AB321">
        <v>100</v>
      </c>
      <c r="AC321">
        <v>100</v>
      </c>
      <c r="AD321">
        <v>100</v>
      </c>
      <c r="AE321">
        <v>100</v>
      </c>
    </row>
    <row r="322" spans="1:42" x14ac:dyDescent="0.3">
      <c r="A322" t="s">
        <v>34</v>
      </c>
      <c r="B322">
        <v>88.25</v>
      </c>
      <c r="C322">
        <v>83.96</v>
      </c>
      <c r="D322">
        <v>83.04</v>
      </c>
      <c r="E322">
        <v>81.02</v>
      </c>
      <c r="F322">
        <v>86.26</v>
      </c>
      <c r="G322">
        <v>84.72</v>
      </c>
      <c r="H322">
        <v>83.4</v>
      </c>
      <c r="I322">
        <v>79.28</v>
      </c>
      <c r="J322">
        <v>96.3</v>
      </c>
      <c r="K322">
        <v>93.17</v>
      </c>
      <c r="L322">
        <v>100</v>
      </c>
      <c r="M322">
        <v>100</v>
      </c>
      <c r="N322">
        <v>85.76</v>
      </c>
      <c r="O322">
        <v>96.22</v>
      </c>
      <c r="P322">
        <v>100</v>
      </c>
      <c r="Q322">
        <v>100</v>
      </c>
      <c r="R322">
        <v>94.59</v>
      </c>
      <c r="S322">
        <v>94.95</v>
      </c>
      <c r="T322">
        <v>100</v>
      </c>
      <c r="U322">
        <v>86.28</v>
      </c>
      <c r="V322">
        <v>100</v>
      </c>
      <c r="W322">
        <v>100</v>
      </c>
      <c r="X322">
        <v>100</v>
      </c>
      <c r="Y322">
        <v>91.75</v>
      </c>
      <c r="Z322">
        <v>85.01</v>
      </c>
      <c r="AA322">
        <v>94.2</v>
      </c>
      <c r="AB322">
        <v>95.8</v>
      </c>
      <c r="AC322">
        <v>98.3</v>
      </c>
      <c r="AD322">
        <v>93.36</v>
      </c>
      <c r="AE322">
        <v>94.3</v>
      </c>
    </row>
    <row r="323" spans="1:42" x14ac:dyDescent="0.3">
      <c r="A323" t="s">
        <v>35</v>
      </c>
      <c r="B323">
        <v>1.1399999999999999</v>
      </c>
      <c r="C323">
        <v>0</v>
      </c>
      <c r="D323">
        <v>4.91</v>
      </c>
      <c r="E323">
        <v>1.66</v>
      </c>
      <c r="F323">
        <v>3.81</v>
      </c>
      <c r="G323">
        <v>2.41</v>
      </c>
      <c r="H323">
        <v>10.27</v>
      </c>
      <c r="I323">
        <v>5.93</v>
      </c>
      <c r="J323">
        <v>0</v>
      </c>
      <c r="K323">
        <v>6.37</v>
      </c>
      <c r="L323">
        <v>0</v>
      </c>
      <c r="M323">
        <v>0</v>
      </c>
      <c r="N323">
        <v>14.24</v>
      </c>
      <c r="O323">
        <v>3.78</v>
      </c>
      <c r="P323">
        <v>0</v>
      </c>
      <c r="Q323">
        <v>0</v>
      </c>
      <c r="R323">
        <v>5.41</v>
      </c>
      <c r="S323">
        <v>5.05</v>
      </c>
      <c r="T323">
        <v>0</v>
      </c>
      <c r="U323">
        <v>13.72</v>
      </c>
      <c r="V323">
        <v>0</v>
      </c>
      <c r="W323">
        <v>0</v>
      </c>
      <c r="X323">
        <v>0</v>
      </c>
      <c r="Y323">
        <v>8.25</v>
      </c>
      <c r="Z323">
        <v>14.99</v>
      </c>
      <c r="AA323">
        <v>5.8</v>
      </c>
      <c r="AB323">
        <v>4.2</v>
      </c>
      <c r="AC323">
        <v>1.7</v>
      </c>
      <c r="AD323">
        <v>6.64</v>
      </c>
      <c r="AE323">
        <v>5.7</v>
      </c>
    </row>
    <row r="326" spans="1:42" x14ac:dyDescent="0.3">
      <c r="A326" t="s">
        <v>5</v>
      </c>
    </row>
    <row r="327" spans="1:42" x14ac:dyDescent="0.3">
      <c r="A327" t="s">
        <v>26</v>
      </c>
      <c r="T327" s="1"/>
      <c r="W327" s="1"/>
      <c r="Y327" s="1"/>
      <c r="AB327" s="1"/>
      <c r="AD327" s="1"/>
      <c r="AE327" s="1"/>
    </row>
    <row r="328" spans="1:42" x14ac:dyDescent="0.3">
      <c r="A328" t="s">
        <v>23</v>
      </c>
    </row>
    <row r="329" spans="1:42" x14ac:dyDescent="0.3">
      <c r="A329" t="s">
        <v>8</v>
      </c>
      <c r="B329" s="1">
        <v>45323</v>
      </c>
      <c r="C329" s="1">
        <v>45352</v>
      </c>
      <c r="D329" s="1">
        <v>45383</v>
      </c>
      <c r="E329" s="1">
        <v>45413</v>
      </c>
      <c r="F329" s="1">
        <v>45444</v>
      </c>
      <c r="G329" s="1">
        <v>45474</v>
      </c>
      <c r="H329" s="1">
        <v>45505</v>
      </c>
      <c r="I329" s="1">
        <v>45536</v>
      </c>
      <c r="J329" s="1">
        <v>45566</v>
      </c>
      <c r="K329" s="1">
        <v>45597</v>
      </c>
      <c r="L329" s="1">
        <v>45627</v>
      </c>
      <c r="M329" s="1">
        <v>45658</v>
      </c>
      <c r="N329" s="1">
        <v>45689</v>
      </c>
      <c r="O329" s="1">
        <v>45717</v>
      </c>
      <c r="P329" s="1">
        <v>45748</v>
      </c>
      <c r="Q329" s="1">
        <v>45778</v>
      </c>
      <c r="R329" s="1">
        <v>45809</v>
      </c>
      <c r="S329" s="1">
        <v>45839</v>
      </c>
      <c r="T329" s="1">
        <v>45870</v>
      </c>
      <c r="U329" s="1">
        <v>45901</v>
      </c>
      <c r="V329" s="1">
        <v>45931</v>
      </c>
      <c r="W329" s="1">
        <v>45962</v>
      </c>
      <c r="X329" s="1">
        <v>45992</v>
      </c>
      <c r="Y329" s="1">
        <v>46023</v>
      </c>
      <c r="Z329" s="1">
        <v>46054</v>
      </c>
      <c r="AA329" s="1">
        <v>46082</v>
      </c>
      <c r="AB329" s="1">
        <v>46113</v>
      </c>
      <c r="AC329" s="1">
        <v>46143</v>
      </c>
      <c r="AD329" s="1">
        <v>46174</v>
      </c>
      <c r="AE329" s="1">
        <v>46204</v>
      </c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 x14ac:dyDescent="0.3">
      <c r="A330" t="s">
        <v>27</v>
      </c>
    </row>
    <row r="331" spans="1:42" x14ac:dyDescent="0.3">
      <c r="A331" t="s">
        <v>28</v>
      </c>
      <c r="B331">
        <v>100</v>
      </c>
      <c r="C331">
        <v>100</v>
      </c>
      <c r="D331">
        <v>100</v>
      </c>
      <c r="E331">
        <v>100</v>
      </c>
      <c r="F331">
        <v>100</v>
      </c>
      <c r="G331">
        <v>100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  <c r="W331">
        <v>100</v>
      </c>
      <c r="X331">
        <v>100</v>
      </c>
      <c r="Y331">
        <v>100</v>
      </c>
      <c r="Z331">
        <v>100</v>
      </c>
      <c r="AA331">
        <v>100</v>
      </c>
      <c r="AB331">
        <v>100</v>
      </c>
      <c r="AC331">
        <v>100</v>
      </c>
      <c r="AD331">
        <v>100</v>
      </c>
      <c r="AE331">
        <v>100</v>
      </c>
    </row>
    <row r="332" spans="1:42" x14ac:dyDescent="0.3">
      <c r="A332" t="s">
        <v>29</v>
      </c>
      <c r="B332">
        <v>64.34</v>
      </c>
      <c r="C332">
        <v>69.2</v>
      </c>
      <c r="D332">
        <v>64.88</v>
      </c>
      <c r="E332">
        <v>71.53</v>
      </c>
      <c r="F332">
        <v>67.41</v>
      </c>
      <c r="G332">
        <v>79.91</v>
      </c>
      <c r="H332">
        <v>71.44</v>
      </c>
      <c r="I332">
        <v>74.06</v>
      </c>
      <c r="J332">
        <v>73.760000000000005</v>
      </c>
      <c r="K332">
        <v>69.260000000000005</v>
      </c>
      <c r="L332">
        <v>75.739999999999995</v>
      </c>
      <c r="M332">
        <v>73.760000000000005</v>
      </c>
      <c r="N332">
        <v>55.09</v>
      </c>
      <c r="O332">
        <v>69.12</v>
      </c>
      <c r="P332">
        <v>67.89</v>
      </c>
      <c r="Q332">
        <v>55.7</v>
      </c>
      <c r="R332">
        <v>46.82</v>
      </c>
      <c r="S332">
        <v>63.13</v>
      </c>
      <c r="T332">
        <v>62.94</v>
      </c>
      <c r="U332">
        <v>61.63</v>
      </c>
      <c r="V332">
        <v>70.45</v>
      </c>
      <c r="W332">
        <v>53.48</v>
      </c>
      <c r="X332">
        <v>74.81</v>
      </c>
      <c r="Y332">
        <v>59.67</v>
      </c>
      <c r="Z332">
        <v>37.25</v>
      </c>
      <c r="AA332">
        <v>53.11</v>
      </c>
      <c r="AB332">
        <v>91.97</v>
      </c>
      <c r="AC332">
        <v>94.73</v>
      </c>
      <c r="AD332">
        <v>87.81</v>
      </c>
      <c r="AE332">
        <v>95.17</v>
      </c>
    </row>
    <row r="333" spans="1:42" x14ac:dyDescent="0.3">
      <c r="A333" t="s">
        <v>30</v>
      </c>
      <c r="B333">
        <v>18.12</v>
      </c>
      <c r="C333">
        <v>12.55</v>
      </c>
      <c r="D333">
        <v>16.260000000000002</v>
      </c>
      <c r="E333">
        <v>16.87</v>
      </c>
      <c r="F333">
        <v>13.4</v>
      </c>
      <c r="G333">
        <v>10.89</v>
      </c>
      <c r="H333">
        <v>18.100000000000001</v>
      </c>
      <c r="I333">
        <v>19.32</v>
      </c>
      <c r="J333">
        <v>21.69</v>
      </c>
      <c r="K333">
        <v>16.47</v>
      </c>
      <c r="L333">
        <v>24.26</v>
      </c>
      <c r="M333">
        <v>26.24</v>
      </c>
      <c r="N333">
        <v>44.91</v>
      </c>
      <c r="O333">
        <v>30.88</v>
      </c>
      <c r="P333">
        <v>32.11</v>
      </c>
      <c r="Q333">
        <v>44.3</v>
      </c>
      <c r="R333">
        <v>53.18</v>
      </c>
      <c r="S333">
        <v>36.869999999999997</v>
      </c>
      <c r="T333">
        <v>37.06</v>
      </c>
      <c r="U333">
        <v>38.369999999999997</v>
      </c>
      <c r="V333">
        <v>29.55</v>
      </c>
      <c r="W333">
        <v>46.52</v>
      </c>
      <c r="X333">
        <v>25.19</v>
      </c>
      <c r="Y333">
        <v>40.33</v>
      </c>
      <c r="Z333">
        <v>62.75</v>
      </c>
      <c r="AA333">
        <v>46.89</v>
      </c>
      <c r="AB333">
        <v>8.0299999999999994</v>
      </c>
      <c r="AC333">
        <v>5.27</v>
      </c>
      <c r="AD333">
        <v>12.19</v>
      </c>
      <c r="AE333">
        <v>4.83</v>
      </c>
    </row>
    <row r="335" spans="1:42" x14ac:dyDescent="0.3">
      <c r="A335" t="s">
        <v>31</v>
      </c>
    </row>
    <row r="336" spans="1:42" x14ac:dyDescent="0.3">
      <c r="A336" t="s">
        <v>28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  <c r="W336">
        <v>100</v>
      </c>
      <c r="X336">
        <v>100</v>
      </c>
      <c r="Y336">
        <v>100</v>
      </c>
      <c r="Z336">
        <v>100</v>
      </c>
      <c r="AA336">
        <v>100</v>
      </c>
      <c r="AB336">
        <v>100</v>
      </c>
      <c r="AC336">
        <v>100</v>
      </c>
      <c r="AD336">
        <v>100</v>
      </c>
      <c r="AE336">
        <v>100</v>
      </c>
    </row>
    <row r="337" spans="1:31" x14ac:dyDescent="0.3">
      <c r="A337" t="s">
        <v>29</v>
      </c>
      <c r="P337">
        <v>91.97</v>
      </c>
      <c r="Q337">
        <v>88.33</v>
      </c>
      <c r="R337">
        <v>92.55</v>
      </c>
      <c r="S337">
        <v>96.88</v>
      </c>
      <c r="T337">
        <v>96.83</v>
      </c>
      <c r="U337">
        <v>93</v>
      </c>
      <c r="V337">
        <v>96.5</v>
      </c>
      <c r="W337">
        <v>93.93</v>
      </c>
      <c r="X337">
        <v>95.22</v>
      </c>
      <c r="Y337">
        <v>96.63</v>
      </c>
      <c r="Z337">
        <v>91.45</v>
      </c>
      <c r="AA337">
        <v>94.74</v>
      </c>
      <c r="AB337">
        <v>97.83</v>
      </c>
      <c r="AC337">
        <v>96.94</v>
      </c>
      <c r="AD337">
        <v>96.94</v>
      </c>
      <c r="AE337">
        <v>98.19</v>
      </c>
    </row>
    <row r="338" spans="1:31" x14ac:dyDescent="0.3">
      <c r="A338" t="s">
        <v>30</v>
      </c>
      <c r="P338">
        <v>8.0299999999999994</v>
      </c>
      <c r="Q338">
        <v>11.67</v>
      </c>
      <c r="R338">
        <v>7.45</v>
      </c>
      <c r="S338">
        <v>3.12</v>
      </c>
      <c r="T338">
        <v>3.17</v>
      </c>
      <c r="U338">
        <v>7</v>
      </c>
      <c r="V338">
        <v>3.5</v>
      </c>
      <c r="W338">
        <v>6.07</v>
      </c>
      <c r="X338">
        <v>4.78</v>
      </c>
      <c r="Y338">
        <v>3.37</v>
      </c>
      <c r="Z338">
        <v>8.5500000000000007</v>
      </c>
      <c r="AA338">
        <v>5.26</v>
      </c>
      <c r="AB338">
        <v>2.17</v>
      </c>
      <c r="AC338">
        <v>3.06</v>
      </c>
      <c r="AD338">
        <v>3.06</v>
      </c>
      <c r="AE338">
        <v>1.81</v>
      </c>
    </row>
    <row r="340" spans="1:31" x14ac:dyDescent="0.3">
      <c r="A340" t="s">
        <v>32</v>
      </c>
    </row>
    <row r="341" spans="1:31" x14ac:dyDescent="0.3">
      <c r="A341" t="s">
        <v>33</v>
      </c>
      <c r="B341">
        <v>100</v>
      </c>
      <c r="C341">
        <v>100</v>
      </c>
      <c r="D341">
        <v>100</v>
      </c>
      <c r="E341">
        <v>100</v>
      </c>
      <c r="F341">
        <v>100</v>
      </c>
      <c r="G341">
        <v>100</v>
      </c>
      <c r="H341">
        <v>100</v>
      </c>
      <c r="I341">
        <v>100</v>
      </c>
      <c r="J341">
        <v>100</v>
      </c>
      <c r="K341">
        <v>100</v>
      </c>
      <c r="L341">
        <v>100</v>
      </c>
      <c r="M341">
        <v>100</v>
      </c>
      <c r="N341">
        <v>100</v>
      </c>
      <c r="O341">
        <v>100</v>
      </c>
      <c r="P341">
        <v>100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  <c r="W341">
        <v>100</v>
      </c>
      <c r="X341">
        <v>100</v>
      </c>
      <c r="Y341">
        <v>100</v>
      </c>
      <c r="Z341">
        <v>100</v>
      </c>
      <c r="AA341">
        <v>100</v>
      </c>
      <c r="AB341">
        <v>100</v>
      </c>
      <c r="AC341">
        <v>100</v>
      </c>
      <c r="AD341">
        <v>100</v>
      </c>
      <c r="AE341">
        <v>100</v>
      </c>
    </row>
    <row r="342" spans="1:31" x14ac:dyDescent="0.3">
      <c r="A342" t="s">
        <v>34</v>
      </c>
      <c r="B342">
        <v>80.349999999999994</v>
      </c>
      <c r="C342">
        <v>82.33</v>
      </c>
      <c r="D342">
        <v>77.28</v>
      </c>
      <c r="E342">
        <v>76.13</v>
      </c>
      <c r="F342">
        <v>76.540000000000006</v>
      </c>
      <c r="G342">
        <v>82.75</v>
      </c>
      <c r="H342">
        <v>84.25</v>
      </c>
      <c r="I342">
        <v>85.61</v>
      </c>
      <c r="J342">
        <v>87.63</v>
      </c>
      <c r="K342">
        <v>88.21</v>
      </c>
      <c r="L342">
        <v>97.52</v>
      </c>
      <c r="M342">
        <v>96.57</v>
      </c>
      <c r="N342">
        <v>93.89</v>
      </c>
      <c r="O342">
        <v>95.71</v>
      </c>
      <c r="P342">
        <v>94.61</v>
      </c>
      <c r="Q342">
        <v>93.25</v>
      </c>
      <c r="R342">
        <v>92.57</v>
      </c>
      <c r="S342">
        <v>97.46</v>
      </c>
      <c r="T342">
        <v>96.4</v>
      </c>
      <c r="U342">
        <v>95.2</v>
      </c>
      <c r="V342">
        <v>97.41</v>
      </c>
      <c r="W342">
        <v>95.2</v>
      </c>
      <c r="X342">
        <v>96.9</v>
      </c>
      <c r="Y342">
        <v>96.39</v>
      </c>
      <c r="Z342">
        <v>91.32</v>
      </c>
      <c r="AA342">
        <v>94.43</v>
      </c>
      <c r="AB342">
        <v>97.59</v>
      </c>
      <c r="AC342">
        <v>97.82</v>
      </c>
      <c r="AD342">
        <v>96.51</v>
      </c>
      <c r="AE342">
        <v>97.78</v>
      </c>
    </row>
    <row r="343" spans="1:31" x14ac:dyDescent="0.3">
      <c r="A343" t="s">
        <v>35</v>
      </c>
      <c r="B343">
        <v>5.16</v>
      </c>
      <c r="C343">
        <v>5.89</v>
      </c>
      <c r="D343">
        <v>7.92</v>
      </c>
      <c r="E343">
        <v>5.96</v>
      </c>
      <c r="F343">
        <v>3.94</v>
      </c>
      <c r="G343">
        <v>5.95</v>
      </c>
      <c r="H343">
        <v>5.74</v>
      </c>
      <c r="I343">
        <v>5.56</v>
      </c>
      <c r="J343">
        <v>6.94</v>
      </c>
      <c r="K343">
        <v>7.84</v>
      </c>
      <c r="L343">
        <v>2.48</v>
      </c>
      <c r="M343">
        <v>3.43</v>
      </c>
      <c r="N343">
        <v>6.11</v>
      </c>
      <c r="O343">
        <v>4.29</v>
      </c>
      <c r="P343">
        <v>5.39</v>
      </c>
      <c r="Q343">
        <v>6.75</v>
      </c>
      <c r="R343">
        <v>7.43</v>
      </c>
      <c r="S343">
        <v>2.54</v>
      </c>
      <c r="T343">
        <v>3.6</v>
      </c>
      <c r="U343">
        <v>4.8</v>
      </c>
      <c r="V343">
        <v>2.59</v>
      </c>
      <c r="W343">
        <v>4.8</v>
      </c>
      <c r="X343">
        <v>3.1</v>
      </c>
      <c r="Y343">
        <v>3.61</v>
      </c>
      <c r="Z343">
        <v>8.68</v>
      </c>
      <c r="AA343">
        <v>5.57</v>
      </c>
      <c r="AB343">
        <v>2.41</v>
      </c>
      <c r="AC343">
        <v>2.1800000000000002</v>
      </c>
      <c r="AD343">
        <v>3.49</v>
      </c>
      <c r="AE343">
        <v>2.2200000000000002</v>
      </c>
    </row>
    <row r="345" spans="1:31" x14ac:dyDescent="0.3">
      <c r="A345" t="s">
        <v>36</v>
      </c>
    </row>
    <row r="346" spans="1:31" x14ac:dyDescent="0.3">
      <c r="A346" t="s">
        <v>33</v>
      </c>
      <c r="B346">
        <v>100</v>
      </c>
      <c r="C346">
        <v>100</v>
      </c>
      <c r="D346">
        <v>100</v>
      </c>
      <c r="E346">
        <v>100</v>
      </c>
      <c r="F346">
        <v>100</v>
      </c>
      <c r="G346">
        <v>100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  <c r="W346">
        <v>100</v>
      </c>
      <c r="X346">
        <v>100</v>
      </c>
      <c r="Y346">
        <v>100</v>
      </c>
      <c r="Z346">
        <v>100</v>
      </c>
      <c r="AA346">
        <v>100</v>
      </c>
      <c r="AB346">
        <v>100</v>
      </c>
      <c r="AC346">
        <v>100</v>
      </c>
      <c r="AD346">
        <v>100</v>
      </c>
      <c r="AE346">
        <v>100</v>
      </c>
    </row>
    <row r="347" spans="1:31" x14ac:dyDescent="0.3">
      <c r="A347" t="s">
        <v>34</v>
      </c>
      <c r="B347">
        <v>88.86</v>
      </c>
      <c r="C347">
        <v>82.5</v>
      </c>
      <c r="D347">
        <v>84.29</v>
      </c>
      <c r="E347">
        <v>94.4</v>
      </c>
      <c r="F347">
        <v>84.07</v>
      </c>
      <c r="G347">
        <v>85.79</v>
      </c>
      <c r="H347">
        <v>83.9</v>
      </c>
      <c r="I347">
        <v>93.63</v>
      </c>
      <c r="J347">
        <v>89.65</v>
      </c>
      <c r="K347">
        <v>83.22</v>
      </c>
      <c r="L347">
        <v>100</v>
      </c>
      <c r="M347">
        <v>97.73</v>
      </c>
      <c r="N347">
        <v>99.47</v>
      </c>
      <c r="O347">
        <v>96.36</v>
      </c>
      <c r="P347">
        <v>81.31</v>
      </c>
      <c r="Q347">
        <v>70.5</v>
      </c>
      <c r="R347">
        <v>92.48</v>
      </c>
      <c r="S347">
        <v>94.32</v>
      </c>
      <c r="T347">
        <v>98.88</v>
      </c>
      <c r="U347">
        <v>83.72</v>
      </c>
      <c r="V347">
        <v>93.13</v>
      </c>
      <c r="W347">
        <v>90.06</v>
      </c>
      <c r="X347">
        <v>88.56</v>
      </c>
      <c r="Y347">
        <v>97.51</v>
      </c>
      <c r="Z347">
        <v>92.06</v>
      </c>
      <c r="AA347">
        <v>96.37</v>
      </c>
      <c r="AB347">
        <v>98.82</v>
      </c>
      <c r="AC347">
        <v>92.9</v>
      </c>
      <c r="AD347">
        <v>98.93</v>
      </c>
      <c r="AE347">
        <v>99.71</v>
      </c>
    </row>
    <row r="348" spans="1:31" x14ac:dyDescent="0.3">
      <c r="A348" t="s">
        <v>35</v>
      </c>
      <c r="B348">
        <v>2.2799999999999998</v>
      </c>
      <c r="C348">
        <v>2.8</v>
      </c>
      <c r="D348">
        <v>5.77</v>
      </c>
      <c r="E348">
        <v>0</v>
      </c>
      <c r="F348">
        <v>2.65</v>
      </c>
      <c r="G348">
        <v>10.93</v>
      </c>
      <c r="H348">
        <v>5.78</v>
      </c>
      <c r="I348">
        <v>2.16</v>
      </c>
      <c r="J348">
        <v>8.94</v>
      </c>
      <c r="K348">
        <v>11.22</v>
      </c>
      <c r="L348">
        <v>0</v>
      </c>
      <c r="M348">
        <v>2.27</v>
      </c>
      <c r="N348">
        <v>0.53</v>
      </c>
      <c r="O348">
        <v>3.64</v>
      </c>
      <c r="P348">
        <v>18.690000000000001</v>
      </c>
      <c r="Q348">
        <v>29.5</v>
      </c>
      <c r="R348">
        <v>7.52</v>
      </c>
      <c r="S348">
        <v>5.68</v>
      </c>
      <c r="T348">
        <v>1.1200000000000001</v>
      </c>
      <c r="U348">
        <v>16.28</v>
      </c>
      <c r="V348">
        <v>6.87</v>
      </c>
      <c r="W348">
        <v>9.94</v>
      </c>
      <c r="X348">
        <v>11.44</v>
      </c>
      <c r="Y348">
        <v>2.4900000000000002</v>
      </c>
      <c r="Z348">
        <v>7.94</v>
      </c>
      <c r="AA348">
        <v>3.63</v>
      </c>
      <c r="AB348">
        <v>1.18</v>
      </c>
      <c r="AC348">
        <v>7.1</v>
      </c>
      <c r="AD348">
        <v>1.07</v>
      </c>
      <c r="AE348">
        <v>0.28999999999999998</v>
      </c>
    </row>
    <row r="351" spans="1:31" x14ac:dyDescent="0.3">
      <c r="A351" t="s">
        <v>5</v>
      </c>
    </row>
    <row r="352" spans="1:31" x14ac:dyDescent="0.3">
      <c r="A352" t="s">
        <v>26</v>
      </c>
      <c r="T352" s="1"/>
      <c r="W352" s="1"/>
      <c r="Y352" s="1"/>
      <c r="AB352" s="1"/>
      <c r="AD352" s="1"/>
      <c r="AE352" s="1"/>
    </row>
    <row r="353" spans="1:42" x14ac:dyDescent="0.3">
      <c r="A353" t="s">
        <v>24</v>
      </c>
    </row>
    <row r="354" spans="1:42" x14ac:dyDescent="0.3">
      <c r="A354" t="s">
        <v>8</v>
      </c>
      <c r="B354" s="1">
        <v>45323</v>
      </c>
      <c r="C354" s="1">
        <v>45352</v>
      </c>
      <c r="D354" s="1">
        <v>45383</v>
      </c>
      <c r="E354" s="1">
        <v>45413</v>
      </c>
      <c r="F354" s="1">
        <v>45444</v>
      </c>
      <c r="G354" s="1">
        <v>45474</v>
      </c>
      <c r="H354" s="1">
        <v>45505</v>
      </c>
      <c r="I354" s="1">
        <v>45536</v>
      </c>
      <c r="J354" s="1">
        <v>45566</v>
      </c>
      <c r="K354" s="1">
        <v>45597</v>
      </c>
      <c r="L354" s="1">
        <v>45627</v>
      </c>
      <c r="M354" s="1">
        <v>45658</v>
      </c>
      <c r="N354" s="1">
        <v>45689</v>
      </c>
      <c r="O354" s="1">
        <v>45717</v>
      </c>
      <c r="P354" s="1">
        <v>45748</v>
      </c>
      <c r="Q354" s="1">
        <v>45778</v>
      </c>
      <c r="R354" s="1">
        <v>45809</v>
      </c>
      <c r="S354" s="1">
        <v>45839</v>
      </c>
      <c r="T354" s="1">
        <v>45870</v>
      </c>
      <c r="U354" s="1">
        <v>45901</v>
      </c>
      <c r="V354" s="1">
        <v>45931</v>
      </c>
      <c r="W354" s="1">
        <v>45962</v>
      </c>
      <c r="X354" s="1">
        <v>45992</v>
      </c>
      <c r="Y354" s="1">
        <v>46023</v>
      </c>
      <c r="Z354" s="1">
        <v>46054</v>
      </c>
      <c r="AA354" s="1">
        <v>46082</v>
      </c>
      <c r="AB354" s="1">
        <v>46113</v>
      </c>
      <c r="AC354" s="1">
        <v>46143</v>
      </c>
      <c r="AD354" s="1">
        <v>46174</v>
      </c>
      <c r="AE354" s="1">
        <v>46204</v>
      </c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 x14ac:dyDescent="0.3">
      <c r="A355" t="s">
        <v>27</v>
      </c>
    </row>
    <row r="356" spans="1:42" x14ac:dyDescent="0.3">
      <c r="A356" t="s">
        <v>28</v>
      </c>
      <c r="B356">
        <v>100</v>
      </c>
      <c r="C356">
        <v>100</v>
      </c>
      <c r="D356">
        <v>100</v>
      </c>
      <c r="E356">
        <v>100</v>
      </c>
      <c r="F356">
        <v>100</v>
      </c>
      <c r="G356">
        <v>100</v>
      </c>
      <c r="H356">
        <v>100</v>
      </c>
      <c r="I356">
        <v>100</v>
      </c>
      <c r="J356">
        <v>100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  <c r="W356">
        <v>100</v>
      </c>
      <c r="X356">
        <v>100</v>
      </c>
      <c r="Y356">
        <v>100</v>
      </c>
      <c r="Z356">
        <v>100</v>
      </c>
      <c r="AA356">
        <v>100</v>
      </c>
      <c r="AB356">
        <v>100</v>
      </c>
      <c r="AC356">
        <v>100</v>
      </c>
      <c r="AD356">
        <v>100</v>
      </c>
      <c r="AE356">
        <v>100</v>
      </c>
    </row>
    <row r="357" spans="1:42" x14ac:dyDescent="0.3">
      <c r="A357" t="s">
        <v>29</v>
      </c>
      <c r="B357">
        <v>73.69</v>
      </c>
      <c r="C357">
        <v>70.11</v>
      </c>
      <c r="D357">
        <v>73.55</v>
      </c>
      <c r="E357">
        <v>68.59</v>
      </c>
      <c r="F357">
        <v>67.709999999999994</v>
      </c>
      <c r="G357">
        <v>73.95</v>
      </c>
      <c r="H357">
        <v>78.41</v>
      </c>
      <c r="I357">
        <v>75.41</v>
      </c>
      <c r="J357">
        <v>76.39</v>
      </c>
      <c r="K357">
        <v>78.05</v>
      </c>
      <c r="L357">
        <v>66.53</v>
      </c>
      <c r="M357">
        <v>73.900000000000006</v>
      </c>
      <c r="N357">
        <v>59.99</v>
      </c>
      <c r="O357">
        <v>61.97</v>
      </c>
      <c r="P357">
        <v>60.53</v>
      </c>
      <c r="Q357">
        <v>66.459999999999994</v>
      </c>
      <c r="R357">
        <v>50.4</v>
      </c>
      <c r="S357">
        <v>65.3</v>
      </c>
      <c r="T357">
        <v>61.46</v>
      </c>
      <c r="U357">
        <v>62.29</v>
      </c>
      <c r="V357">
        <v>68.98</v>
      </c>
      <c r="W357">
        <v>57.03</v>
      </c>
      <c r="X357">
        <v>67.52</v>
      </c>
      <c r="Y357">
        <v>63.04</v>
      </c>
      <c r="Z357">
        <v>60.03</v>
      </c>
      <c r="AA357">
        <v>56.92</v>
      </c>
      <c r="AB357">
        <v>87.71</v>
      </c>
      <c r="AC357">
        <v>89.43</v>
      </c>
      <c r="AD357">
        <v>83.46</v>
      </c>
      <c r="AE357">
        <v>85.24</v>
      </c>
    </row>
    <row r="358" spans="1:42" x14ac:dyDescent="0.3">
      <c r="A358" t="s">
        <v>30</v>
      </c>
      <c r="B358">
        <v>12.11</v>
      </c>
      <c r="C358">
        <v>10.9</v>
      </c>
      <c r="D358">
        <v>13.15</v>
      </c>
      <c r="E358">
        <v>13.92</v>
      </c>
      <c r="F358">
        <v>15.61</v>
      </c>
      <c r="G358">
        <v>13.14</v>
      </c>
      <c r="H358">
        <v>12.83</v>
      </c>
      <c r="I358">
        <v>16.03</v>
      </c>
      <c r="J358">
        <v>14.75</v>
      </c>
      <c r="K358">
        <v>13.68</v>
      </c>
      <c r="L358">
        <v>33.47</v>
      </c>
      <c r="M358">
        <v>26.1</v>
      </c>
      <c r="N358">
        <v>40.01</v>
      </c>
      <c r="O358">
        <v>38.03</v>
      </c>
      <c r="P358">
        <v>39.47</v>
      </c>
      <c r="Q358">
        <v>33.54</v>
      </c>
      <c r="R358">
        <v>49.6</v>
      </c>
      <c r="S358">
        <v>34.700000000000003</v>
      </c>
      <c r="T358">
        <v>38.54</v>
      </c>
      <c r="U358">
        <v>37.71</v>
      </c>
      <c r="V358">
        <v>31.02</v>
      </c>
      <c r="W358">
        <v>42.97</v>
      </c>
      <c r="X358">
        <v>32.479999999999997</v>
      </c>
      <c r="Y358">
        <v>36.96</v>
      </c>
      <c r="Z358">
        <v>39.97</v>
      </c>
      <c r="AA358">
        <v>43.08</v>
      </c>
      <c r="AB358">
        <v>12.29</v>
      </c>
      <c r="AC358">
        <v>10.57</v>
      </c>
      <c r="AD358">
        <v>16.54</v>
      </c>
      <c r="AE358">
        <v>14.76</v>
      </c>
    </row>
    <row r="360" spans="1:42" x14ac:dyDescent="0.3">
      <c r="A360" t="s">
        <v>31</v>
      </c>
    </row>
    <row r="361" spans="1:42" x14ac:dyDescent="0.3">
      <c r="A361" t="s">
        <v>28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  <c r="W361">
        <v>100</v>
      </c>
      <c r="X361">
        <v>100</v>
      </c>
      <c r="Y361">
        <v>100</v>
      </c>
      <c r="Z361">
        <v>100</v>
      </c>
      <c r="AA361">
        <v>100</v>
      </c>
      <c r="AB361">
        <v>100</v>
      </c>
      <c r="AC361">
        <v>100</v>
      </c>
      <c r="AD361">
        <v>100</v>
      </c>
      <c r="AE361">
        <v>100</v>
      </c>
    </row>
    <row r="362" spans="1:42" x14ac:dyDescent="0.3">
      <c r="A362" t="s">
        <v>29</v>
      </c>
      <c r="P362">
        <v>91.85</v>
      </c>
      <c r="Q362">
        <v>91.22</v>
      </c>
      <c r="R362">
        <v>95.83</v>
      </c>
      <c r="S362">
        <v>94.1</v>
      </c>
      <c r="T362">
        <v>92.08</v>
      </c>
      <c r="U362">
        <v>92.4</v>
      </c>
      <c r="V362">
        <v>94.73</v>
      </c>
      <c r="W362">
        <v>97</v>
      </c>
      <c r="X362">
        <v>96.82</v>
      </c>
      <c r="Y362">
        <v>96.02</v>
      </c>
      <c r="Z362">
        <v>93.74</v>
      </c>
      <c r="AA362">
        <v>93.66</v>
      </c>
      <c r="AB362">
        <v>96.88</v>
      </c>
      <c r="AC362">
        <v>96.36</v>
      </c>
      <c r="AD362">
        <v>95.9</v>
      </c>
      <c r="AE362">
        <v>97.01</v>
      </c>
    </row>
    <row r="363" spans="1:42" x14ac:dyDescent="0.3">
      <c r="A363" t="s">
        <v>30</v>
      </c>
      <c r="P363">
        <v>8.15</v>
      </c>
      <c r="Q363">
        <v>8.7799999999999994</v>
      </c>
      <c r="R363">
        <v>4.17</v>
      </c>
      <c r="S363">
        <v>5.9</v>
      </c>
      <c r="T363">
        <v>7.92</v>
      </c>
      <c r="U363">
        <v>7.6</v>
      </c>
      <c r="V363">
        <v>5.27</v>
      </c>
      <c r="W363">
        <v>3</v>
      </c>
      <c r="X363">
        <v>3.18</v>
      </c>
      <c r="Y363">
        <v>3.98</v>
      </c>
      <c r="Z363">
        <v>6.26</v>
      </c>
      <c r="AA363">
        <v>6.34</v>
      </c>
      <c r="AB363">
        <v>3.12</v>
      </c>
      <c r="AC363">
        <v>3.64</v>
      </c>
      <c r="AD363">
        <v>4.0999999999999996</v>
      </c>
      <c r="AE363">
        <v>2.99</v>
      </c>
    </row>
    <row r="365" spans="1:42" x14ac:dyDescent="0.3">
      <c r="A365" t="s">
        <v>32</v>
      </c>
    </row>
    <row r="366" spans="1:42" x14ac:dyDescent="0.3">
      <c r="A366" t="s">
        <v>33</v>
      </c>
      <c r="B366">
        <v>100</v>
      </c>
      <c r="C366">
        <v>100</v>
      </c>
      <c r="D366">
        <v>100</v>
      </c>
      <c r="E366">
        <v>100</v>
      </c>
      <c r="F366">
        <v>100</v>
      </c>
      <c r="G366">
        <v>100</v>
      </c>
      <c r="H366">
        <v>100</v>
      </c>
      <c r="I366">
        <v>100</v>
      </c>
      <c r="J366">
        <v>100</v>
      </c>
      <c r="K366">
        <v>100</v>
      </c>
      <c r="L366">
        <v>100</v>
      </c>
      <c r="M366">
        <v>100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  <c r="W366">
        <v>100</v>
      </c>
      <c r="X366">
        <v>100</v>
      </c>
      <c r="Y366">
        <v>100</v>
      </c>
      <c r="Z366">
        <v>100</v>
      </c>
      <c r="AA366">
        <v>100</v>
      </c>
      <c r="AB366">
        <v>100</v>
      </c>
      <c r="AC366">
        <v>100</v>
      </c>
      <c r="AD366">
        <v>100</v>
      </c>
      <c r="AE366">
        <v>100</v>
      </c>
    </row>
    <row r="367" spans="1:42" x14ac:dyDescent="0.3">
      <c r="A367" t="s">
        <v>34</v>
      </c>
      <c r="B367">
        <v>79.98</v>
      </c>
      <c r="C367">
        <v>84.21</v>
      </c>
      <c r="D367">
        <v>82.1</v>
      </c>
      <c r="E367">
        <v>82.8</v>
      </c>
      <c r="F367">
        <v>84.05</v>
      </c>
      <c r="G367">
        <v>86.39</v>
      </c>
      <c r="H367">
        <v>85.98</v>
      </c>
      <c r="I367">
        <v>84.8</v>
      </c>
      <c r="J367">
        <v>88.49</v>
      </c>
      <c r="K367">
        <v>86.1</v>
      </c>
      <c r="L367">
        <v>98.5</v>
      </c>
      <c r="M367">
        <v>95.8</v>
      </c>
      <c r="N367">
        <v>96.92</v>
      </c>
      <c r="O367">
        <v>95.48</v>
      </c>
      <c r="P367">
        <v>95.5</v>
      </c>
      <c r="Q367">
        <v>93.76</v>
      </c>
      <c r="R367">
        <v>95.01</v>
      </c>
      <c r="S367">
        <v>95.83</v>
      </c>
      <c r="T367">
        <v>92.85</v>
      </c>
      <c r="U367">
        <v>94.85</v>
      </c>
      <c r="V367">
        <v>96.82</v>
      </c>
      <c r="W367">
        <v>96.96</v>
      </c>
      <c r="X367">
        <v>98.4</v>
      </c>
      <c r="Y367">
        <v>95.33</v>
      </c>
      <c r="Z367">
        <v>94.6</v>
      </c>
      <c r="AA367">
        <v>93.38</v>
      </c>
      <c r="AB367">
        <v>96.97</v>
      </c>
      <c r="AC367">
        <v>95.74</v>
      </c>
      <c r="AD367">
        <v>95.02</v>
      </c>
      <c r="AE367">
        <v>96.58</v>
      </c>
    </row>
    <row r="368" spans="1:42" x14ac:dyDescent="0.3">
      <c r="A368" t="s">
        <v>35</v>
      </c>
      <c r="B368">
        <v>5.86</v>
      </c>
      <c r="C368">
        <v>4.1500000000000004</v>
      </c>
      <c r="D368">
        <v>4.59</v>
      </c>
      <c r="E368">
        <v>4.97</v>
      </c>
      <c r="F368">
        <v>5.05</v>
      </c>
      <c r="G368">
        <v>4.8899999999999997</v>
      </c>
      <c r="H368">
        <v>5.22</v>
      </c>
      <c r="I368">
        <v>7.03</v>
      </c>
      <c r="J368">
        <v>5.84</v>
      </c>
      <c r="K368">
        <v>7.8</v>
      </c>
      <c r="L368">
        <v>1.5</v>
      </c>
      <c r="M368">
        <v>4.2</v>
      </c>
      <c r="N368">
        <v>3.08</v>
      </c>
      <c r="O368">
        <v>4.5199999999999996</v>
      </c>
      <c r="P368">
        <v>4.5</v>
      </c>
      <c r="Q368">
        <v>6.24</v>
      </c>
      <c r="R368">
        <v>4.99</v>
      </c>
      <c r="S368">
        <v>4.17</v>
      </c>
      <c r="T368">
        <v>7.15</v>
      </c>
      <c r="U368">
        <v>5.15</v>
      </c>
      <c r="V368">
        <v>3.18</v>
      </c>
      <c r="W368">
        <v>3.04</v>
      </c>
      <c r="X368">
        <v>1.6</v>
      </c>
      <c r="Y368">
        <v>4.67</v>
      </c>
      <c r="Z368">
        <v>5.4</v>
      </c>
      <c r="AA368">
        <v>6.62</v>
      </c>
      <c r="AB368">
        <v>3.03</v>
      </c>
      <c r="AC368">
        <v>4.26</v>
      </c>
      <c r="AD368">
        <v>4.9800000000000004</v>
      </c>
      <c r="AE368">
        <v>3.42</v>
      </c>
    </row>
    <row r="370" spans="1:42" x14ac:dyDescent="0.3">
      <c r="A370" t="s">
        <v>36</v>
      </c>
    </row>
    <row r="371" spans="1:42" x14ac:dyDescent="0.3">
      <c r="A371" t="s">
        <v>33</v>
      </c>
      <c r="B371">
        <v>100</v>
      </c>
      <c r="C371">
        <v>100</v>
      </c>
      <c r="D371">
        <v>100</v>
      </c>
      <c r="E371">
        <v>100</v>
      </c>
      <c r="F371">
        <v>100</v>
      </c>
      <c r="G371">
        <v>100</v>
      </c>
      <c r="H371">
        <v>100</v>
      </c>
      <c r="I371">
        <v>100</v>
      </c>
      <c r="J371">
        <v>100</v>
      </c>
      <c r="K371">
        <v>100</v>
      </c>
      <c r="L371">
        <v>100</v>
      </c>
      <c r="M371">
        <v>100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  <c r="W371">
        <v>100</v>
      </c>
      <c r="X371">
        <v>100</v>
      </c>
      <c r="Y371">
        <v>100</v>
      </c>
      <c r="Z371">
        <v>100</v>
      </c>
      <c r="AA371">
        <v>100</v>
      </c>
      <c r="AB371">
        <v>100</v>
      </c>
      <c r="AC371">
        <v>100</v>
      </c>
      <c r="AD371">
        <v>100</v>
      </c>
      <c r="AE371">
        <v>100</v>
      </c>
    </row>
    <row r="372" spans="1:42" x14ac:dyDescent="0.3">
      <c r="A372" t="s">
        <v>34</v>
      </c>
      <c r="B372">
        <v>79.52</v>
      </c>
      <c r="C372">
        <v>76.72</v>
      </c>
      <c r="D372">
        <v>80.099999999999994</v>
      </c>
      <c r="E372">
        <v>84.68</v>
      </c>
      <c r="F372">
        <v>77.569999999999993</v>
      </c>
      <c r="G372">
        <v>89.66</v>
      </c>
      <c r="H372">
        <v>80.739999999999995</v>
      </c>
      <c r="I372">
        <v>81.13</v>
      </c>
      <c r="J372">
        <v>84.66</v>
      </c>
      <c r="K372">
        <v>87.76</v>
      </c>
      <c r="L372">
        <v>97.86</v>
      </c>
      <c r="M372">
        <v>98.19</v>
      </c>
      <c r="N372">
        <v>92.66</v>
      </c>
      <c r="O372">
        <v>87.95</v>
      </c>
      <c r="P372">
        <v>78.650000000000006</v>
      </c>
      <c r="Q372">
        <v>80.239999999999995</v>
      </c>
      <c r="R372">
        <v>99.39</v>
      </c>
      <c r="S372">
        <v>87.18</v>
      </c>
      <c r="T372">
        <v>88.37</v>
      </c>
      <c r="U372">
        <v>82.88</v>
      </c>
      <c r="V372">
        <v>85.72</v>
      </c>
      <c r="W372">
        <v>97.17</v>
      </c>
      <c r="X372">
        <v>90.66</v>
      </c>
      <c r="Y372">
        <v>99.09</v>
      </c>
      <c r="Z372">
        <v>90.24</v>
      </c>
      <c r="AA372">
        <v>94.7</v>
      </c>
      <c r="AB372">
        <v>96.54</v>
      </c>
      <c r="AC372">
        <v>98.29</v>
      </c>
      <c r="AD372">
        <v>100</v>
      </c>
      <c r="AE372">
        <v>98.52</v>
      </c>
    </row>
    <row r="373" spans="1:42" x14ac:dyDescent="0.3">
      <c r="A373" t="s">
        <v>35</v>
      </c>
      <c r="B373">
        <v>8.08</v>
      </c>
      <c r="C373">
        <v>11.28</v>
      </c>
      <c r="D373">
        <v>12.68</v>
      </c>
      <c r="E373">
        <v>5.79</v>
      </c>
      <c r="F373">
        <v>10.28</v>
      </c>
      <c r="G373">
        <v>3.95</v>
      </c>
      <c r="H373">
        <v>7.1</v>
      </c>
      <c r="I373">
        <v>6.2</v>
      </c>
      <c r="J373">
        <v>9.9</v>
      </c>
      <c r="K373">
        <v>7.4</v>
      </c>
      <c r="L373">
        <v>2.14</v>
      </c>
      <c r="M373">
        <v>1.81</v>
      </c>
      <c r="N373">
        <v>7.34</v>
      </c>
      <c r="O373">
        <v>12.05</v>
      </c>
      <c r="P373">
        <v>21.35</v>
      </c>
      <c r="Q373">
        <v>19.760000000000002</v>
      </c>
      <c r="R373">
        <v>0.61</v>
      </c>
      <c r="S373">
        <v>12.82</v>
      </c>
      <c r="T373">
        <v>11.63</v>
      </c>
      <c r="U373">
        <v>17.12</v>
      </c>
      <c r="V373">
        <v>14.28</v>
      </c>
      <c r="W373">
        <v>2.83</v>
      </c>
      <c r="X373">
        <v>9.34</v>
      </c>
      <c r="Y373">
        <v>0.91</v>
      </c>
      <c r="Z373">
        <v>9.76</v>
      </c>
      <c r="AA373">
        <v>5.3</v>
      </c>
      <c r="AB373">
        <v>3.46</v>
      </c>
      <c r="AC373">
        <v>1.71</v>
      </c>
      <c r="AD373">
        <v>0</v>
      </c>
      <c r="AE373">
        <v>1.48</v>
      </c>
    </row>
    <row r="376" spans="1:42" x14ac:dyDescent="0.3">
      <c r="A376" t="s">
        <v>5</v>
      </c>
    </row>
    <row r="377" spans="1:42" x14ac:dyDescent="0.3">
      <c r="A377" t="s">
        <v>26</v>
      </c>
      <c r="T377" s="1"/>
      <c r="W377" s="1"/>
      <c r="Y377" s="1"/>
      <c r="AB377" s="1"/>
      <c r="AD377" s="1"/>
      <c r="AE377" s="1"/>
    </row>
    <row r="378" spans="1:42" x14ac:dyDescent="0.3">
      <c r="A378" t="s">
        <v>25</v>
      </c>
    </row>
    <row r="379" spans="1:42" x14ac:dyDescent="0.3">
      <c r="A379" t="s">
        <v>8</v>
      </c>
      <c r="B379" s="1">
        <v>45323</v>
      </c>
      <c r="C379" s="1">
        <v>45352</v>
      </c>
      <c r="D379" s="1">
        <v>45383</v>
      </c>
      <c r="E379" s="1">
        <v>45413</v>
      </c>
      <c r="F379" s="1">
        <v>45444</v>
      </c>
      <c r="G379" s="1">
        <v>45474</v>
      </c>
      <c r="H379" s="1">
        <v>45505</v>
      </c>
      <c r="I379" s="1">
        <v>45536</v>
      </c>
      <c r="J379" s="1">
        <v>45566</v>
      </c>
      <c r="K379" s="1">
        <v>45597</v>
      </c>
      <c r="L379" s="1">
        <v>45627</v>
      </c>
      <c r="M379" s="1">
        <v>45658</v>
      </c>
      <c r="N379" s="1">
        <v>45689</v>
      </c>
      <c r="O379" s="1">
        <v>45717</v>
      </c>
      <c r="P379" s="1">
        <v>45748</v>
      </c>
      <c r="Q379" s="1">
        <v>45778</v>
      </c>
      <c r="R379" s="1">
        <v>45809</v>
      </c>
      <c r="S379" s="1">
        <v>45839</v>
      </c>
      <c r="T379" s="1">
        <v>45870</v>
      </c>
      <c r="U379" s="1">
        <v>45901</v>
      </c>
      <c r="V379" s="1">
        <v>45931</v>
      </c>
      <c r="W379" s="1">
        <v>45962</v>
      </c>
      <c r="X379" s="1">
        <v>45992</v>
      </c>
      <c r="Y379" s="1">
        <v>46023</v>
      </c>
      <c r="Z379" s="1">
        <v>46054</v>
      </c>
      <c r="AA379" s="1">
        <v>46082</v>
      </c>
      <c r="AB379" s="1">
        <v>46113</v>
      </c>
      <c r="AC379" s="1">
        <v>46143</v>
      </c>
      <c r="AD379" s="1">
        <v>46174</v>
      </c>
      <c r="AE379" s="1">
        <v>46204</v>
      </c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2" x14ac:dyDescent="0.3">
      <c r="A380" t="s">
        <v>27</v>
      </c>
    </row>
    <row r="381" spans="1:42" x14ac:dyDescent="0.3">
      <c r="A381" t="s">
        <v>28</v>
      </c>
      <c r="B381">
        <v>100</v>
      </c>
      <c r="C381">
        <v>100</v>
      </c>
      <c r="D381">
        <v>100</v>
      </c>
      <c r="E381">
        <v>100</v>
      </c>
      <c r="F381">
        <v>100</v>
      </c>
      <c r="G381">
        <v>100</v>
      </c>
      <c r="H381">
        <v>100</v>
      </c>
      <c r="I381">
        <v>100</v>
      </c>
      <c r="J381">
        <v>100</v>
      </c>
      <c r="K381">
        <v>100</v>
      </c>
      <c r="L381">
        <v>100</v>
      </c>
      <c r="M381">
        <v>100</v>
      </c>
      <c r="N381">
        <v>100</v>
      </c>
      <c r="O381">
        <v>100</v>
      </c>
      <c r="P381">
        <v>100</v>
      </c>
      <c r="Q381">
        <v>100</v>
      </c>
      <c r="R381">
        <v>100</v>
      </c>
      <c r="S381">
        <v>100</v>
      </c>
      <c r="T381">
        <v>100</v>
      </c>
      <c r="U381">
        <v>100</v>
      </c>
      <c r="V381">
        <v>100</v>
      </c>
      <c r="W381">
        <v>100</v>
      </c>
      <c r="X381">
        <v>100</v>
      </c>
      <c r="Y381">
        <v>100</v>
      </c>
      <c r="Z381">
        <v>100</v>
      </c>
      <c r="AA381">
        <v>100</v>
      </c>
      <c r="AB381">
        <v>100</v>
      </c>
      <c r="AC381">
        <v>100</v>
      </c>
      <c r="AD381">
        <v>100</v>
      </c>
      <c r="AE381">
        <v>100</v>
      </c>
    </row>
    <row r="382" spans="1:42" x14ac:dyDescent="0.3">
      <c r="A382" t="s">
        <v>29</v>
      </c>
      <c r="B382">
        <v>70.12</v>
      </c>
      <c r="C382">
        <v>79.27</v>
      </c>
      <c r="D382">
        <v>78.75</v>
      </c>
      <c r="E382">
        <v>77.400000000000006</v>
      </c>
      <c r="F382">
        <v>75.540000000000006</v>
      </c>
      <c r="G382">
        <v>81.53</v>
      </c>
      <c r="H382">
        <v>84.72</v>
      </c>
      <c r="I382">
        <v>82.03</v>
      </c>
      <c r="J382">
        <v>87.37</v>
      </c>
      <c r="K382">
        <v>85.16</v>
      </c>
      <c r="L382">
        <v>92.98</v>
      </c>
      <c r="M382">
        <v>92.11</v>
      </c>
      <c r="N382">
        <v>94.47</v>
      </c>
      <c r="O382">
        <v>93.08</v>
      </c>
      <c r="P382">
        <v>92.64</v>
      </c>
      <c r="Q382">
        <v>92.12</v>
      </c>
      <c r="R382">
        <v>86.42</v>
      </c>
      <c r="S382">
        <v>87.69</v>
      </c>
      <c r="T382">
        <v>88.21</v>
      </c>
      <c r="U382">
        <v>85.77</v>
      </c>
      <c r="V382">
        <v>83.86</v>
      </c>
      <c r="W382">
        <v>88.47</v>
      </c>
      <c r="X382">
        <v>85.89</v>
      </c>
      <c r="Y382">
        <v>91.13</v>
      </c>
      <c r="Z382">
        <v>96.06</v>
      </c>
      <c r="AA382">
        <v>91.78</v>
      </c>
      <c r="AB382">
        <v>99.48</v>
      </c>
      <c r="AC382">
        <v>96.62</v>
      </c>
      <c r="AD382">
        <v>93.88</v>
      </c>
      <c r="AE382">
        <v>93.63</v>
      </c>
    </row>
    <row r="383" spans="1:42" x14ac:dyDescent="0.3">
      <c r="A383" t="s">
        <v>30</v>
      </c>
      <c r="B383">
        <v>12.74</v>
      </c>
      <c r="C383">
        <v>8.2200000000000006</v>
      </c>
      <c r="D383">
        <v>7.74</v>
      </c>
      <c r="E383">
        <v>11.16</v>
      </c>
      <c r="F383">
        <v>5.63</v>
      </c>
      <c r="G383">
        <v>9.1300000000000008</v>
      </c>
      <c r="H383">
        <v>4.3099999999999996</v>
      </c>
      <c r="I383">
        <v>9.2200000000000006</v>
      </c>
      <c r="J383">
        <v>7.94</v>
      </c>
      <c r="K383">
        <v>6.43</v>
      </c>
      <c r="L383">
        <v>7.02</v>
      </c>
      <c r="M383">
        <v>7.89</v>
      </c>
      <c r="N383">
        <v>5.53</v>
      </c>
      <c r="O383">
        <v>6.92</v>
      </c>
      <c r="P383">
        <v>7.36</v>
      </c>
      <c r="Q383">
        <v>7.88</v>
      </c>
      <c r="R383">
        <v>13.58</v>
      </c>
      <c r="S383">
        <v>12.31</v>
      </c>
      <c r="T383">
        <v>11.79</v>
      </c>
      <c r="U383">
        <v>14.23</v>
      </c>
      <c r="V383">
        <v>16.14</v>
      </c>
      <c r="W383">
        <v>11.53</v>
      </c>
      <c r="X383">
        <v>14.11</v>
      </c>
      <c r="Y383">
        <v>8.8699999999999992</v>
      </c>
      <c r="Z383">
        <v>3.94</v>
      </c>
      <c r="AA383">
        <v>8.2200000000000006</v>
      </c>
      <c r="AB383">
        <v>0.52</v>
      </c>
      <c r="AC383">
        <v>3.38</v>
      </c>
      <c r="AD383">
        <v>6.12</v>
      </c>
      <c r="AE383">
        <v>6.37</v>
      </c>
    </row>
    <row r="385" spans="1:31" x14ac:dyDescent="0.3">
      <c r="A385" t="s">
        <v>31</v>
      </c>
    </row>
    <row r="386" spans="1:31" x14ac:dyDescent="0.3">
      <c r="A386" t="s">
        <v>28</v>
      </c>
      <c r="P386">
        <v>100</v>
      </c>
      <c r="Q386">
        <v>100</v>
      </c>
      <c r="R386">
        <v>100</v>
      </c>
      <c r="S386">
        <v>100</v>
      </c>
      <c r="T386">
        <v>100</v>
      </c>
      <c r="U386">
        <v>100</v>
      </c>
      <c r="V386">
        <v>100</v>
      </c>
      <c r="W386">
        <v>100</v>
      </c>
      <c r="X386">
        <v>100</v>
      </c>
      <c r="Y386">
        <v>100</v>
      </c>
      <c r="Z386">
        <v>100</v>
      </c>
      <c r="AA386">
        <v>100</v>
      </c>
      <c r="AB386">
        <v>100</v>
      </c>
      <c r="AC386">
        <v>100</v>
      </c>
      <c r="AD386">
        <v>100</v>
      </c>
      <c r="AE386">
        <v>100</v>
      </c>
    </row>
    <row r="387" spans="1:31" x14ac:dyDescent="0.3">
      <c r="A387" t="s">
        <v>29</v>
      </c>
      <c r="P387">
        <v>91.65</v>
      </c>
      <c r="Q387">
        <v>93.39</v>
      </c>
      <c r="R387">
        <v>89.25</v>
      </c>
      <c r="S387">
        <v>97.56</v>
      </c>
      <c r="T387">
        <v>98.75</v>
      </c>
      <c r="U387">
        <v>96.99</v>
      </c>
      <c r="V387">
        <v>98.85</v>
      </c>
      <c r="W387">
        <v>98.44</v>
      </c>
      <c r="X387">
        <v>98.6</v>
      </c>
      <c r="Y387">
        <v>98.58</v>
      </c>
      <c r="Z387">
        <v>98.74</v>
      </c>
      <c r="AA387">
        <v>98.14</v>
      </c>
      <c r="AB387">
        <v>98.21</v>
      </c>
      <c r="AC387">
        <v>95.87</v>
      </c>
      <c r="AD387">
        <v>98.9</v>
      </c>
      <c r="AE387">
        <v>98.79</v>
      </c>
    </row>
    <row r="388" spans="1:31" x14ac:dyDescent="0.3">
      <c r="A388" t="s">
        <v>30</v>
      </c>
      <c r="P388">
        <v>8.35</v>
      </c>
      <c r="Q388">
        <v>6.61</v>
      </c>
      <c r="R388">
        <v>10.75</v>
      </c>
      <c r="S388">
        <v>2.44</v>
      </c>
      <c r="T388">
        <v>1.25</v>
      </c>
      <c r="U388">
        <v>3.01</v>
      </c>
      <c r="V388">
        <v>1.1499999999999999</v>
      </c>
      <c r="W388">
        <v>1.56</v>
      </c>
      <c r="X388">
        <v>1.4</v>
      </c>
      <c r="Y388">
        <v>1.42</v>
      </c>
      <c r="Z388">
        <v>1.26</v>
      </c>
      <c r="AA388">
        <v>1.86</v>
      </c>
      <c r="AB388">
        <v>1.79</v>
      </c>
      <c r="AC388">
        <v>4.13</v>
      </c>
      <c r="AD388">
        <v>1.1000000000000001</v>
      </c>
      <c r="AE388">
        <v>1.21</v>
      </c>
    </row>
    <row r="390" spans="1:31" x14ac:dyDescent="0.3">
      <c r="A390" t="s">
        <v>32</v>
      </c>
    </row>
    <row r="391" spans="1:31" x14ac:dyDescent="0.3">
      <c r="A391" t="s">
        <v>33</v>
      </c>
      <c r="B391">
        <v>100</v>
      </c>
      <c r="C391">
        <v>100</v>
      </c>
      <c r="D391">
        <v>100</v>
      </c>
      <c r="E391">
        <v>100</v>
      </c>
      <c r="F391">
        <v>100</v>
      </c>
      <c r="G391">
        <v>100</v>
      </c>
      <c r="H391">
        <v>100</v>
      </c>
      <c r="I391">
        <v>100</v>
      </c>
      <c r="J391">
        <v>100</v>
      </c>
      <c r="K391">
        <v>100</v>
      </c>
      <c r="L391">
        <v>100</v>
      </c>
      <c r="M391">
        <v>100</v>
      </c>
      <c r="N391">
        <v>100</v>
      </c>
      <c r="O391">
        <v>100</v>
      </c>
      <c r="P391">
        <v>100</v>
      </c>
      <c r="Q391">
        <v>100</v>
      </c>
      <c r="R391">
        <v>100</v>
      </c>
      <c r="S391">
        <v>100</v>
      </c>
      <c r="T391">
        <v>100</v>
      </c>
      <c r="U391">
        <v>100</v>
      </c>
      <c r="V391">
        <v>100</v>
      </c>
      <c r="W391">
        <v>100</v>
      </c>
      <c r="X391">
        <v>100</v>
      </c>
      <c r="Y391">
        <v>100</v>
      </c>
      <c r="Z391">
        <v>100</v>
      </c>
      <c r="AA391">
        <v>100</v>
      </c>
      <c r="AB391">
        <v>100</v>
      </c>
      <c r="AC391">
        <v>100</v>
      </c>
      <c r="AD391">
        <v>100</v>
      </c>
      <c r="AE391">
        <v>100</v>
      </c>
    </row>
    <row r="392" spans="1:31" x14ac:dyDescent="0.3">
      <c r="A392" t="s">
        <v>34</v>
      </c>
      <c r="B392">
        <v>80.06</v>
      </c>
      <c r="C392">
        <v>83.13</v>
      </c>
      <c r="D392">
        <v>82.23</v>
      </c>
      <c r="E392">
        <v>83.38</v>
      </c>
      <c r="F392">
        <v>85.64</v>
      </c>
      <c r="G392">
        <v>87.64</v>
      </c>
      <c r="H392">
        <v>89.34</v>
      </c>
      <c r="I392">
        <v>91</v>
      </c>
      <c r="J392">
        <v>92.83</v>
      </c>
      <c r="K392">
        <v>93.64</v>
      </c>
      <c r="L392">
        <v>99.51</v>
      </c>
      <c r="M392">
        <v>99.76</v>
      </c>
      <c r="N392">
        <v>99.28</v>
      </c>
      <c r="O392">
        <v>99.22</v>
      </c>
      <c r="P392">
        <v>98.12</v>
      </c>
      <c r="Q392">
        <v>98.81</v>
      </c>
      <c r="R392">
        <v>98.69</v>
      </c>
      <c r="S392">
        <v>99.03</v>
      </c>
      <c r="T392">
        <v>99.7</v>
      </c>
      <c r="U392">
        <v>98.93</v>
      </c>
      <c r="V392">
        <v>99.33</v>
      </c>
      <c r="W392">
        <v>99.23</v>
      </c>
      <c r="X392">
        <v>99.44</v>
      </c>
      <c r="Y392">
        <v>98.78</v>
      </c>
      <c r="Z392">
        <v>99.15</v>
      </c>
      <c r="AA392">
        <v>98.6</v>
      </c>
      <c r="AB392">
        <v>98.79</v>
      </c>
      <c r="AC392">
        <v>99.93</v>
      </c>
      <c r="AD392">
        <v>99.53</v>
      </c>
      <c r="AE392">
        <v>99.4</v>
      </c>
    </row>
    <row r="393" spans="1:31" x14ac:dyDescent="0.3">
      <c r="A393" t="s">
        <v>35</v>
      </c>
      <c r="B393">
        <v>4.67</v>
      </c>
      <c r="C393">
        <v>2.2200000000000002</v>
      </c>
      <c r="D393">
        <v>3.56</v>
      </c>
      <c r="E393">
        <v>2.82</v>
      </c>
      <c r="F393">
        <v>3.1</v>
      </c>
      <c r="G393">
        <v>1.75</v>
      </c>
      <c r="H393">
        <v>1.72</v>
      </c>
      <c r="I393">
        <v>2.2400000000000002</v>
      </c>
      <c r="J393">
        <v>1.58</v>
      </c>
      <c r="K393">
        <v>2.1</v>
      </c>
      <c r="L393">
        <v>0.49</v>
      </c>
      <c r="M393">
        <v>0.24</v>
      </c>
      <c r="N393">
        <v>0.72</v>
      </c>
      <c r="O393">
        <v>0.78</v>
      </c>
      <c r="P393">
        <v>1.88</v>
      </c>
      <c r="Q393">
        <v>1.19</v>
      </c>
      <c r="R393">
        <v>1.31</v>
      </c>
      <c r="S393">
        <v>0.97</v>
      </c>
      <c r="T393">
        <v>0.3</v>
      </c>
      <c r="U393">
        <v>1.07</v>
      </c>
      <c r="V393">
        <v>0.67</v>
      </c>
      <c r="W393">
        <v>0.77</v>
      </c>
      <c r="X393">
        <v>0.56000000000000005</v>
      </c>
      <c r="Y393">
        <v>1.22</v>
      </c>
      <c r="Z393">
        <v>0.85</v>
      </c>
      <c r="AA393">
        <v>1.4</v>
      </c>
      <c r="AB393">
        <v>1.21</v>
      </c>
      <c r="AC393">
        <v>7.0000000000000007E-2</v>
      </c>
      <c r="AD393">
        <v>0.47</v>
      </c>
      <c r="AE393">
        <v>0.6</v>
      </c>
    </row>
    <row r="395" spans="1:31" x14ac:dyDescent="0.3">
      <c r="A395" t="s">
        <v>36</v>
      </c>
    </row>
    <row r="396" spans="1:31" x14ac:dyDescent="0.3">
      <c r="A396" t="s">
        <v>33</v>
      </c>
      <c r="B396">
        <v>100</v>
      </c>
      <c r="C396">
        <v>100</v>
      </c>
      <c r="D396">
        <v>100</v>
      </c>
      <c r="E396">
        <v>100</v>
      </c>
      <c r="F396">
        <v>100</v>
      </c>
      <c r="G396">
        <v>100</v>
      </c>
      <c r="H396">
        <v>100</v>
      </c>
      <c r="I396">
        <v>100</v>
      </c>
      <c r="J396">
        <v>100</v>
      </c>
      <c r="K396">
        <v>100</v>
      </c>
      <c r="L396">
        <v>100</v>
      </c>
      <c r="M396">
        <v>100</v>
      </c>
      <c r="N396">
        <v>100</v>
      </c>
      <c r="O396">
        <v>100</v>
      </c>
      <c r="P396">
        <v>100</v>
      </c>
      <c r="Q396">
        <v>100</v>
      </c>
      <c r="R396">
        <v>100</v>
      </c>
      <c r="S396">
        <v>100</v>
      </c>
      <c r="T396">
        <v>100</v>
      </c>
      <c r="U396">
        <v>100</v>
      </c>
      <c r="V396">
        <v>100</v>
      </c>
      <c r="W396">
        <v>100</v>
      </c>
      <c r="X396">
        <v>100</v>
      </c>
      <c r="Y396">
        <v>100</v>
      </c>
      <c r="Z396">
        <v>100</v>
      </c>
      <c r="AA396">
        <v>100</v>
      </c>
      <c r="AB396">
        <v>100</v>
      </c>
      <c r="AC396">
        <v>100</v>
      </c>
      <c r="AD396">
        <v>100</v>
      </c>
      <c r="AE396">
        <v>100</v>
      </c>
    </row>
    <row r="397" spans="1:31" x14ac:dyDescent="0.3">
      <c r="A397" t="s">
        <v>34</v>
      </c>
      <c r="B397">
        <v>85.23</v>
      </c>
      <c r="C397">
        <v>85.82</v>
      </c>
      <c r="D397">
        <v>84.75</v>
      </c>
      <c r="E397">
        <v>79.790000000000006</v>
      </c>
      <c r="F397">
        <v>85.24</v>
      </c>
      <c r="G397">
        <v>76.77</v>
      </c>
      <c r="H397">
        <v>79.34</v>
      </c>
      <c r="I397">
        <v>84.69</v>
      </c>
      <c r="J397">
        <v>77.25</v>
      </c>
      <c r="K397">
        <v>91.46</v>
      </c>
      <c r="L397">
        <v>98.71</v>
      </c>
      <c r="M397">
        <v>75.099999999999994</v>
      </c>
      <c r="N397">
        <v>91.19</v>
      </c>
      <c r="O397">
        <v>68.22</v>
      </c>
      <c r="P397">
        <v>74.84</v>
      </c>
      <c r="Q397">
        <v>79.19</v>
      </c>
      <c r="R397">
        <v>67.69</v>
      </c>
      <c r="S397">
        <v>92.9</v>
      </c>
      <c r="T397">
        <v>95.34</v>
      </c>
      <c r="U397">
        <v>91.72</v>
      </c>
      <c r="V397">
        <v>97.59</v>
      </c>
      <c r="W397">
        <v>96.1</v>
      </c>
      <c r="X397">
        <v>96.16</v>
      </c>
      <c r="Y397">
        <v>98.03</v>
      </c>
      <c r="Z397">
        <v>97.54</v>
      </c>
      <c r="AA397">
        <v>96.93</v>
      </c>
      <c r="AB397">
        <v>96.6</v>
      </c>
      <c r="AC397">
        <v>87.09</v>
      </c>
      <c r="AD397">
        <v>96.96</v>
      </c>
      <c r="AE397">
        <v>97.34</v>
      </c>
    </row>
    <row r="398" spans="1:31" x14ac:dyDescent="0.3">
      <c r="A398" t="s">
        <v>35</v>
      </c>
      <c r="B398">
        <v>3.48</v>
      </c>
      <c r="C398">
        <v>1.3</v>
      </c>
      <c r="D398">
        <v>2.71</v>
      </c>
      <c r="E398">
        <v>1.42</v>
      </c>
      <c r="F398">
        <v>3.3</v>
      </c>
      <c r="G398">
        <v>12.09</v>
      </c>
      <c r="H398">
        <v>6.22</v>
      </c>
      <c r="I398">
        <v>5.41</v>
      </c>
      <c r="J398">
        <v>13.58</v>
      </c>
      <c r="K398">
        <v>3.38</v>
      </c>
      <c r="L398">
        <v>1.29</v>
      </c>
      <c r="M398">
        <v>24.9</v>
      </c>
      <c r="N398">
        <v>8.81</v>
      </c>
      <c r="O398">
        <v>31.78</v>
      </c>
      <c r="P398">
        <v>25.16</v>
      </c>
      <c r="Q398">
        <v>20.81</v>
      </c>
      <c r="R398">
        <v>32.31</v>
      </c>
      <c r="S398">
        <v>7.1</v>
      </c>
      <c r="T398">
        <v>4.66</v>
      </c>
      <c r="U398">
        <v>8.2799999999999994</v>
      </c>
      <c r="V398">
        <v>2.41</v>
      </c>
      <c r="W398">
        <v>3.9</v>
      </c>
      <c r="X398">
        <v>3.84</v>
      </c>
      <c r="Y398">
        <v>1.97</v>
      </c>
      <c r="Z398">
        <v>2.46</v>
      </c>
      <c r="AA398">
        <v>3.07</v>
      </c>
      <c r="AB398">
        <v>3.4</v>
      </c>
      <c r="AC398">
        <v>12.91</v>
      </c>
      <c r="AD398">
        <v>3.04</v>
      </c>
      <c r="AE398">
        <v>2.66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"/>
  <dimension ref="A3:R188"/>
  <sheetViews>
    <sheetView showGridLines="0" zoomScale="70" zoomScaleNormal="70" workbookViewId="0">
      <pane xSplit="3" ySplit="5" topLeftCell="D165" activePane="bottomRight" state="frozen"/>
      <selection activeCell="AF5" sqref="AF5"/>
      <selection pane="topRight" activeCell="AF5" sqref="AF5"/>
      <selection pane="bottomLeft" activeCell="AF5" sqref="AF5"/>
      <selection pane="bottomRight" activeCell="R18" sqref="R18"/>
    </sheetView>
  </sheetViews>
  <sheetFormatPr baseColWidth="10" defaultColWidth="11.44140625" defaultRowHeight="15.6" x14ac:dyDescent="0.3"/>
  <cols>
    <col min="1" max="1" width="25.21875" style="2" customWidth="1"/>
    <col min="2" max="2" width="24.44140625" style="5" customWidth="1"/>
    <col min="3" max="3" width="23.44140625" style="2" bestFit="1" customWidth="1"/>
    <col min="4" max="4" width="19.77734375" style="2" customWidth="1"/>
    <col min="5" max="15" width="19.77734375" style="2" hidden="1" customWidth="1"/>
    <col min="16" max="16" width="19.77734375" style="2" customWidth="1"/>
    <col min="17" max="16384" width="11.44140625" style="2"/>
  </cols>
  <sheetData>
    <row r="3" spans="1:18" ht="36.75" customHeight="1" x14ac:dyDescent="0.3"/>
    <row r="4" spans="1:18" ht="36.75" customHeight="1" x14ac:dyDescent="0.3"/>
    <row r="5" spans="1:18" ht="36.75" customHeight="1" thickBot="1" x14ac:dyDescent="0.35">
      <c r="A5" s="4"/>
      <c r="B5" s="4"/>
      <c r="D5" s="58" cm="1">
        <f t="array" ref="D5">INDEX('Back data'!$A$4:$BA$4,MAX(IF('Back data'!$A$4:$BA$4&lt;&gt;"",COLUMN('Back data'!$A$4:$BA$4)))-D6)</f>
        <v>45839</v>
      </c>
      <c r="E5" s="58" cm="1">
        <f t="array" ref="E5">INDEX('Back data'!$A$4:$BA$4,MAX(IF('Back data'!$A$4:$BA$4&lt;&gt;"",COLUMN('Back data'!$A$4:$BA$4)))-E6)</f>
        <v>45870</v>
      </c>
      <c r="F5" s="58" cm="1">
        <f t="array" ref="F5">INDEX('Back data'!$A$4:$BA$4,MAX(IF('Back data'!$A$4:$BA$4&lt;&gt;"",COLUMN('Back data'!$A$4:$BA$4)))-F6)</f>
        <v>45901</v>
      </c>
      <c r="G5" s="58" cm="1">
        <f t="array" ref="G5">INDEX('Back data'!$A$4:$BA$4,MAX(IF('Back data'!$A$4:$BA$4&lt;&gt;"",COLUMN('Back data'!$A$4:$BA$4)))-G6)</f>
        <v>45931</v>
      </c>
      <c r="H5" s="58" cm="1">
        <f t="array" ref="H5">INDEX('Back data'!$A$4:$BA$4,MAX(IF('Back data'!$A$4:$BA$4&lt;&gt;"",COLUMN('Back data'!$A$4:$BA$4)))-H6)</f>
        <v>45962</v>
      </c>
      <c r="I5" s="58" cm="1">
        <f t="array" ref="I5">INDEX('Back data'!$A$4:$BA$4,MAX(IF('Back data'!$A$4:$BA$4&lt;&gt;"",COLUMN('Back data'!$A$4:$BA$4)))-I6)</f>
        <v>45992</v>
      </c>
      <c r="J5" s="58" cm="1">
        <f t="array" ref="J5">INDEX('Back data'!$A$4:$BA$4,MAX(IF('Back data'!$A$4:$BA$4&lt;&gt;"",COLUMN('Back data'!$A$4:$BA$4)))-J6)</f>
        <v>46023</v>
      </c>
      <c r="K5" s="58" cm="1">
        <f t="array" ref="K5">INDEX('Back data'!$A$4:$BA$4,MAX(IF('Back data'!$A$4:$BA$4&lt;&gt;"",COLUMN('Back data'!$A$4:$BA$4)))-K6)</f>
        <v>46054</v>
      </c>
      <c r="L5" s="58" cm="1">
        <f t="array" ref="L5">INDEX('Back data'!$A$4:$BA$4,MAX(IF('Back data'!$A$4:$BA$4&lt;&gt;"",COLUMN('Back data'!$A$4:$BA$4)))-L6)</f>
        <v>46082</v>
      </c>
      <c r="M5" s="58" cm="1">
        <f t="array" ref="M5">INDEX('Back data'!$A$4:$BA$4,MAX(IF('Back data'!$A$4:$BA$4&lt;&gt;"",COLUMN('Back data'!$A$4:$BA$4)))-M6)</f>
        <v>46113</v>
      </c>
      <c r="N5" s="58" cm="1">
        <f t="array" ref="N5">INDEX('Back data'!$A$4:$BA$4,MAX(IF('Back data'!$A$4:$BA$4&lt;&gt;"",COLUMN('Back data'!$A$4:$BA$4)))-N6)</f>
        <v>46143</v>
      </c>
      <c r="O5" s="58" cm="1">
        <f t="array" ref="O5">INDEX('Back data'!$A$4:$BA$4,MAX(IF('Back data'!$A$4:$BA$4&lt;&gt;"",COLUMN('Back data'!$A$4:$BA$4)))-O6)</f>
        <v>46174</v>
      </c>
      <c r="P5" s="58" cm="1">
        <f t="array" ref="P5">INDEX('Back data'!$A$4:$BA$4,MAX(IF('Back data'!$A$4:$BA$4&lt;&gt;"",COLUMN('Back data'!$A$4:$BA$4)))-P6)</f>
        <v>46204</v>
      </c>
    </row>
    <row r="6" spans="1:18" x14ac:dyDescent="0.3">
      <c r="D6" s="2">
        <v>12</v>
      </c>
      <c r="E6" s="2">
        <v>11</v>
      </c>
      <c r="F6" s="2">
        <v>10</v>
      </c>
      <c r="G6" s="2">
        <v>9</v>
      </c>
      <c r="H6" s="2">
        <v>8</v>
      </c>
      <c r="I6" s="2">
        <v>7</v>
      </c>
      <c r="J6" s="2">
        <v>6</v>
      </c>
      <c r="K6" s="2">
        <v>5</v>
      </c>
      <c r="L6" s="2">
        <v>4</v>
      </c>
      <c r="M6" s="2">
        <v>3</v>
      </c>
      <c r="N6" s="2">
        <v>2</v>
      </c>
      <c r="O6" s="2">
        <v>1</v>
      </c>
      <c r="P6" s="2">
        <v>0</v>
      </c>
    </row>
    <row r="7" spans="1:18" x14ac:dyDescent="0.3">
      <c r="A7" s="6"/>
      <c r="B7" s="7"/>
      <c r="C7" s="8" t="s">
        <v>37</v>
      </c>
      <c r="D7" s="9" cm="1">
        <f t="array" ref="D7">INDEX('Back data'!$A57:$BM57,,MAX(IF('Back data'!$A57:$BM57&lt;&gt;"",COLUMN('Back data'!$A57:$BM57)))-D$6)+INDEX('Back data'!$A58:$BM58,,MAX(IF('Back data'!$A58:$BM$58&lt;&gt;"",COLUMN('Back data'!$A58:$BM58)))-D$6)</f>
        <v>100</v>
      </c>
      <c r="E7" s="9" cm="1">
        <f t="array" ref="E7">INDEX('Back data'!$A57:$BM57,,MAX(IF('Back data'!$A57:$BM57&lt;&gt;"",COLUMN('Back data'!$A57:$BM57)))-E$6)+INDEX('Back data'!$A58:$BM58,,MAX(IF('Back data'!$A58:$BM$58&lt;&gt;"",COLUMN('Back data'!$A58:$BM58)))-E$6)</f>
        <v>100</v>
      </c>
      <c r="F7" s="9" cm="1">
        <f t="array" ref="F7">INDEX('Back data'!$A57:$BM57,,MAX(IF('Back data'!$A57:$BM57&lt;&gt;"",COLUMN('Back data'!$A57:$BM57)))-F$6)+INDEX('Back data'!$A58:$BM58,,MAX(IF('Back data'!$A58:$BM$58&lt;&gt;"",COLUMN('Back data'!$A58:$BM58)))-F$6)</f>
        <v>100</v>
      </c>
      <c r="G7" s="9" cm="1">
        <f t="array" ref="G7">INDEX('Back data'!$A57:$BM57,,MAX(IF('Back data'!$A57:$BM57&lt;&gt;"",COLUMN('Back data'!$A57:$BM57)))-G$6)+INDEX('Back data'!$A58:$BM58,,MAX(IF('Back data'!$A58:$BM$58&lt;&gt;"",COLUMN('Back data'!$A58:$BM58)))-G$6)</f>
        <v>100</v>
      </c>
      <c r="H7" s="9" cm="1">
        <f t="array" ref="H7">INDEX('Back data'!$A57:$BM57,,MAX(IF('Back data'!$A57:$BM57&lt;&gt;"",COLUMN('Back data'!$A57:$BM57)))-H$6)+INDEX('Back data'!$A58:$BM58,,MAX(IF('Back data'!$A58:$BM$58&lt;&gt;"",COLUMN('Back data'!$A58:$BM58)))-H$6)</f>
        <v>100</v>
      </c>
      <c r="I7" s="9" cm="1">
        <f t="array" ref="I7">INDEX('Back data'!$A57:$BM57,,MAX(IF('Back data'!$A57:$BM57&lt;&gt;"",COLUMN('Back data'!$A57:$BM57)))-I$6)+INDEX('Back data'!$A58:$BM58,,MAX(IF('Back data'!$A58:$BM$58&lt;&gt;"",COLUMN('Back data'!$A58:$BM58)))-I$6)</f>
        <v>100</v>
      </c>
      <c r="J7" s="9" cm="1">
        <f t="array" ref="J7">INDEX('Back data'!$A57:$BM57,,MAX(IF('Back data'!$A57:$BM57&lt;&gt;"",COLUMN('Back data'!$A57:$BM57)))-J$6)+INDEX('Back data'!$A58:$BM58,,MAX(IF('Back data'!$A58:$BM$58&lt;&gt;"",COLUMN('Back data'!$A58:$BM58)))-J$6)</f>
        <v>100</v>
      </c>
      <c r="K7" s="9" cm="1">
        <f t="array" ref="K7">INDEX('Back data'!$A57:$BM57,,MAX(IF('Back data'!$A57:$BM57&lt;&gt;"",COLUMN('Back data'!$A57:$BM57)))-K$6)+INDEX('Back data'!$A58:$BM58,,MAX(IF('Back data'!$A58:$BM$58&lt;&gt;"",COLUMN('Back data'!$A58:$BM58)))-K$6)</f>
        <v>100</v>
      </c>
      <c r="L7" s="9" cm="1">
        <f t="array" ref="L7">INDEX('Back data'!$A57:$BM57,,MAX(IF('Back data'!$A57:$BM57&lt;&gt;"",COLUMN('Back data'!$A57:$BM57)))-L$6)+INDEX('Back data'!$A58:$BM58,,MAX(IF('Back data'!$A58:$BM$58&lt;&gt;"",COLUMN('Back data'!$A58:$BM58)))-L$6)</f>
        <v>100</v>
      </c>
      <c r="M7" s="9" cm="1">
        <f t="array" ref="M7">INDEX('Back data'!$A57:$BM57,,MAX(IF('Back data'!$A57:$BM57&lt;&gt;"",COLUMN('Back data'!$A57:$BM57)))-M$6)+INDEX('Back data'!$A58:$BM58,,MAX(IF('Back data'!$A58:$BM$58&lt;&gt;"",COLUMN('Back data'!$A58:$BM58)))-M$6)</f>
        <v>100</v>
      </c>
      <c r="N7" s="9" cm="1">
        <f t="array" ref="N7">INDEX('Back data'!$A57:$BM57,,MAX(IF('Back data'!$A57:$BM57&lt;&gt;"",COLUMN('Back data'!$A57:$BM57)))-N$6)+INDEX('Back data'!$A58:$BM58,,MAX(IF('Back data'!$A58:$BM$58&lt;&gt;"",COLUMN('Back data'!$A58:$BM58)))-N$6)</f>
        <v>100</v>
      </c>
      <c r="O7" s="9" cm="1">
        <f t="array" ref="O7">INDEX('Back data'!$A57:$BM57,,MAX(IF('Back data'!$A57:$BM57&lt;&gt;"",COLUMN('Back data'!$A57:$BM57)))-O$6)+INDEX('Back data'!$A58:$BM58,,MAX(IF('Back data'!$A58:$BM$58&lt;&gt;"",COLUMN('Back data'!$A58:$BM58)))-O$6)</f>
        <v>100</v>
      </c>
      <c r="P7" s="61" cm="1">
        <f t="array" ref="P7">INDEX('Back data'!$A57:$BM57,,MAX(IF('Back data'!$A57:$BM57&lt;&gt;"",COLUMN('Back data'!$A57:$BM57)))-P$6)+INDEX('Back data'!$A58:$BM58,,MAX(IF('Back data'!$A58:$BM$58&lt;&gt;"",COLUMN('Back data'!$A58:$BM58)))-P$6)</f>
        <v>100</v>
      </c>
    </row>
    <row r="8" spans="1:18" x14ac:dyDescent="0.3">
      <c r="A8" s="24" t="s">
        <v>38</v>
      </c>
      <c r="B8" s="25" t="s">
        <v>38</v>
      </c>
      <c r="C8" s="10" t="s">
        <v>39</v>
      </c>
      <c r="D8" s="11" cm="1">
        <f t="array" ref="D8">INDEX('Back data'!$A$57:$BM$57,,MAX(IF('Back data'!$A$57:$BM$57&lt;&gt;"",COLUMN('Back data'!$A$57:$BM$57)))-D$6)/D7</f>
        <v>0.91370000000000007</v>
      </c>
      <c r="E8" s="11" cm="1">
        <f t="array" ref="E8">INDEX('Back data'!$A$57:$BM$57,,MAX(IF('Back data'!$A$57:$BM$57&lt;&gt;"",COLUMN('Back data'!$A$57:$BM$57)))-E$6)/E7</f>
        <v>0.91099999999999992</v>
      </c>
      <c r="F8" s="11" cm="1">
        <f t="array" ref="F8">INDEX('Back data'!$A$57:$BM$57,,MAX(IF('Back data'!$A$57:$BM$57&lt;&gt;"",COLUMN('Back data'!$A$57:$BM$57)))-F$6)/F7</f>
        <v>0.89370000000000005</v>
      </c>
      <c r="G8" s="11" cm="1">
        <f t="array" ref="G8">INDEX('Back data'!$A$57:$BM$57,,MAX(IF('Back data'!$A$57:$BM$57&lt;&gt;"",COLUMN('Back data'!$A$57:$BM$57)))-G$6)/G7</f>
        <v>0.92779999999999996</v>
      </c>
      <c r="H8" s="11" cm="1">
        <f t="array" ref="H8">INDEX('Back data'!$A$57:$BM$57,,MAX(IF('Back data'!$A$57:$BM$57&lt;&gt;"",COLUMN('Back data'!$A$57:$BM$57)))-H$6)/H7</f>
        <v>0.90639999999999998</v>
      </c>
      <c r="I8" s="11" cm="1">
        <f t="array" ref="I8">INDEX('Back data'!$A$57:$BM$57,,MAX(IF('Back data'!$A$57:$BM$57&lt;&gt;"",COLUMN('Back data'!$A$57:$BM$57)))-I$6)/I7</f>
        <v>0.93790000000000007</v>
      </c>
      <c r="J8" s="11" cm="1">
        <f t="array" ref="J8">INDEX('Back data'!$A$57:$BM$57,,MAX(IF('Back data'!$A$57:$BM$57&lt;&gt;"",COLUMN('Back data'!$A$57:$BM$57)))-J$6)/J7</f>
        <v>0.92260000000000009</v>
      </c>
      <c r="K8" s="11" cm="1">
        <f t="array" ref="K8">INDEX('Back data'!$A$57:$BM$57,,MAX(IF('Back data'!$A$57:$BM$57&lt;&gt;"",COLUMN('Back data'!$A$57:$BM$57)))-K$6)/K7</f>
        <v>0.88049999999999995</v>
      </c>
      <c r="L8" s="11" cm="1">
        <f t="array" ref="L8">INDEX('Back data'!$A$57:$BM$57,,MAX(IF('Back data'!$A$57:$BM$57&lt;&gt;"",COLUMN('Back data'!$A$57:$BM$57)))-L$6)/L7</f>
        <v>0.90959999999999996</v>
      </c>
      <c r="M8" s="11" cm="1">
        <f t="array" ref="M8">INDEX('Back data'!$A$57:$BM$57,,MAX(IF('Back data'!$A$57:$BM$57&lt;&gt;"",COLUMN('Back data'!$A$57:$BM$57)))-M$6)/M7</f>
        <v>0.96879999999999999</v>
      </c>
      <c r="N8" s="11" cm="1">
        <f t="array" ref="N8">INDEX('Back data'!$A$57:$BM$57,,MAX(IF('Back data'!$A$57:$BM$57&lt;&gt;"",COLUMN('Back data'!$A$57:$BM$57)))-N$6)/N7</f>
        <v>0.95930000000000004</v>
      </c>
      <c r="O8" s="11" cm="1">
        <f t="array" ref="O8">INDEX('Back data'!$A$57:$BM$57,,MAX(IF('Back data'!$A$57:$BM$57&lt;&gt;"",COLUMN('Back data'!$A$57:$BM$57)))-O$6)/O7</f>
        <v>0.95950000000000002</v>
      </c>
      <c r="P8" s="11" cm="1">
        <f t="array" ref="P8">INDEX('Back data'!$A$57:$BM$57,,MAX(IF('Back data'!$A$57:$BM$57&lt;&gt;"",COLUMN('Back data'!$A$57:$BM$57)))-P$6)/P7</f>
        <v>0.96900000000000008</v>
      </c>
    </row>
    <row r="9" spans="1:18" x14ac:dyDescent="0.3">
      <c r="A9" s="24" t="s">
        <v>38</v>
      </c>
      <c r="B9" s="25" t="s">
        <v>38</v>
      </c>
      <c r="C9" s="10" t="s">
        <v>40</v>
      </c>
      <c r="D9" s="11" cm="1">
        <f t="array" ref="D9">INDEX('Back data'!$A$58:$BM$58,,MAX(IF('Back data'!$A$58:$BM$58&lt;&gt;"",COLUMN('Back data'!$A$58:$BM$58)))-D$6)/D7</f>
        <v>8.6300000000000002E-2</v>
      </c>
      <c r="E9" s="11" cm="1">
        <f t="array" ref="E9">INDEX('Back data'!$A$58:$BM$58,,MAX(IF('Back data'!$A$58:$BM$58&lt;&gt;"",COLUMN('Back data'!$A$58:$BM$58)))-E$6)/E7</f>
        <v>8.900000000000001E-2</v>
      </c>
      <c r="F9" s="11" cm="1">
        <f t="array" ref="F9">INDEX('Back data'!$A$58:$BM$58,,MAX(IF('Back data'!$A$58:$BM$58&lt;&gt;"",COLUMN('Back data'!$A$58:$BM$58)))-F$6)/F7</f>
        <v>0.10630000000000001</v>
      </c>
      <c r="G9" s="11" cm="1">
        <f t="array" ref="G9">INDEX('Back data'!$A$58:$BM$58,,MAX(IF('Back data'!$A$58:$BM$58&lt;&gt;"",COLUMN('Back data'!$A$58:$BM$58)))-G$6)/G7</f>
        <v>7.22E-2</v>
      </c>
      <c r="H9" s="11" cm="1">
        <f t="array" ref="H9">INDEX('Back data'!$A$58:$BM$58,,MAX(IF('Back data'!$A$58:$BM$58&lt;&gt;"",COLUMN('Back data'!$A$58:$BM$58)))-H$6)/H7</f>
        <v>9.3599999999999989E-2</v>
      </c>
      <c r="I9" s="11" cm="1">
        <f t="array" ref="I9">INDEX('Back data'!$A$58:$BM$58,,MAX(IF('Back data'!$A$58:$BM$58&lt;&gt;"",COLUMN('Back data'!$A$58:$BM$58)))-I$6)/I7</f>
        <v>6.2100000000000002E-2</v>
      </c>
      <c r="J9" s="11" cm="1">
        <f t="array" ref="J9">INDEX('Back data'!$A$58:$BM$58,,MAX(IF('Back data'!$A$58:$BM$58&lt;&gt;"",COLUMN('Back data'!$A$58:$BM$58)))-J$6)/J7</f>
        <v>7.7399999999999997E-2</v>
      </c>
      <c r="K9" s="11" cm="1">
        <f t="array" ref="K9">INDEX('Back data'!$A$58:$BM$58,,MAX(IF('Back data'!$A$58:$BM$58&lt;&gt;"",COLUMN('Back data'!$A$58:$BM$58)))-K$6)/K7</f>
        <v>0.1195</v>
      </c>
      <c r="L9" s="11" cm="1">
        <f t="array" ref="L9">INDEX('Back data'!$A$58:$BM$58,,MAX(IF('Back data'!$A$58:$BM$58&lt;&gt;"",COLUMN('Back data'!$A$58:$BM$58)))-L$6)/L7</f>
        <v>9.0399999999999994E-2</v>
      </c>
      <c r="M9" s="11" cm="1">
        <f t="array" ref="M9">INDEX('Back data'!$A$58:$BM$58,,MAX(IF('Back data'!$A$58:$BM$58&lt;&gt;"",COLUMN('Back data'!$A$58:$BM$58)))-M$6)/M7</f>
        <v>3.1200000000000002E-2</v>
      </c>
      <c r="N9" s="11" cm="1">
        <f t="array" ref="N9">INDEX('Back data'!$A$58:$BM$58,,MAX(IF('Back data'!$A$58:$BM$58&lt;&gt;"",COLUMN('Back data'!$A$58:$BM$58)))-N$6)/N7</f>
        <v>4.07E-2</v>
      </c>
      <c r="O9" s="11" cm="1">
        <f t="array" ref="O9">INDEX('Back data'!$A$58:$BM$58,,MAX(IF('Back data'!$A$58:$BM$58&lt;&gt;"",COLUMN('Back data'!$A$58:$BM$58)))-O$6)/O7</f>
        <v>4.0500000000000001E-2</v>
      </c>
      <c r="P9" s="11" cm="1">
        <f t="array" ref="P9">INDEX('Back data'!$A$58:$BM$58,,MAX(IF('Back data'!$A$58:$BM$58&lt;&gt;"",COLUMN('Back data'!$A$58:$BM$58)))-P$6)/P7</f>
        <v>3.1E-2</v>
      </c>
      <c r="Q9" s="56"/>
      <c r="R9" s="56"/>
    </row>
    <row r="10" spans="1:18" x14ac:dyDescent="0.3">
      <c r="B10" s="26"/>
    </row>
    <row r="11" spans="1:18" x14ac:dyDescent="0.3">
      <c r="B11" s="26"/>
    </row>
    <row r="12" spans="1:18" x14ac:dyDescent="0.3">
      <c r="B12" s="26"/>
      <c r="C12" s="8" t="s">
        <v>37</v>
      </c>
      <c r="D12" s="9" cm="1">
        <f t="array" ref="D12">INDEX('Back data'!$A$62:$BM$62,,MAX(IF('Back data'!$A$62:$BM$62&lt;&gt;"",COLUMN('Back data'!$A$62:$BM$62)))-D$6)+INDEX('Back data'!$A$63:$BM$63,,MAX(IF('Back data'!$A$63:$BM$63&lt;&gt;"",COLUMN('Back data'!$A$63:$BM$63)))-D$6)</f>
        <v>100</v>
      </c>
      <c r="E12" s="9" cm="1">
        <f t="array" ref="E12">INDEX('Back data'!$A$62:$BM$62,,MAX(IF('Back data'!$A$62:$BM$62&lt;&gt;"",COLUMN('Back data'!$A$62:$BM$62)))-E$6)+INDEX('Back data'!$A$63:$BM$63,,MAX(IF('Back data'!$A$63:$BM$63&lt;&gt;"",COLUMN('Back data'!$A$63:$BM$63)))-E$6)</f>
        <v>100</v>
      </c>
      <c r="F12" s="9" cm="1">
        <f t="array" ref="F12">INDEX('Back data'!$A$62:$BM$62,,MAX(IF('Back data'!$A$62:$BM$62&lt;&gt;"",COLUMN('Back data'!$A$62:$BM$62)))-F$6)+INDEX('Back data'!$A$63:$BM$63,,MAX(IF('Back data'!$A$63:$BM$63&lt;&gt;"",COLUMN('Back data'!$A$63:$BM$63)))-F$6)</f>
        <v>100</v>
      </c>
      <c r="G12" s="9" cm="1">
        <f t="array" ref="G12">INDEX('Back data'!$A$62:$BM$62,,MAX(IF('Back data'!$A$62:$BM$62&lt;&gt;"",COLUMN('Back data'!$A$62:$BM$62)))-G$6)+INDEX('Back data'!$A$63:$BM$63,,MAX(IF('Back data'!$A$63:$BM$63&lt;&gt;"",COLUMN('Back data'!$A$63:$BM$63)))-G$6)</f>
        <v>100</v>
      </c>
      <c r="H12" s="9" cm="1">
        <f t="array" ref="H12">INDEX('Back data'!$A$62:$BM$62,,MAX(IF('Back data'!$A$62:$BM$62&lt;&gt;"",COLUMN('Back data'!$A$62:$BM$62)))-H$6)+INDEX('Back data'!$A$63:$BM$63,,MAX(IF('Back data'!$A$63:$BM$63&lt;&gt;"",COLUMN('Back data'!$A$63:$BM$63)))-H$6)</f>
        <v>100</v>
      </c>
      <c r="I12" s="9" cm="1">
        <f t="array" ref="I12">INDEX('Back data'!$A$62:$BM$62,,MAX(IF('Back data'!$A$62:$BM$62&lt;&gt;"",COLUMN('Back data'!$A$62:$BM$62)))-I$6)+INDEX('Back data'!$A$63:$BM$63,,MAX(IF('Back data'!$A$63:$BM$63&lt;&gt;"",COLUMN('Back data'!$A$63:$BM$63)))-I$6)</f>
        <v>100</v>
      </c>
      <c r="J12" s="9" cm="1">
        <f t="array" ref="J12">INDEX('Back data'!$A$62:$BM$62,,MAX(IF('Back data'!$A$62:$BM$62&lt;&gt;"",COLUMN('Back data'!$A$62:$BM$62)))-J$6)+INDEX('Back data'!$A$63:$BM$63,,MAX(IF('Back data'!$A$63:$BM$63&lt;&gt;"",COLUMN('Back data'!$A$63:$BM$63)))-J$6)</f>
        <v>100</v>
      </c>
      <c r="K12" s="9" cm="1">
        <f t="array" ref="K12">INDEX('Back data'!$A$62:$BM$62,,MAX(IF('Back data'!$A$62:$BM$62&lt;&gt;"",COLUMN('Back data'!$A$62:$BM$62)))-K$6)+INDEX('Back data'!$A$63:$BM$63,,MAX(IF('Back data'!$A$63:$BM$63&lt;&gt;"",COLUMN('Back data'!$A$63:$BM$63)))-K$6)</f>
        <v>100</v>
      </c>
      <c r="L12" s="9" cm="1">
        <f t="array" ref="L12">INDEX('Back data'!$A$62:$BM$62,,MAX(IF('Back data'!$A$62:$BM$62&lt;&gt;"",COLUMN('Back data'!$A$62:$BM$62)))-L$6)+INDEX('Back data'!$A$63:$BM$63,,MAX(IF('Back data'!$A$63:$BM$63&lt;&gt;"",COLUMN('Back data'!$A$63:$BM$63)))-L$6)</f>
        <v>100</v>
      </c>
      <c r="M12" s="9" cm="1">
        <f t="array" ref="M12">INDEX('Back data'!$A$62:$BM$62,,MAX(IF('Back data'!$A$62:$BM$62&lt;&gt;"",COLUMN('Back data'!$A$62:$BM$62)))-M$6)+INDEX('Back data'!$A$63:$BM$63,,MAX(IF('Back data'!$A$63:$BM$63&lt;&gt;"",COLUMN('Back data'!$A$63:$BM$63)))-M$6)</f>
        <v>100</v>
      </c>
      <c r="N12" s="9" cm="1">
        <f t="array" ref="N12">INDEX('Back data'!$A$62:$BM$62,,MAX(IF('Back data'!$A$62:$BM$62&lt;&gt;"",COLUMN('Back data'!$A$62:$BM$62)))-N$6)+INDEX('Back data'!$A$63:$BM$63,,MAX(IF('Back data'!$A$63:$BM$63&lt;&gt;"",COLUMN('Back data'!$A$63:$BM$63)))-N$6)</f>
        <v>100</v>
      </c>
      <c r="O12" s="9" cm="1">
        <f t="array" ref="O12">INDEX('Back data'!$A$62:$BM$62,,MAX(IF('Back data'!$A$62:$BM$62&lt;&gt;"",COLUMN('Back data'!$A$62:$BM$62)))-O$6)+INDEX('Back data'!$A$63:$BM$63,,MAX(IF('Back data'!$A$63:$BM$63&lt;&gt;"",COLUMN('Back data'!$A$63:$BM$63)))-O$6)</f>
        <v>100</v>
      </c>
      <c r="P12" s="9" cm="1">
        <f t="array" ref="P12">INDEX('Back data'!$A$62:$BM$62,,MAX(IF('Back data'!$A$62:$BM$62&lt;&gt;"",COLUMN('Back data'!$A$62:$BM$62)))-P$6)+INDEX('Back data'!$A$63:$BM$63,,MAX(IF('Back data'!$A$63:$BM$63&lt;&gt;"",COLUMN('Back data'!$A$63:$BM$63)))-P$6)</f>
        <v>100</v>
      </c>
    </row>
    <row r="13" spans="1:18" x14ac:dyDescent="0.3">
      <c r="A13" s="24" t="s">
        <v>38</v>
      </c>
      <c r="B13" s="27" t="s">
        <v>41</v>
      </c>
      <c r="C13" s="10" t="s">
        <v>39</v>
      </c>
      <c r="D13" s="11" cm="1">
        <f t="array" ref="D13">INDEX('Back data'!$A$62:$BM$62,,MAX(IF('Back data'!$A$62:$BM$62&lt;&gt;"",COLUMN('Back data'!$A$62:$BM$62)))-D$6)/D$12</f>
        <v>0.74180000000000001</v>
      </c>
      <c r="E13" s="11" cm="1">
        <f t="array" ref="E13">INDEX('Back data'!$A$62:$BM$62,,MAX(IF('Back data'!$A$62:$BM$62&lt;&gt;"",COLUMN('Back data'!$A$62:$BM$62)))-E$6)/E$12</f>
        <v>0.69469999999999998</v>
      </c>
      <c r="F13" s="11" cm="1">
        <f t="array" ref="F13">INDEX('Back data'!$A$62:$BM$62,,MAX(IF('Back data'!$A$62:$BM$62&lt;&gt;"",COLUMN('Back data'!$A$62:$BM$62)))-F$6)/F$12</f>
        <v>0.7</v>
      </c>
      <c r="G13" s="11" cm="1">
        <f t="array" ref="G13">INDEX('Back data'!$A$62:$BM$62,,MAX(IF('Back data'!$A$62:$BM$62&lt;&gt;"",COLUMN('Back data'!$A$62:$BM$62)))-G$6)/G$12</f>
        <v>0.73089999999999999</v>
      </c>
      <c r="H13" s="11" cm="1">
        <f t="array" ref="H13">INDEX('Back data'!$A$62:$BM$62,,MAX(IF('Back data'!$A$62:$BM$62&lt;&gt;"",COLUMN('Back data'!$A$62:$BM$62)))-H$6)/H$12</f>
        <v>0.65910000000000002</v>
      </c>
      <c r="I13" s="11" cm="1">
        <f t="array" ref="I13">INDEX('Back data'!$A$62:$BM$62,,MAX(IF('Back data'!$A$62:$BM$62&lt;&gt;"",COLUMN('Back data'!$A$62:$BM$62)))-I$6)/I$12</f>
        <v>0.75349999999999995</v>
      </c>
      <c r="J13" s="11" cm="1">
        <f t="array" ref="J13">INDEX('Back data'!$A$62:$BM$62,,MAX(IF('Back data'!$A$62:$BM$62&lt;&gt;"",COLUMN('Back data'!$A$62:$BM$62)))-J$6)/J$12</f>
        <v>0.66969999999999996</v>
      </c>
      <c r="K13" s="11" cm="1">
        <f t="array" ref="K13">INDEX('Back data'!$A$62:$BM$62,,MAX(IF('Back data'!$A$62:$BM$62&lt;&gt;"",COLUMN('Back data'!$A$62:$BM$62)))-K$6)/K$12</f>
        <v>0.62539999999999996</v>
      </c>
      <c r="L13" s="11" cm="1">
        <f t="array" ref="L13">INDEX('Back data'!$A$62:$BM$62,,MAX(IF('Back data'!$A$62:$BM$62&lt;&gt;"",COLUMN('Back data'!$A$62:$BM$62)))-L$6)/L$12</f>
        <v>0.68510000000000004</v>
      </c>
      <c r="M13" s="11" cm="1">
        <f t="array" ref="M13">INDEX('Back data'!$A$62:$BM$62,,MAX(IF('Back data'!$A$62:$BM$62&lt;&gt;"",COLUMN('Back data'!$A$62:$BM$62)))-M$6)/M$12</f>
        <v>0.87470000000000003</v>
      </c>
      <c r="N13" s="11" cm="1">
        <f t="array" ref="N13">INDEX('Back data'!$A$62:$BM$62,,MAX(IF('Back data'!$A$62:$BM$62&lt;&gt;"",COLUMN('Back data'!$A$62:$BM$62)))-N$6)/N$12</f>
        <v>0.87269999999999992</v>
      </c>
      <c r="O13" s="11" cm="1">
        <f t="array" ref="O13">INDEX('Back data'!$A$62:$BM$62,,MAX(IF('Back data'!$A$62:$BM$62&lt;&gt;"",COLUMN('Back data'!$A$62:$BM$62)))-O$6)/O$12</f>
        <v>0.84589999999999999</v>
      </c>
      <c r="P13" s="11" cm="1">
        <f t="array" ref="P13">INDEX('Back data'!$A$62:$BM$62,,MAX(IF('Back data'!$A$62:$BM$62&lt;&gt;"",COLUMN('Back data'!$A$62:$BM$62)))-P$6)/P$12</f>
        <v>0.87370000000000003</v>
      </c>
    </row>
    <row r="14" spans="1:18" x14ac:dyDescent="0.3">
      <c r="A14" s="24" t="s">
        <v>38</v>
      </c>
      <c r="B14" s="27" t="s">
        <v>41</v>
      </c>
      <c r="C14" s="10" t="s">
        <v>40</v>
      </c>
      <c r="D14" s="11" cm="1">
        <f t="array" ref="D14">+INDEX('Back data'!$A$63:$BM$63,,MAX(IF('Back data'!$A$63:$BM$63&lt;&gt;"",COLUMN('Back data'!$A$63:$BM$63)))-D$6)/D12</f>
        <v>0.25819999999999999</v>
      </c>
      <c r="E14" s="11" cm="1">
        <f t="array" ref="E14">+INDEX('Back data'!$A$63:$BM$63,,MAX(IF('Back data'!$A$63:$BM$63&lt;&gt;"",COLUMN('Back data'!$A$63:$BM$63)))-E$6)/E12</f>
        <v>0.30530000000000002</v>
      </c>
      <c r="F14" s="11" cm="1">
        <f t="array" ref="F14">+INDEX('Back data'!$A$63:$BM$63,,MAX(IF('Back data'!$A$63:$BM$63&lt;&gt;"",COLUMN('Back data'!$A$63:$BM$63)))-F$6)/F12</f>
        <v>0.3</v>
      </c>
      <c r="G14" s="11" cm="1">
        <f t="array" ref="G14">+INDEX('Back data'!$A$63:$BM$63,,MAX(IF('Back data'!$A$63:$BM$63&lt;&gt;"",COLUMN('Back data'!$A$63:$BM$63)))-G$6)/G12</f>
        <v>0.26910000000000001</v>
      </c>
      <c r="H14" s="11" cm="1">
        <f t="array" ref="H14">+INDEX('Back data'!$A$63:$BM$63,,MAX(IF('Back data'!$A$63:$BM$63&lt;&gt;"",COLUMN('Back data'!$A$63:$BM$63)))-H$6)/H12</f>
        <v>0.34090000000000004</v>
      </c>
      <c r="I14" s="11" cm="1">
        <f t="array" ref="I14">+INDEX('Back data'!$A$63:$BM$63,,MAX(IF('Back data'!$A$63:$BM$63&lt;&gt;"",COLUMN('Back data'!$A$63:$BM$63)))-I$6)/I12</f>
        <v>0.2465</v>
      </c>
      <c r="J14" s="11" cm="1">
        <f t="array" ref="J14">+INDEX('Back data'!$A$63:$BM$63,,MAX(IF('Back data'!$A$63:$BM$63&lt;&gt;"",COLUMN('Back data'!$A$63:$BM$63)))-J$6)/J12</f>
        <v>0.33030000000000004</v>
      </c>
      <c r="K14" s="11" cm="1">
        <f t="array" ref="K14">+INDEX('Back data'!$A$63:$BM$63,,MAX(IF('Back data'!$A$63:$BM$63&lt;&gt;"",COLUMN('Back data'!$A$63:$BM$63)))-K$6)/K12</f>
        <v>0.37459999999999999</v>
      </c>
      <c r="L14" s="11" cm="1">
        <f t="array" ref="L14">+INDEX('Back data'!$A$63:$BM$63,,MAX(IF('Back data'!$A$63:$BM$63&lt;&gt;"",COLUMN('Back data'!$A$63:$BM$63)))-L$6)/L12</f>
        <v>0.31489999999999996</v>
      </c>
      <c r="M14" s="11" cm="1">
        <f t="array" ref="M14">+INDEX('Back data'!$A$63:$BM$63,,MAX(IF('Back data'!$A$63:$BM$63&lt;&gt;"",COLUMN('Back data'!$A$63:$BM$63)))-M$6)/M12</f>
        <v>0.12529999999999999</v>
      </c>
      <c r="N14" s="11" cm="1">
        <f t="array" ref="N14">+INDEX('Back data'!$A$63:$BM$63,,MAX(IF('Back data'!$A$63:$BM$63&lt;&gt;"",COLUMN('Back data'!$A$63:$BM$63)))-N$6)/N12</f>
        <v>0.1273</v>
      </c>
      <c r="O14" s="11" cm="1">
        <f t="array" ref="O14">+INDEX('Back data'!$A$63:$BM$63,,MAX(IF('Back data'!$A$63:$BM$63&lt;&gt;"",COLUMN('Back data'!$A$63:$BM$63)))-O$6)/O12</f>
        <v>0.15410000000000001</v>
      </c>
      <c r="P14" s="11" cm="1">
        <f t="array" ref="P14">+INDEX('Back data'!$A$63:$BM$63,,MAX(IF('Back data'!$A$63:$BM$63&lt;&gt;"",COLUMN('Back data'!$A$63:$BM$63)))-P$6)/P12</f>
        <v>0.1263</v>
      </c>
      <c r="R14" s="56"/>
    </row>
    <row r="16" spans="1:18" x14ac:dyDescent="0.3">
      <c r="C16" s="12"/>
    </row>
    <row r="17" spans="1:18" x14ac:dyDescent="0.3">
      <c r="C17" s="8" t="s">
        <v>37</v>
      </c>
      <c r="D17" s="9" cm="1">
        <f t="array" ref="D17">INDEX('Back data'!$A$67:$BM$67,,MAX(IF('Back data'!$A$67:$BM$67&lt;&gt;"",COLUMN('Back data'!$A$67:$BM$67)))-D$6)+INDEX('Back data'!$A$68:$BM$68,,MAX(IF('Back data'!$A$68:$BM$68&lt;&gt;"",COLUMN('Back data'!$A$68:$BM$68)))-D$6)</f>
        <v>100</v>
      </c>
      <c r="E17" s="9" cm="1">
        <f t="array" ref="E17">INDEX('Back data'!$A$67:$BM$67,,MAX(IF('Back data'!$A$67:$BM$67&lt;&gt;"",COLUMN('Back data'!$A$67:$BM$67)))-E$6)+INDEX('Back data'!$A$68:$BM$68,,MAX(IF('Back data'!$A$68:$BM$68&lt;&gt;"",COLUMN('Back data'!$A$68:$BM$68)))-E$6)</f>
        <v>100</v>
      </c>
      <c r="F17" s="9" cm="1">
        <f t="array" ref="F17">INDEX('Back data'!$A$67:$BM$67,,MAX(IF('Back data'!$A$67:$BM$67&lt;&gt;"",COLUMN('Back data'!$A$67:$BM$67)))-F$6)+INDEX('Back data'!$A$68:$BM$68,,MAX(IF('Back data'!$A$68:$BM$68&lt;&gt;"",COLUMN('Back data'!$A$68:$BM$68)))-F$6)</f>
        <v>100</v>
      </c>
      <c r="G17" s="9" cm="1">
        <f t="array" ref="G17">INDEX('Back data'!$A$67:$BM$67,,MAX(IF('Back data'!$A$67:$BM$67&lt;&gt;"",COLUMN('Back data'!$A$67:$BM$67)))-G$6)+INDEX('Back data'!$A$68:$BM$68,,MAX(IF('Back data'!$A$68:$BM$68&lt;&gt;"",COLUMN('Back data'!$A$68:$BM$68)))-G$6)</f>
        <v>100</v>
      </c>
      <c r="H17" s="9" cm="1">
        <f t="array" ref="H17">INDEX('Back data'!$A$67:$BM$67,,MAX(IF('Back data'!$A$67:$BM$67&lt;&gt;"",COLUMN('Back data'!$A$67:$BM$67)))-H$6)+INDEX('Back data'!$A$68:$BM$68,,MAX(IF('Back data'!$A$68:$BM$68&lt;&gt;"",COLUMN('Back data'!$A$68:$BM$68)))-H$6)</f>
        <v>100</v>
      </c>
      <c r="I17" s="9" cm="1">
        <f t="array" ref="I17">INDEX('Back data'!$A$67:$BM$67,,MAX(IF('Back data'!$A$67:$BM$67&lt;&gt;"",COLUMN('Back data'!$A$67:$BM$67)))-I$6)+INDEX('Back data'!$A$68:$BM$68,,MAX(IF('Back data'!$A$68:$BM$68&lt;&gt;"",COLUMN('Back data'!$A$68:$BM$68)))-I$6)</f>
        <v>100</v>
      </c>
      <c r="J17" s="9" cm="1">
        <f t="array" ref="J17">INDEX('Back data'!$A$67:$BM$67,,MAX(IF('Back data'!$A$67:$BM$67&lt;&gt;"",COLUMN('Back data'!$A$67:$BM$67)))-J$6)+INDEX('Back data'!$A$68:$BM$68,,MAX(IF('Back data'!$A$68:$BM$68&lt;&gt;"",COLUMN('Back data'!$A$68:$BM$68)))-J$6)</f>
        <v>100</v>
      </c>
      <c r="K17" s="9" cm="1">
        <f t="array" ref="K17">INDEX('Back data'!$A$67:$BM$67,,MAX(IF('Back data'!$A$67:$BM$67&lt;&gt;"",COLUMN('Back data'!$A$67:$BM$67)))-K$6)+INDEX('Back data'!$A$68:$BM$68,,MAX(IF('Back data'!$A$68:$BM$68&lt;&gt;"",COLUMN('Back data'!$A$68:$BM$68)))-K$6)</f>
        <v>100</v>
      </c>
      <c r="L17" s="9" cm="1">
        <f t="array" ref="L17">INDEX('Back data'!$A$67:$BM$67,,MAX(IF('Back data'!$A$67:$BM$67&lt;&gt;"",COLUMN('Back data'!$A$67:$BM$67)))-L$6)+INDEX('Back data'!$A$68:$BM$68,,MAX(IF('Back data'!$A$68:$BM$68&lt;&gt;"",COLUMN('Back data'!$A$68:$BM$68)))-L$6)</f>
        <v>100</v>
      </c>
      <c r="M17" s="9" cm="1">
        <f t="array" ref="M17">INDEX('Back data'!$A$67:$BM$67,,MAX(IF('Back data'!$A$67:$BM$67&lt;&gt;"",COLUMN('Back data'!$A$67:$BM$67)))-M$6)+INDEX('Back data'!$A$68:$BM$68,,MAX(IF('Back data'!$A$68:$BM$68&lt;&gt;"",COLUMN('Back data'!$A$68:$BM$68)))-M$6)</f>
        <v>100</v>
      </c>
      <c r="N17" s="9" cm="1">
        <f t="array" ref="N17">INDEX('Back data'!$A$67:$BM$67,,MAX(IF('Back data'!$A$67:$BM$67&lt;&gt;"",COLUMN('Back data'!$A$67:$BM$67)))-N$6)+INDEX('Back data'!$A$68:$BM$68,,MAX(IF('Back data'!$A$68:$BM$68&lt;&gt;"",COLUMN('Back data'!$A$68:$BM$68)))-N$6)</f>
        <v>100</v>
      </c>
      <c r="O17" s="9" cm="1">
        <f t="array" ref="O17">INDEX('Back data'!$A$67:$BM$67,,MAX(IF('Back data'!$A$67:$BM$67&lt;&gt;"",COLUMN('Back data'!$A$67:$BM$67)))-O$6)+INDEX('Back data'!$A$68:$BM$68,,MAX(IF('Back data'!$A$68:$BM$68&lt;&gt;"",COLUMN('Back data'!$A$68:$BM$68)))-O$6)</f>
        <v>100</v>
      </c>
      <c r="P17" s="9" cm="1">
        <f t="array" ref="P17">INDEX('Back data'!$A$67:$BM$67,,MAX(IF('Back data'!$A$67:$BM$67&lt;&gt;"",COLUMN('Back data'!$A$67:$BM$67)))-P$6)+INDEX('Back data'!$A$68:$BM$68,,MAX(IF('Back data'!$A$68:$BM$68&lt;&gt;"",COLUMN('Back data'!$A$68:$BM$68)))-P$6)</f>
        <v>100</v>
      </c>
    </row>
    <row r="18" spans="1:18" x14ac:dyDescent="0.3">
      <c r="A18" s="24" t="s">
        <v>38</v>
      </c>
      <c r="B18" s="27" t="s">
        <v>42</v>
      </c>
      <c r="C18" s="10" t="s">
        <v>39</v>
      </c>
      <c r="D18" s="11" cm="1">
        <f t="array" ref="D18">INDEX('Back data'!$A$67:$BM$67,,MAX(IF('Back data'!$A$67:$BM$67&lt;&gt;"",COLUMN('Back data'!$A$67:$BM$67)))-D$6)/D17</f>
        <v>0.99250000000000005</v>
      </c>
      <c r="E18" s="11" cm="1">
        <f t="array" ref="E18">INDEX('Back data'!$A$67:$BM$67,,MAX(IF('Back data'!$A$67:$BM$67&lt;&gt;"",COLUMN('Back data'!$A$67:$BM$67)))-E$6)/E17</f>
        <v>0.99690000000000001</v>
      </c>
      <c r="F18" s="11" cm="1">
        <f t="array" ref="F18">INDEX('Back data'!$A$67:$BM$67,,MAX(IF('Back data'!$A$67:$BM$67&lt;&gt;"",COLUMN('Back data'!$A$67:$BM$67)))-F$6)/F17</f>
        <v>0.98180000000000012</v>
      </c>
      <c r="G18" s="11" cm="1">
        <f t="array" ref="G18">INDEX('Back data'!$A$67:$BM$67,,MAX(IF('Back data'!$A$67:$BM$67&lt;&gt;"",COLUMN('Back data'!$A$67:$BM$67)))-G$6)/G17</f>
        <v>0.99620000000000009</v>
      </c>
      <c r="H18" s="11" cm="1">
        <f t="array" ref="H18">INDEX('Back data'!$A$67:$BM$67,,MAX(IF('Back data'!$A$67:$BM$67&lt;&gt;"",COLUMN('Back data'!$A$67:$BM$67)))-H$6)/H17</f>
        <v>0.99950000000000006</v>
      </c>
      <c r="I18" s="11" cm="1">
        <f t="array" ref="I18">INDEX('Back data'!$A$67:$BM$67,,MAX(IF('Back data'!$A$67:$BM$67&lt;&gt;"",COLUMN('Back data'!$A$67:$BM$67)))-I$6)/I17</f>
        <v>0.99970000000000003</v>
      </c>
      <c r="J18" s="11" cm="1">
        <f t="array" ref="J18">INDEX('Back data'!$A$67:$BM$67,,MAX(IF('Back data'!$A$67:$BM$67&lt;&gt;"",COLUMN('Back data'!$A$67:$BM$67)))-J$6)/J17</f>
        <v>0.99609999999999999</v>
      </c>
      <c r="K18" s="11" cm="1">
        <f t="array" ref="K18">INDEX('Back data'!$A$67:$BM$67,,MAX(IF('Back data'!$A$67:$BM$67&lt;&gt;"",COLUMN('Back data'!$A$67:$BM$67)))-K$6)/K17</f>
        <v>0.98970000000000002</v>
      </c>
      <c r="L18" s="11" cm="1">
        <f t="array" ref="L18">INDEX('Back data'!$A$67:$BM$67,,MAX(IF('Back data'!$A$67:$BM$67&lt;&gt;"",COLUMN('Back data'!$A$67:$BM$67)))-L$6)/L17</f>
        <v>0.99170000000000003</v>
      </c>
      <c r="M18" s="11" cm="1">
        <f t="array" ref="M18">INDEX('Back data'!$A$67:$BM$67,,MAX(IF('Back data'!$A$67:$BM$67&lt;&gt;"",COLUMN('Back data'!$A$67:$BM$67)))-M$6)/M17</f>
        <v>0.99950000000000006</v>
      </c>
      <c r="N18" s="11" cm="1">
        <f t="array" ref="N18">INDEX('Back data'!$A$67:$BM$67,,MAX(IF('Back data'!$A$67:$BM$67&lt;&gt;"",COLUMN('Back data'!$A$67:$BM$67)))-N$6)/N17</f>
        <v>0.98170000000000002</v>
      </c>
      <c r="O18" s="11" cm="1">
        <f t="array" ref="O18">INDEX('Back data'!$A$67:$BM$67,,MAX(IF('Back data'!$A$67:$BM$67&lt;&gt;"",COLUMN('Back data'!$A$67:$BM$67)))-O$6)/O17</f>
        <v>0.99760000000000004</v>
      </c>
      <c r="P18" s="11" cm="1">
        <f t="array" ref="P18">INDEX('Back data'!$A$67:$BM$67,,MAX(IF('Back data'!$A$67:$BM$67&lt;&gt;"",COLUMN('Back data'!$A$67:$BM$67)))-P$6)/P17</f>
        <v>0.99980000000000002</v>
      </c>
    </row>
    <row r="19" spans="1:18" x14ac:dyDescent="0.3">
      <c r="A19" s="24" t="s">
        <v>38</v>
      </c>
      <c r="B19" s="27" t="s">
        <v>42</v>
      </c>
      <c r="C19" s="10" t="s">
        <v>40</v>
      </c>
      <c r="D19" s="11" cm="1">
        <f t="array" ref="D19">INDEX('Back data'!$A$68:$BM$68,,MAX(IF('Back data'!$A$68:$BM$68&lt;&gt;"",COLUMN('Back data'!$A$68:$BM$68)))-D$6)/D17</f>
        <v>7.4999999999999997E-3</v>
      </c>
      <c r="E19" s="11" cm="1">
        <f t="array" ref="E19">INDEX('Back data'!$A$68:$BM$68,,MAX(IF('Back data'!$A$68:$BM$68&lt;&gt;"",COLUMN('Back data'!$A$68:$BM$68)))-E$6)/E17</f>
        <v>3.0999999999999999E-3</v>
      </c>
      <c r="F19" s="11" cm="1">
        <f t="array" ref="F19">INDEX('Back data'!$A$68:$BM$68,,MAX(IF('Back data'!$A$68:$BM$68&lt;&gt;"",COLUMN('Back data'!$A$68:$BM$68)))-F$6)/F17</f>
        <v>1.8200000000000001E-2</v>
      </c>
      <c r="G19" s="11" cm="1">
        <f t="array" ref="G19">INDEX('Back data'!$A$68:$BM$68,,MAX(IF('Back data'!$A$68:$BM$68&lt;&gt;"",COLUMN('Back data'!$A$68:$BM$68)))-G$6)/G17</f>
        <v>3.8E-3</v>
      </c>
      <c r="H19" s="11" cm="1">
        <f t="array" ref="H19">INDEX('Back data'!$A$68:$BM$68,,MAX(IF('Back data'!$A$68:$BM$68&lt;&gt;"",COLUMN('Back data'!$A$68:$BM$68)))-H$6)/H17</f>
        <v>5.0000000000000001E-4</v>
      </c>
      <c r="I19" s="11" cm="1">
        <f t="array" ref="I19">INDEX('Back data'!$A$68:$BM$68,,MAX(IF('Back data'!$A$68:$BM$68&lt;&gt;"",COLUMN('Back data'!$A$68:$BM$68)))-I$6)/I17</f>
        <v>2.9999999999999997E-4</v>
      </c>
      <c r="J19" s="11" cm="1">
        <f t="array" ref="J19">INDEX('Back data'!$A$68:$BM$68,,MAX(IF('Back data'!$A$68:$BM$68&lt;&gt;"",COLUMN('Back data'!$A$68:$BM$68)))-J$6)/J17</f>
        <v>3.9000000000000003E-3</v>
      </c>
      <c r="K19" s="11" cm="1">
        <f t="array" ref="K19">INDEX('Back data'!$A$68:$BM$68,,MAX(IF('Back data'!$A$68:$BM$68&lt;&gt;"",COLUMN('Back data'!$A$68:$BM$68)))-K$6)/K17</f>
        <v>1.03E-2</v>
      </c>
      <c r="L19" s="11" cm="1">
        <f t="array" ref="L19">INDEX('Back data'!$A$68:$BM$68,,MAX(IF('Back data'!$A$68:$BM$68&lt;&gt;"",COLUMN('Back data'!$A$68:$BM$68)))-L$6)/L17</f>
        <v>8.3000000000000001E-3</v>
      </c>
      <c r="M19" s="11" cm="1">
        <f t="array" ref="M19">INDEX('Back data'!$A$68:$BM$68,,MAX(IF('Back data'!$A$68:$BM$68&lt;&gt;"",COLUMN('Back data'!$A$68:$BM$68)))-M$6)/M17</f>
        <v>5.0000000000000001E-4</v>
      </c>
      <c r="N19" s="11" cm="1">
        <f t="array" ref="N19">INDEX('Back data'!$A$68:$BM$68,,MAX(IF('Back data'!$A$68:$BM$68&lt;&gt;"",COLUMN('Back data'!$A$68:$BM$68)))-N$6)/N17</f>
        <v>1.83E-2</v>
      </c>
      <c r="O19" s="11" cm="1">
        <f t="array" ref="O19">INDEX('Back data'!$A$68:$BM$68,,MAX(IF('Back data'!$A$68:$BM$68&lt;&gt;"",COLUMN('Back data'!$A$68:$BM$68)))-O$6)/O17</f>
        <v>2.3999999999999998E-3</v>
      </c>
      <c r="P19" s="11" cm="1">
        <f t="array" ref="P19">INDEX('Back data'!$A$68:$BM$68,,MAX(IF('Back data'!$A$68:$BM$68&lt;&gt;"",COLUMN('Back data'!$A$68:$BM$68)))-P$6)/P17</f>
        <v>2.0000000000000001E-4</v>
      </c>
      <c r="R19" s="56"/>
    </row>
    <row r="22" spans="1:18" x14ac:dyDescent="0.3">
      <c r="C22" s="8" t="s">
        <v>37</v>
      </c>
      <c r="D22" s="9" cm="1">
        <f t="array" ref="D22">INDEX('Back data'!$A$257:$BM$257,,MAX(IF('Back data'!$A$257:$BM$257&lt;&gt;"",COLUMN('Back data'!$A$257:$BM$257)))-D$6)+INDEX('Back data'!$A$258:$BM$258,,MAX(IF('Back data'!$A$258:$BM$258&lt;&gt;"",COLUMN('Back data'!$A$258:$BM$258)))-D$6)</f>
        <v>100</v>
      </c>
      <c r="E22" s="9" cm="1">
        <f t="array" ref="E22">INDEX('Back data'!$A$257:$BM$257,,MAX(IF('Back data'!$A$257:$BM$257&lt;&gt;"",COLUMN('Back data'!$A$257:$BM$257)))-E$6)+INDEX('Back data'!$A$258:$BM$258,,MAX(IF('Back data'!$A$258:$BM$258&lt;&gt;"",COLUMN('Back data'!$A$258:$BM$258)))-E$6)</f>
        <v>100</v>
      </c>
      <c r="F22" s="9" cm="1">
        <f t="array" ref="F22">INDEX('Back data'!$A$257:$BM$257,,MAX(IF('Back data'!$A$257:$BM$257&lt;&gt;"",COLUMN('Back data'!$A$257:$BM$257)))-F$6)+INDEX('Back data'!$A$258:$BM$258,,MAX(IF('Back data'!$A$258:$BM$258&lt;&gt;"",COLUMN('Back data'!$A$258:$BM$258)))-F$6)</f>
        <v>100</v>
      </c>
      <c r="G22" s="9" cm="1">
        <f t="array" ref="G22">INDEX('Back data'!$A$257:$BM$257,,MAX(IF('Back data'!$A$257:$BM$257&lt;&gt;"",COLUMN('Back data'!$A$257:$BM$257)))-G$6)+INDEX('Back data'!$A$258:$BM$258,,MAX(IF('Back data'!$A$258:$BM$258&lt;&gt;"",COLUMN('Back data'!$A$258:$BM$258)))-G$6)</f>
        <v>100</v>
      </c>
      <c r="H22" s="9" cm="1">
        <f t="array" ref="H22">INDEX('Back data'!$A$257:$BM$257,,MAX(IF('Back data'!$A$257:$BM$257&lt;&gt;"",COLUMN('Back data'!$A$257:$BM$257)))-H$6)+INDEX('Back data'!$A$258:$BM$258,,MAX(IF('Back data'!$A$258:$BM$258&lt;&gt;"",COLUMN('Back data'!$A$258:$BM$258)))-H$6)</f>
        <v>100</v>
      </c>
      <c r="I22" s="9" cm="1">
        <f t="array" ref="I22">INDEX('Back data'!$A$257:$BM$257,,MAX(IF('Back data'!$A$257:$BM$257&lt;&gt;"",COLUMN('Back data'!$A$257:$BM$257)))-I$6)+INDEX('Back data'!$A$258:$BM$258,,MAX(IF('Back data'!$A$258:$BM$258&lt;&gt;"",COLUMN('Back data'!$A$258:$BM$258)))-I$6)</f>
        <v>100</v>
      </c>
      <c r="J22" s="9" cm="1">
        <f t="array" ref="J22">INDEX('Back data'!$A$257:$BM$257,,MAX(IF('Back data'!$A$257:$BM$257&lt;&gt;"",COLUMN('Back data'!$A$257:$BM$257)))-J$6)+INDEX('Back data'!$A$258:$BM$258,,MAX(IF('Back data'!$A$258:$BM$258&lt;&gt;"",COLUMN('Back data'!$A$258:$BM$258)))-J$6)</f>
        <v>100</v>
      </c>
      <c r="K22" s="9" cm="1">
        <f t="array" ref="K22">INDEX('Back data'!$A$257:$BM$257,,MAX(IF('Back data'!$A$257:$BM$257&lt;&gt;"",COLUMN('Back data'!$A$257:$BM$257)))-K$6)+INDEX('Back data'!$A$258:$BM$258,,MAX(IF('Back data'!$A$258:$BM$258&lt;&gt;"",COLUMN('Back data'!$A$258:$BM$258)))-K$6)</f>
        <v>100</v>
      </c>
      <c r="L22" s="9" cm="1">
        <f t="array" ref="L22">INDEX('Back data'!$A$257:$BM$257,,MAX(IF('Back data'!$A$257:$BM$257&lt;&gt;"",COLUMN('Back data'!$A$257:$BM$257)))-L$6)+INDEX('Back data'!$A$258:$BM$258,,MAX(IF('Back data'!$A$258:$BM$258&lt;&gt;"",COLUMN('Back data'!$A$258:$BM$258)))-L$6)</f>
        <v>100</v>
      </c>
      <c r="M22" s="9" cm="1">
        <f t="array" ref="M22">INDEX('Back data'!$A$257:$BM$257,,MAX(IF('Back data'!$A$257:$BM$257&lt;&gt;"",COLUMN('Back data'!$A$257:$BM$257)))-M$6)+INDEX('Back data'!$A$258:$BM$258,,MAX(IF('Back data'!$A$258:$BM$258&lt;&gt;"",COLUMN('Back data'!$A$258:$BM$258)))-M$6)</f>
        <v>100</v>
      </c>
      <c r="N22" s="9" cm="1">
        <f t="array" ref="N22">INDEX('Back data'!$A$257:$BM$257,,MAX(IF('Back data'!$A$257:$BM$257&lt;&gt;"",COLUMN('Back data'!$A$257:$BM$257)))-N$6)+INDEX('Back data'!$A$258:$BM$258,,MAX(IF('Back data'!$A$258:$BM$258&lt;&gt;"",COLUMN('Back data'!$A$258:$BM$258)))-N$6)</f>
        <v>100</v>
      </c>
      <c r="O22" s="9" cm="1">
        <f t="array" ref="O22">INDEX('Back data'!$A$257:$BM$257,,MAX(IF('Back data'!$A$257:$BM$257&lt;&gt;"",COLUMN('Back data'!$A$257:$BM$257)))-O$6)+INDEX('Back data'!$A$258:$BM$258,,MAX(IF('Back data'!$A$258:$BM$258&lt;&gt;"",COLUMN('Back data'!$A$258:$BM$258)))-O$6)</f>
        <v>100</v>
      </c>
      <c r="P22" s="9" cm="1">
        <f t="array" ref="P22">INDEX('Back data'!$A$257:$BM$257,,MAX(IF('Back data'!$A$257:$BM$257&lt;&gt;"",COLUMN('Back data'!$A$257:$BM$257)))-P$6)+INDEX('Back data'!$A$258:$BM$258,,MAX(IF('Back data'!$A$258:$BM$258&lt;&gt;"",COLUMN('Back data'!$A$258:$BM$258)))-P$6)</f>
        <v>100</v>
      </c>
    </row>
    <row r="23" spans="1:18" x14ac:dyDescent="0.3">
      <c r="A23" s="24" t="s">
        <v>38</v>
      </c>
      <c r="B23" s="27" t="s">
        <v>27</v>
      </c>
      <c r="C23" s="10" t="s">
        <v>39</v>
      </c>
      <c r="D23" s="11" cm="1">
        <f t="array" ref="D23">INDEX('Back data'!$A$257:$BM$257,,MAX(IF('Back data'!$A$257:$BM$257&lt;&gt;"",COLUMN('Back data'!$A$257:$BM$257)))-D$6)/D22</f>
        <v>0.7145999999999999</v>
      </c>
      <c r="E23" s="11" cm="1">
        <f t="array" ref="E23">INDEX('Back data'!$A$257:$BM$257,,MAX(IF('Back data'!$A$257:$BM$257&lt;&gt;"",COLUMN('Back data'!$A$257:$BM$257)))-E$6)/E22</f>
        <v>0.6895</v>
      </c>
      <c r="F23" s="11" cm="1">
        <f t="array" ref="F23">INDEX('Back data'!$A$257:$BM$257,,MAX(IF('Back data'!$A$257:$BM$257&lt;&gt;"",COLUMN('Back data'!$A$257:$BM$257)))-F$6)/F22</f>
        <v>0.68579999999999997</v>
      </c>
      <c r="G23" s="11" cm="1">
        <f t="array" ref="G23">INDEX('Back data'!$A$257:$BM$257,,MAX(IF('Back data'!$A$257:$BM$257&lt;&gt;"",COLUMN('Back data'!$A$257:$BM$257)))-G$6)/G22</f>
        <v>0.73909999999999998</v>
      </c>
      <c r="H23" s="11" cm="1">
        <f t="array" ref="H23">INDEX('Back data'!$A$257:$BM$257,,MAX(IF('Back data'!$A$257:$BM$257&lt;&gt;"",COLUMN('Back data'!$A$257:$BM$257)))-H$6)/H22</f>
        <v>0.67420000000000002</v>
      </c>
      <c r="I23" s="11" cm="1">
        <f t="array" ref="I23">INDEX('Back data'!$A$257:$BM$257,,MAX(IF('Back data'!$A$257:$BM$257&lt;&gt;"",COLUMN('Back data'!$A$257:$BM$257)))-I$6)/I22</f>
        <v>0.78420000000000001</v>
      </c>
      <c r="J23" s="11" cm="1">
        <f t="array" ref="J23">INDEX('Back data'!$A$257:$BM$257,,MAX(IF('Back data'!$A$257:$BM$257&lt;&gt;"",COLUMN('Back data'!$A$257:$BM$257)))-J$6)/J22</f>
        <v>0.71510000000000007</v>
      </c>
      <c r="K23" s="11" cm="1">
        <f t="array" ref="K23">INDEX('Back data'!$A$257:$BM$257,,MAX(IF('Back data'!$A$257:$BM$257&lt;&gt;"",COLUMN('Back data'!$A$257:$BM$257)))-K$6)/K22</f>
        <v>0.60580000000000001</v>
      </c>
      <c r="L23" s="11" cm="1">
        <f t="array" ref="L23">INDEX('Back data'!$A$257:$BM$257,,MAX(IF('Back data'!$A$257:$BM$257&lt;&gt;"",COLUMN('Back data'!$A$257:$BM$257)))-L$6)/L22</f>
        <v>0.68640000000000001</v>
      </c>
      <c r="M23" s="11" cm="1">
        <f t="array" ref="M23">INDEX('Back data'!$A$257:$BM$257,,MAX(IF('Back data'!$A$257:$BM$257&lt;&gt;"",COLUMN('Back data'!$A$257:$BM$257)))-M$6)/M22</f>
        <v>0.9355</v>
      </c>
      <c r="N23" s="11" cm="1">
        <f t="array" ref="N23">INDEX('Back data'!$A$257:$BM$257,,MAX(IF('Back data'!$A$257:$BM$257&lt;&gt;"",COLUMN('Back data'!$A$257:$BM$257)))-N$6)/N22</f>
        <v>0.93480000000000008</v>
      </c>
      <c r="O23" s="11" cm="1">
        <f t="array" ref="O23">INDEX('Back data'!$A$257:$BM$257,,MAX(IF('Back data'!$A$257:$BM$257&lt;&gt;"",COLUMN('Back data'!$A$257:$BM$257)))-O$6)/O22</f>
        <v>0.88859999999999995</v>
      </c>
      <c r="P23" s="11" cm="1">
        <f t="array" ref="P23">INDEX('Back data'!$A$257:$BM$257,,MAX(IF('Back data'!$A$257:$BM$257&lt;&gt;"",COLUMN('Back data'!$A$257:$BM$257)))-P$6)/P22</f>
        <v>0.91670000000000007</v>
      </c>
    </row>
    <row r="24" spans="1:18" x14ac:dyDescent="0.3">
      <c r="A24" s="24" t="s">
        <v>38</v>
      </c>
      <c r="B24" s="27" t="s">
        <v>27</v>
      </c>
      <c r="C24" s="10" t="s">
        <v>40</v>
      </c>
      <c r="D24" s="11" cm="1">
        <f t="array" ref="D24">+INDEX('Back data'!$A$258:$BM$258,,MAX(IF('Back data'!$A$258:$BM$258&lt;&gt;"",COLUMN('Back data'!$A$258:$BM$258)))-D$6)/D22</f>
        <v>0.28539999999999999</v>
      </c>
      <c r="E24" s="11" cm="1">
        <f t="array" ref="E24">+INDEX('Back data'!$A$258:$BM$258,,MAX(IF('Back data'!$A$258:$BM$258&lt;&gt;"",COLUMN('Back data'!$A$258:$BM$258)))-E$6)/E22</f>
        <v>0.3105</v>
      </c>
      <c r="F24" s="11" cm="1">
        <f t="array" ref="F24">+INDEX('Back data'!$A$258:$BM$258,,MAX(IF('Back data'!$A$258:$BM$258&lt;&gt;"",COLUMN('Back data'!$A$258:$BM$258)))-F$6)/F22</f>
        <v>0.31420000000000003</v>
      </c>
      <c r="G24" s="11" cm="1">
        <f t="array" ref="G24">+INDEX('Back data'!$A$258:$BM$258,,MAX(IF('Back data'!$A$258:$BM$258&lt;&gt;"",COLUMN('Back data'!$A$258:$BM$258)))-G$6)/G22</f>
        <v>0.26090000000000002</v>
      </c>
      <c r="H24" s="11" cm="1">
        <f t="array" ref="H24">+INDEX('Back data'!$A$258:$BM$258,,MAX(IF('Back data'!$A$258:$BM$258&lt;&gt;"",COLUMN('Back data'!$A$258:$BM$258)))-H$6)/H22</f>
        <v>0.32579999999999998</v>
      </c>
      <c r="I24" s="11" cm="1">
        <f t="array" ref="I24">+INDEX('Back data'!$A$258:$BM$258,,MAX(IF('Back data'!$A$258:$BM$258&lt;&gt;"",COLUMN('Back data'!$A$258:$BM$258)))-I$6)/I22</f>
        <v>0.21579999999999999</v>
      </c>
      <c r="J24" s="11" cm="1">
        <f t="array" ref="J24">+INDEX('Back data'!$A$258:$BM$258,,MAX(IF('Back data'!$A$258:$BM$258&lt;&gt;"",COLUMN('Back data'!$A$258:$BM$258)))-J$6)/J22</f>
        <v>0.28489999999999999</v>
      </c>
      <c r="K24" s="11" cm="1">
        <f t="array" ref="K24">+INDEX('Back data'!$A$258:$BM$258,,MAX(IF('Back data'!$A$258:$BM$258&lt;&gt;"",COLUMN('Back data'!$A$258:$BM$258)))-K$6)/K22</f>
        <v>0.39419999999999999</v>
      </c>
      <c r="L24" s="11" cm="1">
        <f t="array" ref="L24">+INDEX('Back data'!$A$258:$BM$258,,MAX(IF('Back data'!$A$258:$BM$258&lt;&gt;"",COLUMN('Back data'!$A$258:$BM$258)))-L$6)/L22</f>
        <v>0.31359999999999999</v>
      </c>
      <c r="M24" s="11" cm="1">
        <f t="array" ref="M24">+INDEX('Back data'!$A$258:$BM$258,,MAX(IF('Back data'!$A$258:$BM$258&lt;&gt;"",COLUMN('Back data'!$A$258:$BM$258)))-M$6)/M22</f>
        <v>6.4500000000000002E-2</v>
      </c>
      <c r="N24" s="11" cm="1">
        <f t="array" ref="N24">+INDEX('Back data'!$A$258:$BM$258,,MAX(IF('Back data'!$A$258:$BM$258&lt;&gt;"",COLUMN('Back data'!$A$258:$BM$258)))-N$6)/N22</f>
        <v>6.5199999999999994E-2</v>
      </c>
      <c r="O24" s="11" cm="1">
        <f t="array" ref="O24">+INDEX('Back data'!$A$258:$BM$258,,MAX(IF('Back data'!$A$258:$BM$258&lt;&gt;"",COLUMN('Back data'!$A$258:$BM$258)))-O$6)/O22</f>
        <v>0.1114</v>
      </c>
      <c r="P24" s="11" cm="1">
        <f t="array" ref="P24">+INDEX('Back data'!$A$258:$BM$258,,MAX(IF('Back data'!$A$258:$BM$258&lt;&gt;"",COLUMN('Back data'!$A$258:$BM$258)))-P$6)/P22</f>
        <v>8.3299999999999999E-2</v>
      </c>
      <c r="R24" s="56"/>
    </row>
    <row r="25" spans="1:18" x14ac:dyDescent="0.3">
      <c r="A25" s="30"/>
      <c r="B25" s="27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R25" s="56"/>
    </row>
    <row r="26" spans="1:18" x14ac:dyDescent="0.3">
      <c r="A26" s="30"/>
      <c r="B26" s="27"/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R26" s="56"/>
    </row>
    <row r="27" spans="1:18" x14ac:dyDescent="0.3">
      <c r="A27" s="30"/>
      <c r="B27" s="27"/>
      <c r="C27" s="8" t="s">
        <v>37</v>
      </c>
      <c r="D27" s="9" cm="1">
        <f t="array" ref="D27">INDEX('Back data'!$A$262:$BM$262,,MAX(IF('Back data'!$A$262:$BM$262&lt;&gt;"",COLUMN('Back data'!$A$262:$BM$262)))-D$6)+INDEX('Back data'!$A$263:$BM$263,,MAX(IF('Back data'!$A$263:$BM$263&lt;&gt;"",COLUMN('Back data'!$A$263:$BM$263)))-D$6)</f>
        <v>100</v>
      </c>
      <c r="E27" s="9" cm="1">
        <f t="array" ref="E27">INDEX('Back data'!$A$262:$BM$262,,MAX(IF('Back data'!$A$262:$BM$262&lt;&gt;"",COLUMN('Back data'!$A$262:$BM$262)))-E$6)+INDEX('Back data'!$A$263:$BM$263,,MAX(IF('Back data'!$A$263:$BM$263&lt;&gt;"",COLUMN('Back data'!$A$263:$BM$263)))-E$6)</f>
        <v>100</v>
      </c>
      <c r="F27" s="9" cm="1">
        <f t="array" ref="F27">INDEX('Back data'!$A$262:$BM$262,,MAX(IF('Back data'!$A$262:$BM$262&lt;&gt;"",COLUMN('Back data'!$A$262:$BM$262)))-F$6)+INDEX('Back data'!$A$263:$BM$263,,MAX(IF('Back data'!$A$263:$BM$263&lt;&gt;"",COLUMN('Back data'!$A$263:$BM$263)))-F$6)</f>
        <v>100</v>
      </c>
      <c r="G27" s="9" cm="1">
        <f t="array" ref="G27">INDEX('Back data'!$A$262:$BM$262,,MAX(IF('Back data'!$A$262:$BM$262&lt;&gt;"",COLUMN('Back data'!$A$262:$BM$262)))-G$6)+INDEX('Back data'!$A$263:$BM$263,,MAX(IF('Back data'!$A$263:$BM$263&lt;&gt;"",COLUMN('Back data'!$A$263:$BM$263)))-G$6)</f>
        <v>100</v>
      </c>
      <c r="H27" s="9" cm="1">
        <f t="array" ref="H27">INDEX('Back data'!$A$262:$BM$262,,MAX(IF('Back data'!$A$262:$BM$262&lt;&gt;"",COLUMN('Back data'!$A$262:$BM$262)))-H$6)+INDEX('Back data'!$A$263:$BM$263,,MAX(IF('Back data'!$A$263:$BM$263&lt;&gt;"",COLUMN('Back data'!$A$263:$BM$263)))-H$6)</f>
        <v>100</v>
      </c>
      <c r="I27" s="9" cm="1">
        <f t="array" ref="I27">INDEX('Back data'!$A$262:$BM$262,,MAX(IF('Back data'!$A$262:$BM$262&lt;&gt;"",COLUMN('Back data'!$A$262:$BM$262)))-I$6)+INDEX('Back data'!$A$263:$BM$263,,MAX(IF('Back data'!$A$263:$BM$263&lt;&gt;"",COLUMN('Back data'!$A$263:$BM$263)))-I$6)</f>
        <v>100</v>
      </c>
      <c r="J27" s="9" cm="1">
        <f t="array" ref="J27">INDEX('Back data'!$A$262:$BM$262,,MAX(IF('Back data'!$A$262:$BM$262&lt;&gt;"",COLUMN('Back data'!$A$262:$BM$262)))-J$6)+INDEX('Back data'!$A$263:$BM$263,,MAX(IF('Back data'!$A$263:$BM$263&lt;&gt;"",COLUMN('Back data'!$A$263:$BM$263)))-J$6)</f>
        <v>100</v>
      </c>
      <c r="K27" s="9" cm="1">
        <f t="array" ref="K27">INDEX('Back data'!$A$262:$BM$262,,MAX(IF('Back data'!$A$262:$BM$262&lt;&gt;"",COLUMN('Back data'!$A$262:$BM$262)))-K$6)+INDEX('Back data'!$A$263:$BM$263,,MAX(IF('Back data'!$A$263:$BM$263&lt;&gt;"",COLUMN('Back data'!$A$263:$BM$263)))-K$6)</f>
        <v>100</v>
      </c>
      <c r="L27" s="9" cm="1">
        <f t="array" ref="L27">INDEX('Back data'!$A$262:$BM$262,,MAX(IF('Back data'!$A$262:$BM$262&lt;&gt;"",COLUMN('Back data'!$A$262:$BM$262)))-L$6)+INDEX('Back data'!$A$263:$BM$263,,MAX(IF('Back data'!$A$263:$BM$263&lt;&gt;"",COLUMN('Back data'!$A$263:$BM$263)))-L$6)</f>
        <v>100</v>
      </c>
      <c r="M27" s="9" cm="1">
        <f t="array" ref="M27">INDEX('Back data'!$A$262:$BM$262,,MAX(IF('Back data'!$A$262:$BM$262&lt;&gt;"",COLUMN('Back data'!$A$262:$BM$262)))-M$6)+INDEX('Back data'!$A$263:$BM$263,,MAX(IF('Back data'!$A$263:$BM$263&lt;&gt;"",COLUMN('Back data'!$A$263:$BM$263)))-M$6)</f>
        <v>100</v>
      </c>
      <c r="N27" s="9" cm="1">
        <f t="array" ref="N27">INDEX('Back data'!$A$262:$BM$262,,MAX(IF('Back data'!$A$262:$BM$262&lt;&gt;"",COLUMN('Back data'!$A$262:$BM$262)))-N$6)+INDEX('Back data'!$A$263:$BM$263,,MAX(IF('Back data'!$A$263:$BM$263&lt;&gt;"",COLUMN('Back data'!$A$263:$BM$263)))-N$6)</f>
        <v>100</v>
      </c>
      <c r="O27" s="9" cm="1">
        <f t="array" ref="O27">INDEX('Back data'!$A$262:$BM$262,,MAX(IF('Back data'!$A$262:$BM$262&lt;&gt;"",COLUMN('Back data'!$A$262:$BM$262)))-O$6)+INDEX('Back data'!$A$263:$BM$263,,MAX(IF('Back data'!$A$263:$BM$263&lt;&gt;"",COLUMN('Back data'!$A$263:$BM$263)))-O$6)</f>
        <v>100</v>
      </c>
      <c r="P27" s="9" cm="1">
        <f t="array" ref="P27">INDEX('Back data'!$A$262:$BM$262,,MAX(IF('Back data'!$A$262:$BM$262&lt;&gt;"",COLUMN('Back data'!$A$262:$BM$262)))-P$6)+INDEX('Back data'!$A$263:$BM$263,,MAX(IF('Back data'!$A$263:$BM$263&lt;&gt;"",COLUMN('Back data'!$A$263:$BM$263)))-P$6)</f>
        <v>100</v>
      </c>
      <c r="R27" s="56"/>
    </row>
    <row r="28" spans="1:18" x14ac:dyDescent="0.3">
      <c r="A28" s="24" t="s">
        <v>38</v>
      </c>
      <c r="B28" s="27" t="s">
        <v>43</v>
      </c>
      <c r="C28" s="10" t="s">
        <v>39</v>
      </c>
      <c r="D28" s="11" cm="1">
        <f t="array" ref="D28">INDEX('Back data'!$A$262:$BM$262,,MAX(IF('Back data'!$A$262:$BM$262&lt;&gt;"",COLUMN('Back data'!$A$262:$BM$262)))-D$6)/D27</f>
        <v>0.96489999999999998</v>
      </c>
      <c r="E28" s="11" cm="1">
        <f t="array" ref="E28">INDEX('Back data'!$A$262:$BM$262,,MAX(IF('Back data'!$A$262:$BM$262&lt;&gt;"",COLUMN('Back data'!$A$262:$BM$262)))-E$6)/E27</f>
        <v>0.96519999999999995</v>
      </c>
      <c r="F28" s="11" cm="1">
        <f t="array" ref="F28">INDEX('Back data'!$A$262:$BM$262,,MAX(IF('Back data'!$A$262:$BM$262&lt;&gt;"",COLUMN('Back data'!$A$262:$BM$262)))-F$6)/F27</f>
        <v>0.94540000000000002</v>
      </c>
      <c r="G28" s="11" cm="1">
        <f t="array" ref="G28">INDEX('Back data'!$A$262:$BM$262,,MAX(IF('Back data'!$A$262:$BM$262&lt;&gt;"",COLUMN('Back data'!$A$262:$BM$262)))-G$6)/G27</f>
        <v>0.9738</v>
      </c>
      <c r="H28" s="11" cm="1">
        <f t="array" ref="H28">INDEX('Back data'!$A$262:$BM$262,,MAX(IF('Back data'!$A$262:$BM$262&lt;&gt;"",COLUMN('Back data'!$A$262:$BM$262)))-H$6)/H27</f>
        <v>0.96989999999999998</v>
      </c>
      <c r="I28" s="11" cm="1">
        <f t="array" ref="I28">INDEX('Back data'!$A$262:$BM$262,,MAX(IF('Back data'!$A$262:$BM$262&lt;&gt;"",COLUMN('Back data'!$A$262:$BM$262)))-I$6)/I27</f>
        <v>0.97519999999999996</v>
      </c>
      <c r="J28" s="11" cm="1">
        <f t="array" ref="J28">INDEX('Back data'!$A$262:$BM$262,,MAX(IF('Back data'!$A$262:$BM$262&lt;&gt;"",COLUMN('Back data'!$A$262:$BM$262)))-J$6)/J27</f>
        <v>0.97160000000000002</v>
      </c>
      <c r="K28" s="11" cm="1">
        <f t="array" ref="K28">INDEX('Back data'!$A$262:$BM$262,,MAX(IF('Back data'!$A$262:$BM$262&lt;&gt;"",COLUMN('Back data'!$A$262:$BM$262)))-K$6)/K27</f>
        <v>0.95700000000000007</v>
      </c>
      <c r="L28" s="11" cm="1">
        <f t="array" ref="L28">INDEX('Back data'!$A$262:$BM$262,,MAX(IF('Back data'!$A$262:$BM$262&lt;&gt;"",COLUMN('Back data'!$A$262:$BM$262)))-L$6)/L27</f>
        <v>0.96450000000000002</v>
      </c>
      <c r="M28" s="11" cm="1">
        <f t="array" ref="M28">INDEX('Back data'!$A$262:$BM$262,,MAX(IF('Back data'!$A$262:$BM$262&lt;&gt;"",COLUMN('Back data'!$A$262:$BM$262)))-M$6)/M27</f>
        <v>0.97640000000000005</v>
      </c>
      <c r="N28" s="11" cm="1">
        <f t="array" ref="N28">INDEX('Back data'!$A$262:$BM$262,,MAX(IF('Back data'!$A$262:$BM$262&lt;&gt;"",COLUMN('Back data'!$A$262:$BM$262)))-N$6)/N27</f>
        <v>0.96479999999999999</v>
      </c>
      <c r="O28" s="11" cm="1">
        <f t="array" ref="O28">INDEX('Back data'!$A$262:$BM$262,,MAX(IF('Back data'!$A$262:$BM$262&lt;&gt;"",COLUMN('Back data'!$A$262:$BM$262)))-O$6)/O27</f>
        <v>0.97530000000000006</v>
      </c>
      <c r="P28" s="11" cm="1">
        <f t="array" ref="P28">INDEX('Back data'!$A$262:$BM$262,,MAX(IF('Back data'!$A$262:$BM$262&lt;&gt;"",COLUMN('Back data'!$A$262:$BM$262)))-P$6)/P27</f>
        <v>0.98060000000000003</v>
      </c>
      <c r="R28" s="56"/>
    </row>
    <row r="29" spans="1:18" x14ac:dyDescent="0.3">
      <c r="A29" s="24" t="s">
        <v>38</v>
      </c>
      <c r="B29" s="27" t="s">
        <v>43</v>
      </c>
      <c r="C29" s="10" t="s">
        <v>40</v>
      </c>
      <c r="D29" s="11" cm="1">
        <f t="array" ref="D29">+INDEX('Back data'!$A$263:$BM$263,,MAX(IF('Back data'!$A$263:$BM$263&lt;&gt;"",COLUMN('Back data'!$A$263:$BM$263)))-D$6)/D27</f>
        <v>3.5099999999999999E-2</v>
      </c>
      <c r="E29" s="11" cm="1">
        <f t="array" ref="E29">+INDEX('Back data'!$A$263:$BM$263,,MAX(IF('Back data'!$A$263:$BM$263&lt;&gt;"",COLUMN('Back data'!$A$263:$BM$263)))-E$6)/E27</f>
        <v>3.4799999999999998E-2</v>
      </c>
      <c r="F29" s="11" cm="1">
        <f t="array" ref="F29">+INDEX('Back data'!$A$263:$BM$263,,MAX(IF('Back data'!$A$263:$BM$263&lt;&gt;"",COLUMN('Back data'!$A$263:$BM$263)))-F$6)/F27</f>
        <v>5.4600000000000003E-2</v>
      </c>
      <c r="G29" s="11" cm="1">
        <f t="array" ref="G29">+INDEX('Back data'!$A$263:$BM$263,,MAX(IF('Back data'!$A$263:$BM$263&lt;&gt;"",COLUMN('Back data'!$A$263:$BM$263)))-G$6)/G27</f>
        <v>2.6200000000000001E-2</v>
      </c>
      <c r="H29" s="11" cm="1">
        <f t="array" ref="H29">+INDEX('Back data'!$A$263:$BM$263,,MAX(IF('Back data'!$A$263:$BM$263&lt;&gt;"",COLUMN('Back data'!$A$263:$BM$263)))-H$6)/H27</f>
        <v>3.0099999999999998E-2</v>
      </c>
      <c r="I29" s="11" cm="1">
        <f t="array" ref="I29">+INDEX('Back data'!$A$263:$BM$263,,MAX(IF('Back data'!$A$263:$BM$263&lt;&gt;"",COLUMN('Back data'!$A$263:$BM$263)))-I$6)/I27</f>
        <v>2.4799999999999999E-2</v>
      </c>
      <c r="J29" s="11" cm="1">
        <f t="array" ref="J29">+INDEX('Back data'!$A$263:$BM$263,,MAX(IF('Back data'!$A$263:$BM$263&lt;&gt;"",COLUMN('Back data'!$A$263:$BM$263)))-J$6)/J27</f>
        <v>2.8399999999999998E-2</v>
      </c>
      <c r="K29" s="11" cm="1">
        <f t="array" ref="K29">+INDEX('Back data'!$A$263:$BM$263,,MAX(IF('Back data'!$A$263:$BM$263&lt;&gt;"",COLUMN('Back data'!$A$263:$BM$263)))-K$6)/K27</f>
        <v>4.2999999999999997E-2</v>
      </c>
      <c r="L29" s="11" cm="1">
        <f t="array" ref="L29">+INDEX('Back data'!$A$263:$BM$263,,MAX(IF('Back data'!$A$263:$BM$263&lt;&gt;"",COLUMN('Back data'!$A$263:$BM$263)))-L$6)/L27</f>
        <v>3.5499999999999997E-2</v>
      </c>
      <c r="M29" s="11" cm="1">
        <f t="array" ref="M29">+INDEX('Back data'!$A$263:$BM$263,,MAX(IF('Back data'!$A$263:$BM$263&lt;&gt;"",COLUMN('Back data'!$A$263:$BM$263)))-M$6)/M27</f>
        <v>2.3599999999999999E-2</v>
      </c>
      <c r="N29" s="11" cm="1">
        <f t="array" ref="N29">+INDEX('Back data'!$A$263:$BM$263,,MAX(IF('Back data'!$A$263:$BM$263&lt;&gt;"",COLUMN('Back data'!$A$263:$BM$263)))-N$6)/N27</f>
        <v>3.5200000000000002E-2</v>
      </c>
      <c r="O29" s="11" cm="1">
        <f t="array" ref="O29">+INDEX('Back data'!$A$263:$BM$263,,MAX(IF('Back data'!$A$263:$BM$263&lt;&gt;"",COLUMN('Back data'!$A$263:$BM$263)))-O$6)/O27</f>
        <v>2.4700000000000003E-2</v>
      </c>
      <c r="P29" s="11" cm="1">
        <f t="array" ref="P29">+INDEX('Back data'!$A$263:$BM$263,,MAX(IF('Back data'!$A$263:$BM$263&lt;&gt;"",COLUMN('Back data'!$A$263:$BM$263)))-P$6)/P27</f>
        <v>1.9400000000000001E-2</v>
      </c>
      <c r="R29" s="56"/>
    </row>
    <row r="32" spans="1:18" x14ac:dyDescent="0.3">
      <c r="C32" s="8" t="s">
        <v>37</v>
      </c>
      <c r="D32" s="9" cm="1">
        <f t="array" ref="D32">INDEX('Back data'!$A$267:$BM$267,,MAX(IF('Back data'!$A$267:$BM$267&lt;&gt;"",COLUMN('Back data'!$A$267:$BM$267)))-D$6)+INDEX('Back data'!$A$268:$BM$268,,MAX(IF('Back data'!$A$268:$BM$268&lt;&gt;"",COLUMN('Back data'!$A$268:$BM$268)))-D$6)</f>
        <v>100</v>
      </c>
      <c r="E32" s="9" cm="1">
        <f t="array" ref="E32">INDEX('Back data'!$A$267:$BM$267,,MAX(IF('Back data'!$A$267:$BM$267&lt;&gt;"",COLUMN('Back data'!$A$267:$BM$267)))-E$6)+INDEX('Back data'!$A$268:$BM$268,,MAX(IF('Back data'!$A$268:$BM$268&lt;&gt;"",COLUMN('Back data'!$A$268:$BM$268)))-E$6)</f>
        <v>100</v>
      </c>
      <c r="F32" s="9" cm="1">
        <f t="array" ref="F32">INDEX('Back data'!$A$267:$BM$267,,MAX(IF('Back data'!$A$267:$BM$267&lt;&gt;"",COLUMN('Back data'!$A$267:$BM$267)))-F$6)+INDEX('Back data'!$A$268:$BM$268,,MAX(IF('Back data'!$A$268:$BM$268&lt;&gt;"",COLUMN('Back data'!$A$268:$BM$268)))-F$6)</f>
        <v>100</v>
      </c>
      <c r="G32" s="9" cm="1">
        <f t="array" ref="G32">INDEX('Back data'!$A$267:$BM$267,,MAX(IF('Back data'!$A$267:$BM$267&lt;&gt;"",COLUMN('Back data'!$A$267:$BM$267)))-G$6)+INDEX('Back data'!$A$268:$BM$268,,MAX(IF('Back data'!$A$268:$BM$268&lt;&gt;"",COLUMN('Back data'!$A$268:$BM$268)))-G$6)</f>
        <v>100</v>
      </c>
      <c r="H32" s="9" cm="1">
        <f t="array" ref="H32">INDEX('Back data'!$A$267:$BM$267,,MAX(IF('Back data'!$A$267:$BM$267&lt;&gt;"",COLUMN('Back data'!$A$267:$BM$267)))-H$6)+INDEX('Back data'!$A$268:$BM$268,,MAX(IF('Back data'!$A$268:$BM$268&lt;&gt;"",COLUMN('Back data'!$A$268:$BM$268)))-H$6)</f>
        <v>100</v>
      </c>
      <c r="I32" s="9" cm="1">
        <f t="array" ref="I32">INDEX('Back data'!$A$267:$BM$267,,MAX(IF('Back data'!$A$267:$BM$267&lt;&gt;"",COLUMN('Back data'!$A$267:$BM$267)))-I$6)+INDEX('Back data'!$A$268:$BM$268,,MAX(IF('Back data'!$A$268:$BM$268&lt;&gt;"",COLUMN('Back data'!$A$268:$BM$268)))-I$6)</f>
        <v>100</v>
      </c>
      <c r="J32" s="9" cm="1">
        <f t="array" ref="J32">INDEX('Back data'!$A$267:$BM$267,,MAX(IF('Back data'!$A$267:$BM$267&lt;&gt;"",COLUMN('Back data'!$A$267:$BM$267)))-J$6)+INDEX('Back data'!$A$268:$BM$268,,MAX(IF('Back data'!$A$268:$BM$268&lt;&gt;"",COLUMN('Back data'!$A$268:$BM$268)))-J$6)</f>
        <v>100</v>
      </c>
      <c r="K32" s="9" cm="1">
        <f t="array" ref="K32">INDEX('Back data'!$A$267:$BM$267,,MAX(IF('Back data'!$A$267:$BM$267&lt;&gt;"",COLUMN('Back data'!$A$267:$BM$267)))-K$6)+INDEX('Back data'!$A$268:$BM$268,,MAX(IF('Back data'!$A$268:$BM$268&lt;&gt;"",COLUMN('Back data'!$A$268:$BM$268)))-K$6)</f>
        <v>100</v>
      </c>
      <c r="L32" s="9" cm="1">
        <f t="array" ref="L32">INDEX('Back data'!$A$267:$BM$267,,MAX(IF('Back data'!$A$267:$BM$267&lt;&gt;"",COLUMN('Back data'!$A$267:$BM$267)))-L$6)+INDEX('Back data'!$A$268:$BM$268,,MAX(IF('Back data'!$A$268:$BM$268&lt;&gt;"",COLUMN('Back data'!$A$268:$BM$268)))-L$6)</f>
        <v>100</v>
      </c>
      <c r="M32" s="9" cm="1">
        <f t="array" ref="M32">INDEX('Back data'!$A$267:$BM$267,,MAX(IF('Back data'!$A$267:$BM$267&lt;&gt;"",COLUMN('Back data'!$A$267:$BM$267)))-M$6)+INDEX('Back data'!$A$268:$BM$268,,MAX(IF('Back data'!$A$268:$BM$268&lt;&gt;"",COLUMN('Back data'!$A$268:$BM$268)))-M$6)</f>
        <v>100</v>
      </c>
      <c r="N32" s="9" cm="1">
        <f t="array" ref="N32">INDEX('Back data'!$A$267:$BM$267,,MAX(IF('Back data'!$A$267:$BM$267&lt;&gt;"",COLUMN('Back data'!$A$267:$BM$267)))-N$6)+INDEX('Back data'!$A$268:$BM$268,,MAX(IF('Back data'!$A$268:$BM$268&lt;&gt;"",COLUMN('Back data'!$A$268:$BM$268)))-N$6)</f>
        <v>100</v>
      </c>
      <c r="O32" s="9" cm="1">
        <f t="array" ref="O32">INDEX('Back data'!$A$267:$BM$267,,MAX(IF('Back data'!$A$267:$BM$267&lt;&gt;"",COLUMN('Back data'!$A$267:$BM$267)))-O$6)+INDEX('Back data'!$A$268:$BM$268,,MAX(IF('Back data'!$A$268:$BM$268&lt;&gt;"",COLUMN('Back data'!$A$268:$BM$268)))-O$6)</f>
        <v>100</v>
      </c>
      <c r="P32" s="9" cm="1">
        <f t="array" ref="P32">INDEX('Back data'!$A$267:$BM$267,,MAX(IF('Back data'!$A$267:$BM$267&lt;&gt;"",COLUMN('Back data'!$A$267:$BM$267)))-P$6)+INDEX('Back data'!$A$268:$BM$268,,MAX(IF('Back data'!$A$268:$BM$268&lt;&gt;"",COLUMN('Back data'!$A$268:$BM$268)))-P$6)</f>
        <v>100</v>
      </c>
    </row>
    <row r="33" spans="1:18" x14ac:dyDescent="0.3">
      <c r="A33" s="24" t="s">
        <v>38</v>
      </c>
      <c r="B33" s="27" t="s">
        <v>32</v>
      </c>
      <c r="C33" s="10" t="s">
        <v>39</v>
      </c>
      <c r="D33" s="11" cm="1">
        <f t="array" ref="D33">INDEX('Back data'!$A$267:$BM$267,,MAX(IF('Back data'!$A$267:$BM$267&lt;&gt;"",COLUMN('Back data'!$A$267:$BM$267)))-D$6)/D32</f>
        <v>0.97680000000000011</v>
      </c>
      <c r="E33" s="11" cm="1">
        <f t="array" ref="E33">INDEX('Back data'!$A$267:$BM$267,,MAX(IF('Back data'!$A$267:$BM$267&lt;&gt;"",COLUMN('Back data'!$A$267:$BM$267)))-E$6)/E32</f>
        <v>0.96909999999999996</v>
      </c>
      <c r="F33" s="11" cm="1">
        <f t="array" ref="F33">INDEX('Back data'!$A$267:$BM$267,,MAX(IF('Back data'!$A$267:$BM$267&lt;&gt;"",COLUMN('Back data'!$A$267:$BM$267)))-F$6)/F32</f>
        <v>0.96860000000000002</v>
      </c>
      <c r="G33" s="11" cm="1">
        <f t="array" ref="G33">INDEX('Back data'!$A$267:$BM$267,,MAX(IF('Back data'!$A$267:$BM$267&lt;&gt;"",COLUMN('Back data'!$A$267:$BM$267)))-G$6)/G32</f>
        <v>0.98219999999999996</v>
      </c>
      <c r="H33" s="11" cm="1">
        <f t="array" ref="H33">INDEX('Back data'!$A$267:$BM$267,,MAX(IF('Back data'!$A$267:$BM$267&lt;&gt;"",COLUMN('Back data'!$A$267:$BM$267)))-H$6)/H32</f>
        <v>0.97470000000000001</v>
      </c>
      <c r="I33" s="11" cm="1">
        <f t="array" ref="I33">INDEX('Back data'!$A$267:$BM$267,,MAX(IF('Back data'!$A$267:$BM$267&lt;&gt;"",COLUMN('Back data'!$A$267:$BM$267)))-I$6)/I32</f>
        <v>0.98549999999999993</v>
      </c>
      <c r="J33" s="11" cm="1">
        <f t="array" ref="J33">INDEX('Back data'!$A$267:$BM$267,,MAX(IF('Back data'!$A$267:$BM$267&lt;&gt;"",COLUMN('Back data'!$A$267:$BM$267)))-J$6)/J32</f>
        <v>0.9708</v>
      </c>
      <c r="K33" s="11" cm="1">
        <f t="array" ref="K33">INDEX('Back data'!$A$267:$BM$267,,MAX(IF('Back data'!$A$267:$BM$267&lt;&gt;"",COLUMN('Back data'!$A$267:$BM$267)))-K$6)/K32</f>
        <v>0.96250000000000002</v>
      </c>
      <c r="L33" s="11" cm="1">
        <f t="array" ref="L33">INDEX('Back data'!$A$267:$BM$267,,MAX(IF('Back data'!$A$267:$BM$267&lt;&gt;"",COLUMN('Back data'!$A$267:$BM$267)))-L$6)/L32</f>
        <v>0.96550000000000002</v>
      </c>
      <c r="M33" s="11" cm="1">
        <f t="array" ref="M33">INDEX('Back data'!$A$267:$BM$267,,MAX(IF('Back data'!$A$267:$BM$267&lt;&gt;"",COLUMN('Back data'!$A$267:$BM$267)))-M$6)/M32</f>
        <v>0.97870000000000001</v>
      </c>
      <c r="N33" s="11" cm="1">
        <f t="array" ref="N33">INDEX('Back data'!$A$267:$BM$267,,MAX(IF('Back data'!$A$267:$BM$267&lt;&gt;"",COLUMN('Back data'!$A$267:$BM$267)))-N$6)/N32</f>
        <v>0.98109999999999997</v>
      </c>
      <c r="O33" s="11" cm="1">
        <f t="array" ref="O33">INDEX('Back data'!$A$267:$BM$267,,MAX(IF('Back data'!$A$267:$BM$267&lt;&gt;"",COLUMN('Back data'!$A$267:$BM$267)))-O$6)/O32</f>
        <v>0.97489999999999999</v>
      </c>
      <c r="P33" s="11" cm="1">
        <f t="array" ref="P33">INDEX('Back data'!$A$267:$BM$267,,MAX(IF('Back data'!$A$267:$BM$267&lt;&gt;"",COLUMN('Back data'!$A$267:$BM$267)))-P$6)/P32</f>
        <v>0.98170000000000002</v>
      </c>
    </row>
    <row r="34" spans="1:18" x14ac:dyDescent="0.3">
      <c r="A34" s="24" t="s">
        <v>38</v>
      </c>
      <c r="B34" s="27" t="s">
        <v>32</v>
      </c>
      <c r="C34" s="10" t="s">
        <v>40</v>
      </c>
      <c r="D34" s="11" cm="1">
        <f t="array" ref="D34">+INDEX('Back data'!$A$268:$BM$268,,MAX(IF('Back data'!$A$268:$BM$268&lt;&gt;"",COLUMN('Back data'!$A$268:$BM$268)))-D$6)/D32</f>
        <v>2.3199999999999998E-2</v>
      </c>
      <c r="E34" s="11" cm="1">
        <f t="array" ref="E34">+INDEX('Back data'!$A$268:$BM$268,,MAX(IF('Back data'!$A$268:$BM$268&lt;&gt;"",COLUMN('Back data'!$A$268:$BM$268)))-E$6)/E32</f>
        <v>3.0899999999999997E-2</v>
      </c>
      <c r="F34" s="11" cm="1">
        <f t="array" ref="F34">+INDEX('Back data'!$A$268:$BM$268,,MAX(IF('Back data'!$A$268:$BM$268&lt;&gt;"",COLUMN('Back data'!$A$268:$BM$268)))-F$6)/F32</f>
        <v>3.1400000000000004E-2</v>
      </c>
      <c r="G34" s="11" cm="1">
        <f t="array" ref="G34">+INDEX('Back data'!$A$268:$BM$268,,MAX(IF('Back data'!$A$268:$BM$268&lt;&gt;"",COLUMN('Back data'!$A$268:$BM$268)))-G$6)/G32</f>
        <v>1.78E-2</v>
      </c>
      <c r="H34" s="11" cm="1">
        <f t="array" ref="H34">+INDEX('Back data'!$A$268:$BM$268,,MAX(IF('Back data'!$A$268:$BM$268&lt;&gt;"",COLUMN('Back data'!$A$268:$BM$268)))-H$6)/H32</f>
        <v>2.53E-2</v>
      </c>
      <c r="I34" s="11" cm="1">
        <f t="array" ref="I34">+INDEX('Back data'!$A$268:$BM$268,,MAX(IF('Back data'!$A$268:$BM$268&lt;&gt;"",COLUMN('Back data'!$A$268:$BM$268)))-I$6)/I32</f>
        <v>1.4499999999999999E-2</v>
      </c>
      <c r="J34" s="11" cm="1">
        <f t="array" ref="J34">+INDEX('Back data'!$A$268:$BM$268,,MAX(IF('Back data'!$A$268:$BM$268&lt;&gt;"",COLUMN('Back data'!$A$268:$BM$268)))-J$6)/J32</f>
        <v>2.92E-2</v>
      </c>
      <c r="K34" s="11" cm="1">
        <f t="array" ref="K34">+INDEX('Back data'!$A$268:$BM$268,,MAX(IF('Back data'!$A$268:$BM$268&lt;&gt;"",COLUMN('Back data'!$A$268:$BM$268)))-K$6)/K32</f>
        <v>3.7499999999999999E-2</v>
      </c>
      <c r="L34" s="11" cm="1">
        <f t="array" ref="L34">+INDEX('Back data'!$A$268:$BM$268,,MAX(IF('Back data'!$A$268:$BM$268&lt;&gt;"",COLUMN('Back data'!$A$268:$BM$268)))-L$6)/L32</f>
        <v>3.4500000000000003E-2</v>
      </c>
      <c r="M34" s="11" cm="1">
        <f t="array" ref="M34">+INDEX('Back data'!$A$268:$BM$268,,MAX(IF('Back data'!$A$268:$BM$268&lt;&gt;"",COLUMN('Back data'!$A$268:$BM$268)))-M$6)/M32</f>
        <v>2.1299999999999999E-2</v>
      </c>
      <c r="N34" s="11" cm="1">
        <f t="array" ref="N34">+INDEX('Back data'!$A$268:$BM$268,,MAX(IF('Back data'!$A$268:$BM$268&lt;&gt;"",COLUMN('Back data'!$A$268:$BM$268)))-N$6)/N32</f>
        <v>1.89E-2</v>
      </c>
      <c r="O34" s="11" cm="1">
        <f t="array" ref="O34">+INDEX('Back data'!$A$268:$BM$268,,MAX(IF('Back data'!$A$268:$BM$268&lt;&gt;"",COLUMN('Back data'!$A$268:$BM$268)))-O$6)/O32</f>
        <v>2.5099999999999997E-2</v>
      </c>
      <c r="P34" s="11" cm="1">
        <f t="array" ref="P34">+INDEX('Back data'!$A$268:$BM$268,,MAX(IF('Back data'!$A$268:$BM$268&lt;&gt;"",COLUMN('Back data'!$A$268:$BM$268)))-P$6)/P32</f>
        <v>1.83E-2</v>
      </c>
      <c r="R34" s="56"/>
    </row>
    <row r="37" spans="1:18" x14ac:dyDescent="0.3">
      <c r="C37" s="8" t="s">
        <v>37</v>
      </c>
      <c r="D37" s="9" cm="1">
        <f t="array" ref="D37">INDEX('Back data'!$A$272:$BM$272,,MAX(IF('Back data'!$A$272:$BM$272&lt;&gt;"",COLUMN('Back data'!$A$272:$BM$272)))-D$6)+INDEX('Back data'!$A$273:$BM$273,,MAX(IF('Back data'!$A$273:$BM$273&lt;&gt;"",COLUMN('Back data'!$A$273:$BM$273)))-D$6)</f>
        <v>100</v>
      </c>
      <c r="E37" s="9" cm="1">
        <f t="array" ref="E37">INDEX('Back data'!$A$272:$BM$272,,MAX(IF('Back data'!$A$272:$BM$272&lt;&gt;"",COLUMN('Back data'!$A$272:$BM$272)))-E$6)+INDEX('Back data'!$A$273:$BM$273,,MAX(IF('Back data'!$A$273:$BM$273&lt;&gt;"",COLUMN('Back data'!$A$273:$BM$273)))-E$6)</f>
        <v>100</v>
      </c>
      <c r="F37" s="9" cm="1">
        <f t="array" ref="F37">INDEX('Back data'!$A$272:$BM$272,,MAX(IF('Back data'!$A$272:$BM$272&lt;&gt;"",COLUMN('Back data'!$A$272:$BM$272)))-F$6)+INDEX('Back data'!$A$273:$BM$273,,MAX(IF('Back data'!$A$273:$BM$273&lt;&gt;"",COLUMN('Back data'!$A$273:$BM$273)))-F$6)</f>
        <v>100</v>
      </c>
      <c r="G37" s="9" cm="1">
        <f t="array" ref="G37">INDEX('Back data'!$A$272:$BM$272,,MAX(IF('Back data'!$A$272:$BM$272&lt;&gt;"",COLUMN('Back data'!$A$272:$BM$272)))-G$6)+INDEX('Back data'!$A$273:$BM$273,,MAX(IF('Back data'!$A$273:$BM$273&lt;&gt;"",COLUMN('Back data'!$A$273:$BM$273)))-G$6)</f>
        <v>100</v>
      </c>
      <c r="H37" s="9" cm="1">
        <f t="array" ref="H37">INDEX('Back data'!$A$272:$BM$272,,MAX(IF('Back data'!$A$272:$BM$272&lt;&gt;"",COLUMN('Back data'!$A$272:$BM$272)))-H$6)+INDEX('Back data'!$A$273:$BM$273,,MAX(IF('Back data'!$A$273:$BM$273&lt;&gt;"",COLUMN('Back data'!$A$273:$BM$273)))-H$6)</f>
        <v>100</v>
      </c>
      <c r="I37" s="9" cm="1">
        <f t="array" ref="I37">INDEX('Back data'!$A$272:$BM$272,,MAX(IF('Back data'!$A$272:$BM$272&lt;&gt;"",COLUMN('Back data'!$A$272:$BM$272)))-I$6)+INDEX('Back data'!$A$273:$BM$273,,MAX(IF('Back data'!$A$273:$BM$273&lt;&gt;"",COLUMN('Back data'!$A$273:$BM$273)))-I$6)</f>
        <v>100</v>
      </c>
      <c r="J37" s="9" cm="1">
        <f t="array" ref="J37">INDEX('Back data'!$A$272:$BM$272,,MAX(IF('Back data'!$A$272:$BM$272&lt;&gt;"",COLUMN('Back data'!$A$272:$BM$272)))-J$6)+INDEX('Back data'!$A$273:$BM$273,,MAX(IF('Back data'!$A$273:$BM$273&lt;&gt;"",COLUMN('Back data'!$A$273:$BM$273)))-J$6)</f>
        <v>100</v>
      </c>
      <c r="K37" s="9" cm="1">
        <f t="array" ref="K37">INDEX('Back data'!$A$272:$BM$272,,MAX(IF('Back data'!$A$272:$BM$272&lt;&gt;"",COLUMN('Back data'!$A$272:$BM$272)))-K$6)+INDEX('Back data'!$A$273:$BM$273,,MAX(IF('Back data'!$A$273:$BM$273&lt;&gt;"",COLUMN('Back data'!$A$273:$BM$273)))-K$6)</f>
        <v>100</v>
      </c>
      <c r="L37" s="9" cm="1">
        <f t="array" ref="L37">INDEX('Back data'!$A$272:$BM$272,,MAX(IF('Back data'!$A$272:$BM$272&lt;&gt;"",COLUMN('Back data'!$A$272:$BM$272)))-L$6)+INDEX('Back data'!$A$273:$BM$273,,MAX(IF('Back data'!$A$273:$BM$273&lt;&gt;"",COLUMN('Back data'!$A$273:$BM$273)))-L$6)</f>
        <v>100</v>
      </c>
      <c r="M37" s="9" cm="1">
        <f t="array" ref="M37">INDEX('Back data'!$A$272:$BM$272,,MAX(IF('Back data'!$A$272:$BM$272&lt;&gt;"",COLUMN('Back data'!$A$272:$BM$272)))-M$6)+INDEX('Back data'!$A$273:$BM$273,,MAX(IF('Back data'!$A$273:$BM$273&lt;&gt;"",COLUMN('Back data'!$A$273:$BM$273)))-M$6)</f>
        <v>100</v>
      </c>
      <c r="N37" s="9" cm="1">
        <f t="array" ref="N37">INDEX('Back data'!$A$272:$BM$272,,MAX(IF('Back data'!$A$272:$BM$272&lt;&gt;"",COLUMN('Back data'!$A$272:$BM$272)))-N$6)+INDEX('Back data'!$A$273:$BM$273,,MAX(IF('Back data'!$A$273:$BM$273&lt;&gt;"",COLUMN('Back data'!$A$273:$BM$273)))-N$6)</f>
        <v>100</v>
      </c>
      <c r="O37" s="9" cm="1">
        <f t="array" ref="O37">INDEX('Back data'!$A$272:$BM$272,,MAX(IF('Back data'!$A$272:$BM$272&lt;&gt;"",COLUMN('Back data'!$A$272:$BM$272)))-O$6)+INDEX('Back data'!$A$273:$BM$273,,MAX(IF('Back data'!$A$273:$BM$273&lt;&gt;"",COLUMN('Back data'!$A$273:$BM$273)))-O$6)</f>
        <v>100</v>
      </c>
      <c r="P37" s="9" cm="1">
        <f t="array" ref="P37">INDEX('Back data'!$A$272:$BM$272,,MAX(IF('Back data'!$A$272:$BM$272&lt;&gt;"",COLUMN('Back data'!$A$272:$BM$272)))-P$6)+INDEX('Back data'!$A$273:$BM$273,,MAX(IF('Back data'!$A$273:$BM$273&lt;&gt;"",COLUMN('Back data'!$A$273:$BM$273)))-P$6)</f>
        <v>100</v>
      </c>
    </row>
    <row r="38" spans="1:18" x14ac:dyDescent="0.3">
      <c r="A38" s="24" t="s">
        <v>38</v>
      </c>
      <c r="B38" s="27" t="s">
        <v>36</v>
      </c>
      <c r="C38" s="10" t="s">
        <v>39</v>
      </c>
      <c r="D38" s="11" cm="1">
        <f t="array" ref="D38">INDEX('Back data'!$A$272:$BM$272,,MAX(IF('Back data'!$A$272:$BM$272&lt;&gt;"",COLUMN('Back data'!$A$272:$BM$272)))-D$6)/D37</f>
        <v>0.92049999999999998</v>
      </c>
      <c r="E38" s="11" cm="1">
        <f t="array" ref="E38">INDEX('Back data'!$A$272:$BM$272,,MAX(IF('Back data'!$A$272:$BM$272&lt;&gt;"",COLUMN('Back data'!$A$272:$BM$272)))-E$6)/E37</f>
        <v>0.94830000000000003</v>
      </c>
      <c r="F38" s="11" cm="1">
        <f t="array" ref="F38">INDEX('Back data'!$A$272:$BM$272,,MAX(IF('Back data'!$A$272:$BM$272&lt;&gt;"",COLUMN('Back data'!$A$272:$BM$272)))-F$6)/F37</f>
        <v>0.86819999999999997</v>
      </c>
      <c r="G38" s="11" cm="1">
        <f t="array" ref="G38">INDEX('Back data'!$A$272:$BM$272,,MAX(IF('Back data'!$A$272:$BM$272&lt;&gt;"",COLUMN('Back data'!$A$272:$BM$272)))-G$6)/G37</f>
        <v>0.9456</v>
      </c>
      <c r="H38" s="11" cm="1">
        <f t="array" ref="H38">INDEX('Back data'!$A$272:$BM$272,,MAX(IF('Back data'!$A$272:$BM$272&lt;&gt;"",COLUMN('Back data'!$A$272:$BM$272)))-H$6)/H37</f>
        <v>0.95379999999999998</v>
      </c>
      <c r="I38" s="11" cm="1">
        <f t="array" ref="I38">INDEX('Back data'!$A$272:$BM$272,,MAX(IF('Back data'!$A$272:$BM$272&lt;&gt;"",COLUMN('Back data'!$A$272:$BM$272)))-I$6)/I37</f>
        <v>0.93920000000000003</v>
      </c>
      <c r="J38" s="11" cm="1">
        <f t="array" ref="J38">INDEX('Back data'!$A$272:$BM$272,,MAX(IF('Back data'!$A$272:$BM$272&lt;&gt;"",COLUMN('Back data'!$A$272:$BM$272)))-J$6)/J37</f>
        <v>0.97409999999999997</v>
      </c>
      <c r="K38" s="11" cm="1">
        <f t="array" ref="K38">INDEX('Back data'!$A$272:$BM$272,,MAX(IF('Back data'!$A$272:$BM$272&lt;&gt;"",COLUMN('Back data'!$A$272:$BM$272)))-K$6)/K37</f>
        <v>0.9373999999999999</v>
      </c>
      <c r="L38" s="11" cm="1">
        <f t="array" ref="L38">INDEX('Back data'!$A$272:$BM$272,,MAX(IF('Back data'!$A$272:$BM$272&lt;&gt;"",COLUMN('Back data'!$A$272:$BM$272)))-L$6)/L37</f>
        <v>0.96109999999999995</v>
      </c>
      <c r="M38" s="11" cm="1">
        <f t="array" ref="M38">INDEX('Back data'!$A$272:$BM$272,,MAX(IF('Back data'!$A$272:$BM$272&lt;&gt;"",COLUMN('Back data'!$A$272:$BM$272)))-M$6)/M37</f>
        <v>0.96920000000000006</v>
      </c>
      <c r="N38" s="11" cm="1">
        <f t="array" ref="N38">INDEX('Back data'!$A$272:$BM$272,,MAX(IF('Back data'!$A$272:$BM$272&lt;&gt;"",COLUMN('Back data'!$A$272:$BM$272)))-N$6)/N37</f>
        <v>0.9173</v>
      </c>
      <c r="O38" s="11" cm="1">
        <f t="array" ref="O38">INDEX('Back data'!$A$272:$BM$272,,MAX(IF('Back data'!$A$272:$BM$272&lt;&gt;"",COLUMN('Back data'!$A$272:$BM$272)))-O$6)/O37</f>
        <v>0.97670000000000001</v>
      </c>
      <c r="P38" s="11" cm="1">
        <f t="array" ref="P38">INDEX('Back data'!$A$272:$BM$272,,MAX(IF('Back data'!$A$272:$BM$272&lt;&gt;"",COLUMN('Back data'!$A$272:$BM$272)))-P$6)/P37</f>
        <v>0.97760000000000002</v>
      </c>
    </row>
    <row r="39" spans="1:18" x14ac:dyDescent="0.3">
      <c r="A39" s="24" t="s">
        <v>38</v>
      </c>
      <c r="B39" s="27" t="s">
        <v>36</v>
      </c>
      <c r="C39" s="10" t="s">
        <v>40</v>
      </c>
      <c r="D39" s="11" cm="1">
        <f t="array" ref="D39">+INDEX('Back data'!$A$273:$BM$273,,MAX(IF('Back data'!$A$273:$BM$273&lt;&gt;"",COLUMN('Back data'!$A$273:$BM$273)))-D$6)/D37</f>
        <v>7.9500000000000001E-2</v>
      </c>
      <c r="E39" s="11" cm="1">
        <f t="array" ref="E39">+INDEX('Back data'!$A$273:$BM$273,,MAX(IF('Back data'!$A$273:$BM$273&lt;&gt;"",COLUMN('Back data'!$A$273:$BM$273)))-E$6)/E37</f>
        <v>5.1699999999999996E-2</v>
      </c>
      <c r="F39" s="11" cm="1">
        <f t="array" ref="F39">+INDEX('Back data'!$A$273:$BM$273,,MAX(IF('Back data'!$A$273:$BM$273&lt;&gt;"",COLUMN('Back data'!$A$273:$BM$273)))-F$6)/F37</f>
        <v>0.1318</v>
      </c>
      <c r="G39" s="11" cm="1">
        <f t="array" ref="G39">+INDEX('Back data'!$A$273:$BM$273,,MAX(IF('Back data'!$A$273:$BM$273&lt;&gt;"",COLUMN('Back data'!$A$273:$BM$273)))-G$6)/G37</f>
        <v>5.4400000000000004E-2</v>
      </c>
      <c r="H39" s="11" cm="1">
        <f t="array" ref="H39">+INDEX('Back data'!$A$273:$BM$273,,MAX(IF('Back data'!$A$273:$BM$273&lt;&gt;"",COLUMN('Back data'!$A$273:$BM$273)))-H$6)/H37</f>
        <v>4.6199999999999998E-2</v>
      </c>
      <c r="I39" s="11" cm="1">
        <f t="array" ref="I39">+INDEX('Back data'!$A$273:$BM$273,,MAX(IF('Back data'!$A$273:$BM$273&lt;&gt;"",COLUMN('Back data'!$A$273:$BM$273)))-I$6)/I37</f>
        <v>6.08E-2</v>
      </c>
      <c r="J39" s="11" cm="1">
        <f t="array" ref="J39">+INDEX('Back data'!$A$273:$BM$273,,MAX(IF('Back data'!$A$273:$BM$273&lt;&gt;"",COLUMN('Back data'!$A$273:$BM$273)))-J$6)/J37</f>
        <v>2.5899999999999999E-2</v>
      </c>
      <c r="K39" s="11" cm="1">
        <f t="array" ref="K39">+INDEX('Back data'!$A$273:$BM$273,,MAX(IF('Back data'!$A$273:$BM$273&lt;&gt;"",COLUMN('Back data'!$A$273:$BM$273)))-K$6)/K37</f>
        <v>6.2600000000000003E-2</v>
      </c>
      <c r="L39" s="11" cm="1">
        <f t="array" ref="L39">+INDEX('Back data'!$A$273:$BM$273,,MAX(IF('Back data'!$A$273:$BM$273&lt;&gt;"",COLUMN('Back data'!$A$273:$BM$273)))-L$6)/L37</f>
        <v>3.8900000000000004E-2</v>
      </c>
      <c r="M39" s="11" cm="1">
        <f t="array" ref="M39">+INDEX('Back data'!$A$273:$BM$273,,MAX(IF('Back data'!$A$273:$BM$273&lt;&gt;"",COLUMN('Back data'!$A$273:$BM$273)))-M$6)/M37</f>
        <v>3.0800000000000001E-2</v>
      </c>
      <c r="N39" s="11" cm="1">
        <f t="array" ref="N39">+INDEX('Back data'!$A$273:$BM$273,,MAX(IF('Back data'!$A$273:$BM$273&lt;&gt;"",COLUMN('Back data'!$A$273:$BM$273)))-N$6)/N37</f>
        <v>8.2699999999999996E-2</v>
      </c>
      <c r="O39" s="11" cm="1">
        <f t="array" ref="O39">+INDEX('Back data'!$A$273:$BM$273,,MAX(IF('Back data'!$A$273:$BM$273&lt;&gt;"",COLUMN('Back data'!$A$273:$BM$273)))-O$6)/O37</f>
        <v>2.3300000000000001E-2</v>
      </c>
      <c r="P39" s="11" cm="1">
        <f t="array" ref="P39">+INDEX('Back data'!$A$273:$BM$273,,MAX(IF('Back data'!$A$273:$BM$273&lt;&gt;"",COLUMN('Back data'!$A$273:$BM$273)))-P$6)/P37</f>
        <v>2.2400000000000003E-2</v>
      </c>
      <c r="R39" s="56"/>
    </row>
    <row r="45" spans="1:18" x14ac:dyDescent="0.3">
      <c r="A45" s="6"/>
      <c r="B45" s="7"/>
      <c r="C45" s="8" t="s">
        <v>37</v>
      </c>
      <c r="D45" s="9" cm="1">
        <f t="array" ref="D45">INDEX('Back data'!$A$82:$BM$82,,MAX(IF('Back data'!$A$82:$BM$82&lt;&gt;"",COLUMN('Back data'!$A$82:$BM$82)))-D$6)+INDEX('Back data'!$A$83:$BM$83,,MAX(IF('Back data'!$A$83:$BM$83&lt;&gt;"",COLUMN('Back data'!$A$83:$BM$83)))-D$6)</f>
        <v>100</v>
      </c>
      <c r="E45" s="9" cm="1">
        <f t="array" ref="E45">INDEX('Back data'!$A$82:$BM$82,,MAX(IF('Back data'!$A$82:$BM$82&lt;&gt;"",COLUMN('Back data'!$A$82:$BM$82)))-E$6)+INDEX('Back data'!$A$83:$BM$83,,MAX(IF('Back data'!$A$83:$BM$83&lt;&gt;"",COLUMN('Back data'!$A$83:$BM$83)))-E$6)</f>
        <v>100</v>
      </c>
      <c r="F45" s="9" cm="1">
        <f t="array" ref="F45">INDEX('Back data'!$A$82:$BM$82,,MAX(IF('Back data'!$A$82:$BM$82&lt;&gt;"",COLUMN('Back data'!$A$82:$BM$82)))-F$6)+INDEX('Back data'!$A$83:$BM$83,,MAX(IF('Back data'!$A$83:$BM$83&lt;&gt;"",COLUMN('Back data'!$A$83:$BM$83)))-F$6)</f>
        <v>100</v>
      </c>
      <c r="G45" s="9" cm="1">
        <f t="array" ref="G45">INDEX('Back data'!$A$82:$BM$82,,MAX(IF('Back data'!$A$82:$BM$82&lt;&gt;"",COLUMN('Back data'!$A$82:$BM$82)))-G$6)+INDEX('Back data'!$A$83:$BM$83,,MAX(IF('Back data'!$A$83:$BM$83&lt;&gt;"",COLUMN('Back data'!$A$83:$BM$83)))-G$6)</f>
        <v>100</v>
      </c>
      <c r="H45" s="9" cm="1">
        <f t="array" ref="H45">INDEX('Back data'!$A$82:$BM$82,,MAX(IF('Back data'!$A$82:$BM$82&lt;&gt;"",COLUMN('Back data'!$A$82:$BM$82)))-H$6)+INDEX('Back data'!$A$83:$BM$83,,MAX(IF('Back data'!$A$83:$BM$83&lt;&gt;"",COLUMN('Back data'!$A$83:$BM$83)))-H$6)</f>
        <v>100</v>
      </c>
      <c r="I45" s="9" cm="1">
        <f t="array" ref="I45">INDEX('Back data'!$A$82:$BM$82,,MAX(IF('Back data'!$A$82:$BM$82&lt;&gt;"",COLUMN('Back data'!$A$82:$BM$82)))-I$6)+INDEX('Back data'!$A$83:$BM$83,,MAX(IF('Back data'!$A$83:$BM$83&lt;&gt;"",COLUMN('Back data'!$A$83:$BM$83)))-I$6)</f>
        <v>100</v>
      </c>
      <c r="J45" s="9" cm="1">
        <f t="array" ref="J45">INDEX('Back data'!$A$82:$BM$82,,MAX(IF('Back data'!$A$82:$BM$82&lt;&gt;"",COLUMN('Back data'!$A$82:$BM$82)))-J$6)+INDEX('Back data'!$A$83:$BM$83,,MAX(IF('Back data'!$A$83:$BM$83&lt;&gt;"",COLUMN('Back data'!$A$83:$BM$83)))-J$6)</f>
        <v>100</v>
      </c>
      <c r="K45" s="9" cm="1">
        <f t="array" ref="K45">INDEX('Back data'!$A$82:$BM$82,,MAX(IF('Back data'!$A$82:$BM$82&lt;&gt;"",COLUMN('Back data'!$A$82:$BM$82)))-K$6)+INDEX('Back data'!$A$83:$BM$83,,MAX(IF('Back data'!$A$83:$BM$83&lt;&gt;"",COLUMN('Back data'!$A$83:$BM$83)))-K$6)</f>
        <v>100</v>
      </c>
      <c r="L45" s="9" cm="1">
        <f t="array" ref="L45">INDEX('Back data'!$A$82:$BM$82,,MAX(IF('Back data'!$A$82:$BM$82&lt;&gt;"",COLUMN('Back data'!$A$82:$BM$82)))-L$6)+INDEX('Back data'!$A$83:$BM$83,,MAX(IF('Back data'!$A$83:$BM$83&lt;&gt;"",COLUMN('Back data'!$A$83:$BM$83)))-L$6)</f>
        <v>100</v>
      </c>
      <c r="M45" s="9" cm="1">
        <f t="array" ref="M45">INDEX('Back data'!$A$82:$BM$82,,MAX(IF('Back data'!$A$82:$BM$82&lt;&gt;"",COLUMN('Back data'!$A$82:$BM$82)))-M$6)+INDEX('Back data'!$A$83:$BM$83,,MAX(IF('Back data'!$A$83:$BM$83&lt;&gt;"",COLUMN('Back data'!$A$83:$BM$83)))-M$6)</f>
        <v>100</v>
      </c>
      <c r="N45" s="9" cm="1">
        <f t="array" ref="N45">INDEX('Back data'!$A$82:$BM$82,,MAX(IF('Back data'!$A$82:$BM$82&lt;&gt;"",COLUMN('Back data'!$A$82:$BM$82)))-N$6)+INDEX('Back data'!$A$83:$BM$83,,MAX(IF('Back data'!$A$83:$BM$83&lt;&gt;"",COLUMN('Back data'!$A$83:$BM$83)))-N$6)</f>
        <v>100</v>
      </c>
      <c r="O45" s="9" cm="1">
        <f t="array" ref="O45">INDEX('Back data'!$A$82:$BM$82,,MAX(IF('Back data'!$A$82:$BM$82&lt;&gt;"",COLUMN('Back data'!$A$82:$BM$82)))-O$6)+INDEX('Back data'!$A$83:$BM$83,,MAX(IF('Back data'!$A$83:$BM$83&lt;&gt;"",COLUMN('Back data'!$A$83:$BM$83)))-O$6)</f>
        <v>100</v>
      </c>
      <c r="P45" s="9" cm="1">
        <f t="array" ref="P45">INDEX('Back data'!$A$82:$BM$82,,MAX(IF('Back data'!$A$82:$BM$82&lt;&gt;"",COLUMN('Back data'!$A$82:$BM$82)))-P$6)+INDEX('Back data'!$A$83:$BM$83,,MAX(IF('Back data'!$A$83:$BM$83&lt;&gt;"",COLUMN('Back data'!$A$83:$BM$83)))-P$6)</f>
        <v>100</v>
      </c>
    </row>
    <row r="46" spans="1:18" x14ac:dyDescent="0.3">
      <c r="A46" s="33" t="s">
        <v>44</v>
      </c>
      <c r="B46" s="25" t="s">
        <v>45</v>
      </c>
      <c r="C46" s="10" t="s">
        <v>39</v>
      </c>
      <c r="D46" s="11" cm="1">
        <f t="array" ref="D46">INDEX('Back data'!$A$82:$BM$82,,MAX(IF('Back data'!$A$82:$BM$82&lt;&gt;"",COLUMN('Back data'!$A$82:$BM$82)))-D$6)/D45</f>
        <v>0.88760000000000006</v>
      </c>
      <c r="E46" s="11" cm="1">
        <f t="array" ref="E46">INDEX('Back data'!$A$82:$BM$82,,MAX(IF('Back data'!$A$82:$BM$82&lt;&gt;"",COLUMN('Back data'!$A$82:$BM$82)))-E$6)/E45</f>
        <v>0.87849999999999995</v>
      </c>
      <c r="F46" s="11" cm="1">
        <f t="array" ref="F46">INDEX('Back data'!$A$82:$BM$82,,MAX(IF('Back data'!$A$82:$BM$82&lt;&gt;"",COLUMN('Back data'!$A$82:$BM$82)))-F$6)/F45</f>
        <v>0.85510000000000008</v>
      </c>
      <c r="G46" s="11" cm="1">
        <f t="array" ref="G46">INDEX('Back data'!$A$82:$BM$82,,MAX(IF('Back data'!$A$82:$BM$82&lt;&gt;"",COLUMN('Back data'!$A$82:$BM$82)))-G$6)/G45</f>
        <v>0.90780000000000005</v>
      </c>
      <c r="H46" s="11" cm="1">
        <f t="array" ref="H46">INDEX('Back data'!$A$82:$BM$82,,MAX(IF('Back data'!$A$82:$BM$82&lt;&gt;"",COLUMN('Back data'!$A$82:$BM$82)))-H$6)/H45</f>
        <v>0.84989999999999999</v>
      </c>
      <c r="I46" s="11" cm="1">
        <f t="array" ref="I46">INDEX('Back data'!$A$82:$BM$82,,MAX(IF('Back data'!$A$82:$BM$82&lt;&gt;"",COLUMN('Back data'!$A$82:$BM$82)))-I$6)/I45</f>
        <v>0.92040000000000011</v>
      </c>
      <c r="J46" s="11" cm="1">
        <f t="array" ref="J46">INDEX('Back data'!$A$82:$BM$82,,MAX(IF('Back data'!$A$82:$BM$82&lt;&gt;"",COLUMN('Back data'!$A$82:$BM$82)))-J$6)/J45</f>
        <v>0.88340000000000007</v>
      </c>
      <c r="K46" s="11" cm="1">
        <f t="array" ref="K46">INDEX('Back data'!$A$82:$BM$82,,MAX(IF('Back data'!$A$82:$BM$82&lt;&gt;"",COLUMN('Back data'!$A$82:$BM$82)))-K$6)/K45</f>
        <v>0.76400000000000001</v>
      </c>
      <c r="L46" s="11" cm="1">
        <f t="array" ref="L46">INDEX('Back data'!$A$82:$BM$82,,MAX(IF('Back data'!$A$82:$BM$82&lt;&gt;"",COLUMN('Back data'!$A$82:$BM$82)))-L$6)/L45</f>
        <v>0.87029999999999996</v>
      </c>
      <c r="M46" s="11" cm="1">
        <f t="array" ref="M46">INDEX('Back data'!$A$82:$BM$82,,MAX(IF('Back data'!$A$82:$BM$82&lt;&gt;"",COLUMN('Back data'!$A$82:$BM$82)))-M$6)/M45</f>
        <v>0.96</v>
      </c>
      <c r="N46" s="11" cm="1">
        <f t="array" ref="N46">INDEX('Back data'!$A$82:$BM$82,,MAX(IF('Back data'!$A$82:$BM$82&lt;&gt;"",COLUMN('Back data'!$A$82:$BM$82)))-N$6)/N45</f>
        <v>0.9647</v>
      </c>
      <c r="O46" s="11" cm="1">
        <f t="array" ref="O46">INDEX('Back data'!$A$82:$BM$82,,MAX(IF('Back data'!$A$82:$BM$82&lt;&gt;"",COLUMN('Back data'!$A$82:$BM$82)))-O$6)/O45</f>
        <v>0.95180000000000009</v>
      </c>
      <c r="P46" s="11" cm="1">
        <f t="array" ref="P46">INDEX('Back data'!$A$82:$BM$82,,MAX(IF('Back data'!$A$82:$BM$82&lt;&gt;"",COLUMN('Back data'!$A$82:$BM$82)))-P$6)/P45</f>
        <v>0.97319999999999995</v>
      </c>
    </row>
    <row r="47" spans="1:18" x14ac:dyDescent="0.3">
      <c r="A47" s="33" t="s">
        <v>44</v>
      </c>
      <c r="B47" s="25" t="s">
        <v>46</v>
      </c>
      <c r="C47" s="10" t="s">
        <v>40</v>
      </c>
      <c r="D47" s="11" cm="1">
        <f t="array" ref="D47">INDEX('Back data'!$A$83:$BM$83,,MAX(IF('Back data'!$A$83:$BM$83&lt;&gt;"",COLUMN('Back data'!$A$83:$BM$83)))-D$6)/D45</f>
        <v>0.1124</v>
      </c>
      <c r="E47" s="11" cm="1">
        <f t="array" ref="E47">INDEX('Back data'!$A$83:$BM$83,,MAX(IF('Back data'!$A$83:$BM$83&lt;&gt;"",COLUMN('Back data'!$A$83:$BM$83)))-E$6)/E45</f>
        <v>0.1215</v>
      </c>
      <c r="F47" s="11" cm="1">
        <f t="array" ref="F47">INDEX('Back data'!$A$83:$BM$83,,MAX(IF('Back data'!$A$83:$BM$83&lt;&gt;"",COLUMN('Back data'!$A$83:$BM$83)))-F$6)/F45</f>
        <v>0.1449</v>
      </c>
      <c r="G47" s="11" cm="1">
        <f t="array" ref="G47">INDEX('Back data'!$A$83:$BM$83,,MAX(IF('Back data'!$A$83:$BM$83&lt;&gt;"",COLUMN('Back data'!$A$83:$BM$83)))-G$6)/G45</f>
        <v>9.2200000000000004E-2</v>
      </c>
      <c r="H47" s="11" cm="1">
        <f t="array" ref="H47">INDEX('Back data'!$A$83:$BM$83,,MAX(IF('Back data'!$A$83:$BM$83&lt;&gt;"",COLUMN('Back data'!$A$83:$BM$83)))-H$6)/H45</f>
        <v>0.15010000000000001</v>
      </c>
      <c r="I47" s="11" cm="1">
        <f t="array" ref="I47">INDEX('Back data'!$A$83:$BM$83,,MAX(IF('Back data'!$A$83:$BM$83&lt;&gt;"",COLUMN('Back data'!$A$83:$BM$83)))-I$6)/I45</f>
        <v>7.9600000000000004E-2</v>
      </c>
      <c r="J47" s="11" cm="1">
        <f t="array" ref="J47">INDEX('Back data'!$A$83:$BM$83,,MAX(IF('Back data'!$A$83:$BM$83&lt;&gt;"",COLUMN('Back data'!$A$83:$BM$83)))-J$6)/J45</f>
        <v>0.1166</v>
      </c>
      <c r="K47" s="11" cm="1">
        <f t="array" ref="K47">INDEX('Back data'!$A$83:$BM$83,,MAX(IF('Back data'!$A$83:$BM$83&lt;&gt;"",COLUMN('Back data'!$A$83:$BM$83)))-K$6)/K45</f>
        <v>0.23600000000000002</v>
      </c>
      <c r="L47" s="11" cm="1">
        <f t="array" ref="L47">INDEX('Back data'!$A$83:$BM$83,,MAX(IF('Back data'!$A$83:$BM$83&lt;&gt;"",COLUMN('Back data'!$A$83:$BM$83)))-L$6)/L45</f>
        <v>0.12970000000000001</v>
      </c>
      <c r="M47" s="11" cm="1">
        <f t="array" ref="M47">INDEX('Back data'!$A$83:$BM$83,,MAX(IF('Back data'!$A$83:$BM$83&lt;&gt;"",COLUMN('Back data'!$A$83:$BM$83)))-M$6)/M45</f>
        <v>0.04</v>
      </c>
      <c r="N47" s="11" cm="1">
        <f t="array" ref="N47">INDEX('Back data'!$A$83:$BM$83,,MAX(IF('Back data'!$A$83:$BM$83&lt;&gt;"",COLUMN('Back data'!$A$83:$BM$83)))-N$6)/N45</f>
        <v>3.5299999999999998E-2</v>
      </c>
      <c r="O47" s="11" cm="1">
        <f t="array" ref="O47">INDEX('Back data'!$A$83:$BM$83,,MAX(IF('Back data'!$A$83:$BM$83&lt;&gt;"",COLUMN('Back data'!$A$83:$BM$83)))-O$6)/O45</f>
        <v>4.82E-2</v>
      </c>
      <c r="P47" s="11" cm="1">
        <f t="array" ref="P47">INDEX('Back data'!$A$83:$BM$83,,MAX(IF('Back data'!$A$83:$BM$83&lt;&gt;"",COLUMN('Back data'!$A$83:$BM$83)))-P$6)/P45</f>
        <v>2.6800000000000001E-2</v>
      </c>
      <c r="R47" s="56"/>
    </row>
    <row r="48" spans="1:18" x14ac:dyDescent="0.3">
      <c r="B48" s="26"/>
    </row>
    <row r="49" spans="1:18" x14ac:dyDescent="0.3">
      <c r="B49" s="26"/>
    </row>
    <row r="50" spans="1:18" x14ac:dyDescent="0.3">
      <c r="B50" s="26"/>
      <c r="C50" s="8" t="s">
        <v>37</v>
      </c>
      <c r="D50" s="9" cm="1">
        <f t="array" ref="D50">INDEX('Back data'!$A$87:$BM$87,,MAX(IF('Back data'!$A$87:$BM$87&lt;&gt;"",COLUMN('Back data'!$A$87:$BM$87)))-D$6)+INDEX('Back data'!$A$88:$BM$88,,MAX(IF('Back data'!$A$88:$BM$88&lt;&gt;"",COLUMN('Back data'!$A$88:$BM$88)))-D$6)</f>
        <v>100</v>
      </c>
      <c r="E50" s="9" cm="1">
        <f t="array" ref="E50">INDEX('Back data'!$A$87:$BM$87,,MAX(IF('Back data'!$A$87:$BM$87&lt;&gt;"",COLUMN('Back data'!$A$87:$BM$87)))-E$6)+INDEX('Back data'!$A$88:$BM$88,,MAX(IF('Back data'!$A$88:$BM$88&lt;&gt;"",COLUMN('Back data'!$A$88:$BM$88)))-E$6)</f>
        <v>100</v>
      </c>
      <c r="F50" s="9" cm="1">
        <f t="array" ref="F50">INDEX('Back data'!$A$87:$BM$87,,MAX(IF('Back data'!$A$87:$BM$87&lt;&gt;"",COLUMN('Back data'!$A$87:$BM$87)))-F$6)+INDEX('Back data'!$A$88:$BM$88,,MAX(IF('Back data'!$A$88:$BM$88&lt;&gt;"",COLUMN('Back data'!$A$88:$BM$88)))-F$6)</f>
        <v>100</v>
      </c>
      <c r="G50" s="9" cm="1">
        <f t="array" ref="G50">INDEX('Back data'!$A$87:$BM$87,,MAX(IF('Back data'!$A$87:$BM$87&lt;&gt;"",COLUMN('Back data'!$A$87:$BM$87)))-G$6)+INDEX('Back data'!$A$88:$BM$88,,MAX(IF('Back data'!$A$88:$BM$88&lt;&gt;"",COLUMN('Back data'!$A$88:$BM$88)))-G$6)</f>
        <v>100</v>
      </c>
      <c r="H50" s="9" cm="1">
        <f t="array" ref="H50">INDEX('Back data'!$A$87:$BM$87,,MAX(IF('Back data'!$A$87:$BM$87&lt;&gt;"",COLUMN('Back data'!$A$87:$BM$87)))-H$6)+INDEX('Back data'!$A$88:$BM$88,,MAX(IF('Back data'!$A$88:$BM$88&lt;&gt;"",COLUMN('Back data'!$A$88:$BM$88)))-H$6)</f>
        <v>100</v>
      </c>
      <c r="I50" s="9" cm="1">
        <f t="array" ref="I50">INDEX('Back data'!$A$87:$BM$87,,MAX(IF('Back data'!$A$87:$BM$87&lt;&gt;"",COLUMN('Back data'!$A$87:$BM$87)))-I$6)+INDEX('Back data'!$A$88:$BM$88,,MAX(IF('Back data'!$A$88:$BM$88&lt;&gt;"",COLUMN('Back data'!$A$88:$BM$88)))-I$6)</f>
        <v>100</v>
      </c>
      <c r="J50" s="9" cm="1">
        <f t="array" ref="J50">INDEX('Back data'!$A$87:$BM$87,,MAX(IF('Back data'!$A$87:$BM$87&lt;&gt;"",COLUMN('Back data'!$A$87:$BM$87)))-J$6)+INDEX('Back data'!$A$88:$BM$88,,MAX(IF('Back data'!$A$88:$BM$88&lt;&gt;"",COLUMN('Back data'!$A$88:$BM$88)))-J$6)</f>
        <v>100</v>
      </c>
      <c r="K50" s="9" cm="1">
        <f t="array" ref="K50">INDEX('Back data'!$A$87:$BM$87,,MAX(IF('Back data'!$A$87:$BM$87&lt;&gt;"",COLUMN('Back data'!$A$87:$BM$87)))-K$6)+INDEX('Back data'!$A$88:$BM$88,,MAX(IF('Back data'!$A$88:$BM$88&lt;&gt;"",COLUMN('Back data'!$A$88:$BM$88)))-K$6)</f>
        <v>100</v>
      </c>
      <c r="L50" s="9" cm="1">
        <f t="array" ref="L50">INDEX('Back data'!$A$87:$BM$87,,MAX(IF('Back data'!$A$87:$BM$87&lt;&gt;"",COLUMN('Back data'!$A$87:$BM$87)))-L$6)+INDEX('Back data'!$A$88:$BM$88,,MAX(IF('Back data'!$A$88:$BM$88&lt;&gt;"",COLUMN('Back data'!$A$88:$BM$88)))-L$6)</f>
        <v>100</v>
      </c>
      <c r="M50" s="9" cm="1">
        <f t="array" ref="M50">INDEX('Back data'!$A$87:$BM$87,,MAX(IF('Back data'!$A$87:$BM$87&lt;&gt;"",COLUMN('Back data'!$A$87:$BM$87)))-M$6)+INDEX('Back data'!$A$88:$BM$88,,MAX(IF('Back data'!$A$88:$BM$88&lt;&gt;"",COLUMN('Back data'!$A$88:$BM$88)))-M$6)</f>
        <v>100</v>
      </c>
      <c r="N50" s="9" cm="1">
        <f t="array" ref="N50">INDEX('Back data'!$A$87:$BM$87,,MAX(IF('Back data'!$A$87:$BM$87&lt;&gt;"",COLUMN('Back data'!$A$87:$BM$87)))-N$6)+INDEX('Back data'!$A$88:$BM$88,,MAX(IF('Back data'!$A$88:$BM$88&lt;&gt;"",COLUMN('Back data'!$A$88:$BM$88)))-N$6)</f>
        <v>100</v>
      </c>
      <c r="O50" s="9" cm="1">
        <f t="array" ref="O50">INDEX('Back data'!$A$87:$BM$87,,MAX(IF('Back data'!$A$87:$BM$87&lt;&gt;"",COLUMN('Back data'!$A$87:$BM$87)))-O$6)+INDEX('Back data'!$A$88:$BM$88,,MAX(IF('Back data'!$A$88:$BM$88&lt;&gt;"",COLUMN('Back data'!$A$88:$BM$88)))-O$6)</f>
        <v>100</v>
      </c>
      <c r="P50" s="9" cm="1">
        <f t="array" ref="P50">INDEX('Back data'!$A$87:$BM$87,,MAX(IF('Back data'!$A$87:$BM$87&lt;&gt;"",COLUMN('Back data'!$A$87:$BM$87)))-P$6)+INDEX('Back data'!$A$88:$BM$88,,MAX(IF('Back data'!$A$88:$BM$88&lt;&gt;"",COLUMN('Back data'!$A$88:$BM$88)))-P$6)</f>
        <v>100</v>
      </c>
    </row>
    <row r="51" spans="1:18" x14ac:dyDescent="0.3">
      <c r="A51" s="33" t="s">
        <v>44</v>
      </c>
      <c r="B51" s="27" t="s">
        <v>41</v>
      </c>
      <c r="C51" s="10" t="s">
        <v>39</v>
      </c>
      <c r="D51" s="11" cm="1">
        <f t="array" ref="D51">INDEX('Back data'!$A$87:$BM$87,,MAX(IF('Back data'!$A$87:$BM$87&lt;&gt;"",COLUMN('Back data'!$A$87:$BM$87)))-D$6)/D50</f>
        <v>0.74819999999999998</v>
      </c>
      <c r="E51" s="11" cm="1">
        <f t="array" ref="E51">INDEX('Back data'!$A$87:$BM$87,,MAX(IF('Back data'!$A$87:$BM$87&lt;&gt;"",COLUMN('Back data'!$A$87:$BM$87)))-E$6)/E50</f>
        <v>0.69159999999999999</v>
      </c>
      <c r="F51" s="11" cm="1">
        <f t="array" ref="F51">INDEX('Back data'!$A$87:$BM$87,,MAX(IF('Back data'!$A$87:$BM$87&lt;&gt;"",COLUMN('Back data'!$A$87:$BM$87)))-F$6)/F50</f>
        <v>0.68819999999999992</v>
      </c>
      <c r="G51" s="11" cm="1">
        <f t="array" ref="G51">INDEX('Back data'!$A$87:$BM$87,,MAX(IF('Back data'!$A$87:$BM$87&lt;&gt;"",COLUMN('Back data'!$A$87:$BM$87)))-G$6)/G50</f>
        <v>0.70430000000000004</v>
      </c>
      <c r="H51" s="11" cm="1">
        <f t="array" ref="H51">INDEX('Back data'!$A$87:$BM$87,,MAX(IF('Back data'!$A$87:$BM$87&lt;&gt;"",COLUMN('Back data'!$A$87:$BM$87)))-H$6)/H50</f>
        <v>0.62219999999999998</v>
      </c>
      <c r="I51" s="11" cm="1">
        <f t="array" ref="I51">INDEX('Back data'!$A$87:$BM$87,,MAX(IF('Back data'!$A$87:$BM$87&lt;&gt;"",COLUMN('Back data'!$A$87:$BM$87)))-I$6)/I50</f>
        <v>0.78040000000000009</v>
      </c>
      <c r="J51" s="11" cm="1">
        <f t="array" ref="J51">INDEX('Back data'!$A$87:$BM$87,,MAX(IF('Back data'!$A$87:$BM$87&lt;&gt;"",COLUMN('Back data'!$A$87:$BM$87)))-J$6)/J50</f>
        <v>0.59060000000000001</v>
      </c>
      <c r="K51" s="11" cm="1">
        <f t="array" ref="K51">INDEX('Back data'!$A$87:$BM$87,,MAX(IF('Back data'!$A$87:$BM$87&lt;&gt;"",COLUMN('Back data'!$A$87:$BM$87)))-K$6)/K50</f>
        <v>0.48039999999999999</v>
      </c>
      <c r="L51" s="11" cm="1">
        <f t="array" ref="L51">INDEX('Back data'!$A$87:$BM$87,,MAX(IF('Back data'!$A$87:$BM$87&lt;&gt;"",COLUMN('Back data'!$A$87:$BM$87)))-L$6)/L50</f>
        <v>0.64879999999999993</v>
      </c>
      <c r="M51" s="11" cm="1">
        <f t="array" ref="M51">INDEX('Back data'!$A$87:$BM$87,,MAX(IF('Back data'!$A$87:$BM$87&lt;&gt;"",COLUMN('Back data'!$A$87:$BM$87)))-M$6)/M50</f>
        <v>0.88480000000000003</v>
      </c>
      <c r="N51" s="11" cm="1">
        <f t="array" ref="N51">INDEX('Back data'!$A$87:$BM$87,,MAX(IF('Back data'!$A$87:$BM$87&lt;&gt;"",COLUMN('Back data'!$A$87:$BM$87)))-N$6)/N50</f>
        <v>0.86879999999999991</v>
      </c>
      <c r="O51" s="11" cm="1">
        <f t="array" ref="O51">INDEX('Back data'!$A$87:$BM$87,,MAX(IF('Back data'!$A$87:$BM$87&lt;&gt;"",COLUMN('Back data'!$A$87:$BM$87)))-O$6)/O50</f>
        <v>0.85219999999999996</v>
      </c>
      <c r="P51" s="11" cm="1">
        <f t="array" ref="P51">INDEX('Back data'!$A$87:$BM$87,,MAX(IF('Back data'!$A$87:$BM$87&lt;&gt;"",COLUMN('Back data'!$A$87:$BM$87)))-P$6)/P50</f>
        <v>0.90290000000000004</v>
      </c>
    </row>
    <row r="52" spans="1:18" x14ac:dyDescent="0.3">
      <c r="A52" s="33" t="s">
        <v>44</v>
      </c>
      <c r="B52" s="27" t="s">
        <v>41</v>
      </c>
      <c r="C52" s="10" t="s">
        <v>40</v>
      </c>
      <c r="D52" s="11" cm="1">
        <f t="array" ref="D52">INDEX('Back data'!$A$88:$BM$88,,MAX(IF('Back data'!$A$88:$BM$88&lt;&gt;"",COLUMN('Back data'!$A$88:$BM$88)))-D$6)/D50</f>
        <v>0.25180000000000002</v>
      </c>
      <c r="E52" s="11" cm="1">
        <f t="array" ref="E52">INDEX('Back data'!$A$88:$BM$88,,MAX(IF('Back data'!$A$88:$BM$88&lt;&gt;"",COLUMN('Back data'!$A$88:$BM$88)))-E$6)/E50</f>
        <v>0.30840000000000001</v>
      </c>
      <c r="F52" s="11" cm="1">
        <f t="array" ref="F52">INDEX('Back data'!$A$88:$BM$88,,MAX(IF('Back data'!$A$88:$BM$88&lt;&gt;"",COLUMN('Back data'!$A$88:$BM$88)))-F$6)/F50</f>
        <v>0.31180000000000002</v>
      </c>
      <c r="G52" s="11" cm="1">
        <f t="array" ref="G52">INDEX('Back data'!$A$88:$BM$88,,MAX(IF('Back data'!$A$88:$BM$88&lt;&gt;"",COLUMN('Back data'!$A$88:$BM$88)))-G$6)/G50</f>
        <v>0.29570000000000002</v>
      </c>
      <c r="H52" s="11" cm="1">
        <f t="array" ref="H52">INDEX('Back data'!$A$88:$BM$88,,MAX(IF('Back data'!$A$88:$BM$88&lt;&gt;"",COLUMN('Back data'!$A$88:$BM$88)))-H$6)/H50</f>
        <v>0.37780000000000002</v>
      </c>
      <c r="I52" s="11" cm="1">
        <f t="array" ref="I52">INDEX('Back data'!$A$88:$BM$88,,MAX(IF('Back data'!$A$88:$BM$88&lt;&gt;"",COLUMN('Back data'!$A$88:$BM$88)))-I$6)/I50</f>
        <v>0.21960000000000002</v>
      </c>
      <c r="J52" s="11" cm="1">
        <f t="array" ref="J52">INDEX('Back data'!$A$88:$BM$88,,MAX(IF('Back data'!$A$88:$BM$88&lt;&gt;"",COLUMN('Back data'!$A$88:$BM$88)))-J$6)/J50</f>
        <v>0.40939999999999999</v>
      </c>
      <c r="K52" s="11" cm="1">
        <f t="array" ref="K52">INDEX('Back data'!$A$88:$BM$88,,MAX(IF('Back data'!$A$88:$BM$88&lt;&gt;"",COLUMN('Back data'!$A$88:$BM$88)))-K$6)/K50</f>
        <v>0.51960000000000006</v>
      </c>
      <c r="L52" s="11" cm="1">
        <f t="array" ref="L52">INDEX('Back data'!$A$88:$BM$88,,MAX(IF('Back data'!$A$88:$BM$88&lt;&gt;"",COLUMN('Back data'!$A$88:$BM$88)))-L$6)/L50</f>
        <v>0.35119999999999996</v>
      </c>
      <c r="M52" s="11" cm="1">
        <f t="array" ref="M52">INDEX('Back data'!$A$88:$BM$88,,MAX(IF('Back data'!$A$88:$BM$88&lt;&gt;"",COLUMN('Back data'!$A$88:$BM$88)))-M$6)/M50</f>
        <v>0.1152</v>
      </c>
      <c r="N52" s="11" cm="1">
        <f t="array" ref="N52">INDEX('Back data'!$A$88:$BM$88,,MAX(IF('Back data'!$A$88:$BM$88&lt;&gt;"",COLUMN('Back data'!$A$88:$BM$88)))-N$6)/N50</f>
        <v>0.13119999999999998</v>
      </c>
      <c r="O52" s="11" cm="1">
        <f t="array" ref="O52">INDEX('Back data'!$A$88:$BM$88,,MAX(IF('Back data'!$A$88:$BM$88&lt;&gt;"",COLUMN('Back data'!$A$88:$BM$88)))-O$6)/O50</f>
        <v>0.14779999999999999</v>
      </c>
      <c r="P52" s="11" cm="1">
        <f t="array" ref="P52">INDEX('Back data'!$A$88:$BM$88,,MAX(IF('Back data'!$A$88:$BM$88&lt;&gt;"",COLUMN('Back data'!$A$88:$BM$88)))-P$6)/P50</f>
        <v>9.7100000000000006E-2</v>
      </c>
      <c r="R52" s="56"/>
    </row>
    <row r="54" spans="1:18" x14ac:dyDescent="0.3">
      <c r="C54" s="12"/>
    </row>
    <row r="55" spans="1:18" x14ac:dyDescent="0.3">
      <c r="C55" s="8" t="s">
        <v>37</v>
      </c>
      <c r="D55" s="9" cm="1">
        <f t="array" ref="D55">INDEX('Back data'!$A$92:$BM$92,,MAX(IF('Back data'!$A$92:$BM$92&lt;&gt;"",COLUMN('Back data'!$A$92:$BM$92)))-D$6)+INDEX('Back data'!$A$93:$BM$93,,MAX(IF('Back data'!$A$93:$BM$93&lt;&gt;"",COLUMN('Back data'!$A$93:$BM$93)))-D$6)</f>
        <v>100</v>
      </c>
      <c r="E55" s="9" cm="1">
        <f t="array" ref="E55">INDEX('Back data'!$A$92:$BM$92,,MAX(IF('Back data'!$A$92:$BM$92&lt;&gt;"",COLUMN('Back data'!$A$92:$BM$92)))-E$6)+INDEX('Back data'!$A$93:$BM$93,,MAX(IF('Back data'!$A$93:$BM$93&lt;&gt;"",COLUMN('Back data'!$A$93:$BM$93)))-E$6)</f>
        <v>100</v>
      </c>
      <c r="F55" s="9" cm="1">
        <f t="array" ref="F55">INDEX('Back data'!$A$92:$BM$92,,MAX(IF('Back data'!$A$92:$BM$92&lt;&gt;"",COLUMN('Back data'!$A$92:$BM$92)))-F$6)+INDEX('Back data'!$A$93:$BM$93,,MAX(IF('Back data'!$A$93:$BM$93&lt;&gt;"",COLUMN('Back data'!$A$93:$BM$93)))-F$6)</f>
        <v>100</v>
      </c>
      <c r="G55" s="9" cm="1">
        <f t="array" ref="G55">INDEX('Back data'!$A$92:$BM$92,,MAX(IF('Back data'!$A$92:$BM$92&lt;&gt;"",COLUMN('Back data'!$A$92:$BM$92)))-G$6)+INDEX('Back data'!$A$93:$BM$93,,MAX(IF('Back data'!$A$93:$BM$93&lt;&gt;"",COLUMN('Back data'!$A$93:$BM$93)))-G$6)</f>
        <v>100</v>
      </c>
      <c r="H55" s="9" cm="1">
        <f t="array" ref="H55">INDEX('Back data'!$A$92:$BM$92,,MAX(IF('Back data'!$A$92:$BM$92&lt;&gt;"",COLUMN('Back data'!$A$92:$BM$92)))-H$6)+INDEX('Back data'!$A$93:$BM$93,,MAX(IF('Back data'!$A$93:$BM$93&lt;&gt;"",COLUMN('Back data'!$A$93:$BM$93)))-H$6)</f>
        <v>100</v>
      </c>
      <c r="I55" s="9" cm="1">
        <f t="array" ref="I55">INDEX('Back data'!$A$92:$BM$92,,MAX(IF('Back data'!$A$92:$BM$92&lt;&gt;"",COLUMN('Back data'!$A$92:$BM$92)))-I$6)+INDEX('Back data'!$A$93:$BM$93,,MAX(IF('Back data'!$A$93:$BM$93&lt;&gt;"",COLUMN('Back data'!$A$93:$BM$93)))-I$6)</f>
        <v>100</v>
      </c>
      <c r="J55" s="9" cm="1">
        <f t="array" ref="J55">INDEX('Back data'!$A$92:$BM$92,,MAX(IF('Back data'!$A$92:$BM$92&lt;&gt;"",COLUMN('Back data'!$A$92:$BM$92)))-J$6)+INDEX('Back data'!$A$93:$BM$93,,MAX(IF('Back data'!$A$93:$BM$93&lt;&gt;"",COLUMN('Back data'!$A$93:$BM$93)))-J$6)</f>
        <v>100</v>
      </c>
      <c r="K55" s="9" cm="1">
        <f t="array" ref="K55">INDEX('Back data'!$A$92:$BM$92,,MAX(IF('Back data'!$A$92:$BM$92&lt;&gt;"",COLUMN('Back data'!$A$92:$BM$92)))-K$6)+INDEX('Back data'!$A$93:$BM$93,,MAX(IF('Back data'!$A$93:$BM$93&lt;&gt;"",COLUMN('Back data'!$A$93:$BM$93)))-K$6)</f>
        <v>100</v>
      </c>
      <c r="L55" s="9" cm="1">
        <f t="array" ref="L55">INDEX('Back data'!$A$92:$BM$92,,MAX(IF('Back data'!$A$92:$BM$92&lt;&gt;"",COLUMN('Back data'!$A$92:$BM$92)))-L$6)+INDEX('Back data'!$A$93:$BM$93,,MAX(IF('Back data'!$A$93:$BM$93&lt;&gt;"",COLUMN('Back data'!$A$93:$BM$93)))-L$6)</f>
        <v>100</v>
      </c>
      <c r="M55" s="9" cm="1">
        <f t="array" ref="M55">INDEX('Back data'!$A$92:$BM$92,,MAX(IF('Back data'!$A$92:$BM$92&lt;&gt;"",COLUMN('Back data'!$A$92:$BM$92)))-M$6)+INDEX('Back data'!$A$93:$BM$93,,MAX(IF('Back data'!$A$93:$BM$93&lt;&gt;"",COLUMN('Back data'!$A$93:$BM$93)))-M$6)</f>
        <v>100</v>
      </c>
      <c r="N55" s="9" cm="1">
        <f t="array" ref="N55">INDEX('Back data'!$A$92:$BM$92,,MAX(IF('Back data'!$A$92:$BM$92&lt;&gt;"",COLUMN('Back data'!$A$92:$BM$92)))-N$6)+INDEX('Back data'!$A$93:$BM$93,,MAX(IF('Back data'!$A$93:$BM$93&lt;&gt;"",COLUMN('Back data'!$A$93:$BM$93)))-N$6)</f>
        <v>100</v>
      </c>
      <c r="O55" s="9" cm="1">
        <f t="array" ref="O55">INDEX('Back data'!$A$92:$BM$92,,MAX(IF('Back data'!$A$92:$BM$92&lt;&gt;"",COLUMN('Back data'!$A$92:$BM$92)))-O$6)+INDEX('Back data'!$A$93:$BM$93,,MAX(IF('Back data'!$A$93:$BM$93&lt;&gt;"",COLUMN('Back data'!$A$93:$BM$93)))-O$6)</f>
        <v>100</v>
      </c>
      <c r="P55" s="9" cm="1">
        <f t="array" ref="P55">INDEX('Back data'!$A$92:$BM$92,,MAX(IF('Back data'!$A$92:$BM$92&lt;&gt;"",COLUMN('Back data'!$A$92:$BM$92)))-P$6)+INDEX('Back data'!$A$93:$BM$93,,MAX(IF('Back data'!$A$93:$BM$93&lt;&gt;"",COLUMN('Back data'!$A$93:$BM$93)))-P$6)</f>
        <v>100</v>
      </c>
    </row>
    <row r="56" spans="1:18" x14ac:dyDescent="0.3">
      <c r="A56" s="33" t="s">
        <v>44</v>
      </c>
      <c r="B56" s="27" t="s">
        <v>42</v>
      </c>
      <c r="C56" s="10" t="s">
        <v>39</v>
      </c>
      <c r="D56" s="11" cm="1">
        <f t="array" ref="D56">INDEX('Back data'!$A$92:$BM$92,,MAX(IF('Back data'!$A$92:$BM$92&lt;&gt;"",COLUMN('Back data'!$A$92:$BM$92)))-D$6)/D55</f>
        <v>0.98439999999999994</v>
      </c>
      <c r="E56" s="11" cm="1">
        <f t="array" ref="E56">INDEX('Back data'!$A$92:$BM$92,,MAX(IF('Back data'!$A$92:$BM$92&lt;&gt;"",COLUMN('Back data'!$A$92:$BM$92)))-E$6)/E55</f>
        <v>0.98849999999999993</v>
      </c>
      <c r="F56" s="11" cm="1">
        <f t="array" ref="F56">INDEX('Back data'!$A$92:$BM$92,,MAX(IF('Back data'!$A$92:$BM$92&lt;&gt;"",COLUMN('Back data'!$A$92:$BM$92)))-F$6)/F55</f>
        <v>0.97799999999999998</v>
      </c>
      <c r="G56" s="11" cm="1">
        <f t="array" ref="G56">INDEX('Back data'!$A$92:$BM$92,,MAX(IF('Back data'!$A$92:$BM$92&lt;&gt;"",COLUMN('Back data'!$A$92:$BM$92)))-G$6)/G55</f>
        <v>0.99730000000000008</v>
      </c>
      <c r="H56" s="11" cm="1">
        <f t="array" ref="H56">INDEX('Back data'!$A$92:$BM$92,,MAX(IF('Back data'!$A$92:$BM$92&lt;&gt;"",COLUMN('Back data'!$A$92:$BM$92)))-H$6)/H55</f>
        <v>1</v>
      </c>
      <c r="I56" s="11" cm="1">
        <f t="array" ref="I56">INDEX('Back data'!$A$92:$BM$92,,MAX(IF('Back data'!$A$92:$BM$92&lt;&gt;"",COLUMN('Back data'!$A$92:$BM$92)))-I$6)/I55</f>
        <v>0.99919999999999998</v>
      </c>
      <c r="J56" s="11" cm="1">
        <f t="array" ref="J56">INDEX('Back data'!$A$92:$BM$92,,MAX(IF('Back data'!$A$92:$BM$92&lt;&gt;"",COLUMN('Back data'!$A$92:$BM$92)))-J$6)/J55</f>
        <v>0.99370000000000003</v>
      </c>
      <c r="K56" s="11" cm="1">
        <f t="array" ref="K56">INDEX('Back data'!$A$92:$BM$92,,MAX(IF('Back data'!$A$92:$BM$92&lt;&gt;"",COLUMN('Back data'!$A$92:$BM$92)))-K$6)/K55</f>
        <v>0.95979999999999999</v>
      </c>
      <c r="L56" s="11" cm="1">
        <f t="array" ref="L56">INDEX('Back data'!$A$92:$BM$92,,MAX(IF('Back data'!$A$92:$BM$92&lt;&gt;"",COLUMN('Back data'!$A$92:$BM$92)))-L$6)/L55</f>
        <v>1</v>
      </c>
      <c r="M56" s="11" cm="1">
        <f t="array" ref="M56">INDEX('Back data'!$A$92:$BM$92,,MAX(IF('Back data'!$A$92:$BM$92&lt;&gt;"",COLUMN('Back data'!$A$92:$BM$92)))-M$6)/M55</f>
        <v>0.99780000000000002</v>
      </c>
      <c r="N56" s="11" cm="1">
        <f t="array" ref="N56">INDEX('Back data'!$A$92:$BM$92,,MAX(IF('Back data'!$A$92:$BM$92&lt;&gt;"",COLUMN('Back data'!$A$92:$BM$92)))-N$6)/N55</f>
        <v>1</v>
      </c>
      <c r="O56" s="11" cm="1">
        <f t="array" ref="O56">INDEX('Back data'!$A$92:$BM$92,,MAX(IF('Back data'!$A$92:$BM$92&lt;&gt;"",COLUMN('Back data'!$A$92:$BM$92)))-O$6)/O55</f>
        <v>1</v>
      </c>
      <c r="P56" s="11" cm="1">
        <f t="array" ref="P56">INDEX('Back data'!$A$92:$BM$92,,MAX(IF('Back data'!$A$92:$BM$92&lt;&gt;"",COLUMN('Back data'!$A$92:$BM$92)))-P$6)/P55</f>
        <v>1</v>
      </c>
    </row>
    <row r="57" spans="1:18" x14ac:dyDescent="0.3">
      <c r="A57" s="33" t="s">
        <v>44</v>
      </c>
      <c r="B57" s="27" t="s">
        <v>42</v>
      </c>
      <c r="C57" s="28" t="s">
        <v>40</v>
      </c>
      <c r="D57" s="29" cm="1">
        <f t="array" ref="D57">INDEX('Back data'!$A$93:$BM$93,,MAX(IF('Back data'!$A$93:$BM$93&lt;&gt;"",COLUMN('Back data'!$A$93:$BM$93)))-D$6)/D55</f>
        <v>1.5600000000000001E-2</v>
      </c>
      <c r="E57" s="29" cm="1">
        <f t="array" ref="E57">INDEX('Back data'!$A$93:$BM$93,,MAX(IF('Back data'!$A$93:$BM$93&lt;&gt;"",COLUMN('Back data'!$A$93:$BM$93)))-E$6)/E55</f>
        <v>1.15E-2</v>
      </c>
      <c r="F57" s="29" cm="1">
        <f t="array" ref="F57">INDEX('Back data'!$A$93:$BM$93,,MAX(IF('Back data'!$A$93:$BM$93&lt;&gt;"",COLUMN('Back data'!$A$93:$BM$93)))-F$6)/F55</f>
        <v>2.2000000000000002E-2</v>
      </c>
      <c r="G57" s="29" cm="1">
        <f t="array" ref="G57">INDEX('Back data'!$A$93:$BM$93,,MAX(IF('Back data'!$A$93:$BM$93&lt;&gt;"",COLUMN('Back data'!$A$93:$BM$93)))-G$6)/G55</f>
        <v>2.7000000000000001E-3</v>
      </c>
      <c r="H57" s="29" cm="1">
        <f t="array" ref="H57">INDEX('Back data'!$A$93:$BM$93,,MAX(IF('Back data'!$A$93:$BM$93&lt;&gt;"",COLUMN('Back data'!$A$93:$BM$93)))-H$6)/H55</f>
        <v>0</v>
      </c>
      <c r="I57" s="29" cm="1">
        <f t="array" ref="I57">INDEX('Back data'!$A$93:$BM$93,,MAX(IF('Back data'!$A$93:$BM$93&lt;&gt;"",COLUMN('Back data'!$A$93:$BM$93)))-I$6)/I55</f>
        <v>8.0000000000000004E-4</v>
      </c>
      <c r="J57" s="29" cm="1">
        <f t="array" ref="J57">INDEX('Back data'!$A$93:$BM$93,,MAX(IF('Back data'!$A$93:$BM$93&lt;&gt;"",COLUMN('Back data'!$A$93:$BM$93)))-J$6)/J55</f>
        <v>6.3E-3</v>
      </c>
      <c r="K57" s="29" cm="1">
        <f t="array" ref="K57">INDEX('Back data'!$A$93:$BM$93,,MAX(IF('Back data'!$A$93:$BM$93&lt;&gt;"",COLUMN('Back data'!$A$93:$BM$93)))-K$6)/K55</f>
        <v>4.0199999999999993E-2</v>
      </c>
      <c r="L57" s="29" cm="1">
        <f t="array" ref="L57">INDEX('Back data'!$A$93:$BM$93,,MAX(IF('Back data'!$A$93:$BM$93&lt;&gt;"",COLUMN('Back data'!$A$93:$BM$93)))-L$6)/L55</f>
        <v>0</v>
      </c>
      <c r="M57" s="29" cm="1">
        <f t="array" ref="M57">INDEX('Back data'!$A$93:$BM$93,,MAX(IF('Back data'!$A$93:$BM$93&lt;&gt;"",COLUMN('Back data'!$A$93:$BM$93)))-M$6)/M55</f>
        <v>2.2000000000000001E-3</v>
      </c>
      <c r="N57" s="29" cm="1">
        <f t="array" ref="N57">INDEX('Back data'!$A$93:$BM$93,,MAX(IF('Back data'!$A$93:$BM$93&lt;&gt;"",COLUMN('Back data'!$A$93:$BM$93)))-N$6)/N55</f>
        <v>0</v>
      </c>
      <c r="O57" s="29" cm="1">
        <f t="array" ref="O57">INDEX('Back data'!$A$93:$BM$93,,MAX(IF('Back data'!$A$93:$BM$93&lt;&gt;"",COLUMN('Back data'!$A$93:$BM$93)))-O$6)/O55</f>
        <v>0</v>
      </c>
      <c r="P57" s="29" cm="1">
        <f t="array" ref="P57">INDEX('Back data'!$A$93:$BM$93,,MAX(IF('Back data'!$A$93:$BM$93&lt;&gt;"",COLUMN('Back data'!$A$93:$BM$93)))-P$6)/P55</f>
        <v>0</v>
      </c>
      <c r="R57" s="56"/>
    </row>
    <row r="58" spans="1:18" x14ac:dyDescent="0.3">
      <c r="A58" s="30"/>
      <c r="B58" s="27"/>
      <c r="C58" s="3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</row>
    <row r="59" spans="1:18" x14ac:dyDescent="0.3">
      <c r="A59" s="30"/>
      <c r="B59" s="27"/>
      <c r="C59" s="3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</row>
    <row r="60" spans="1:18" x14ac:dyDescent="0.3">
      <c r="C60" s="8" t="s">
        <v>37</v>
      </c>
      <c r="D60" s="9" cm="1">
        <f t="array" ref="D60">INDEX('Back data'!$A$282:$BM$282,,MAX(IF('Back data'!$A$282:$BM$282&lt;&gt;"",COLUMN('Back data'!$A$282:$BM$282)))-D$6)+INDEX('Back data'!$A$283:$BM$283,,MAX(IF('Back data'!$A$283:$BM$283&lt;&gt;"",COLUMN('Back data'!$A$283:$BM$283)))-D$6)</f>
        <v>100</v>
      </c>
      <c r="E60" s="9" cm="1">
        <f t="array" ref="E60">INDEX('Back data'!$A$282:$BM$282,,MAX(IF('Back data'!$A$282:$BM$282&lt;&gt;"",COLUMN('Back data'!$A$282:$BM$282)))-E$6)+INDEX('Back data'!$A$283:$BM$283,,MAX(IF('Back data'!$A$283:$BM$283&lt;&gt;"",COLUMN('Back data'!$A$283:$BM$283)))-E$6)</f>
        <v>100</v>
      </c>
      <c r="F60" s="9" cm="1">
        <f t="array" ref="F60">INDEX('Back data'!$A$282:$BM$282,,MAX(IF('Back data'!$A$282:$BM$282&lt;&gt;"",COLUMN('Back data'!$A$282:$BM$282)))-F$6)+INDEX('Back data'!$A$283:$BM$283,,MAX(IF('Back data'!$A$283:$BM$283&lt;&gt;"",COLUMN('Back data'!$A$283:$BM$283)))-F$6)</f>
        <v>100</v>
      </c>
      <c r="G60" s="9" cm="1">
        <f t="array" ref="G60">INDEX('Back data'!$A$282:$BM$282,,MAX(IF('Back data'!$A$282:$BM$282&lt;&gt;"",COLUMN('Back data'!$A$282:$BM$282)))-G$6)+INDEX('Back data'!$A$283:$BM$283,,MAX(IF('Back data'!$A$283:$BM$283&lt;&gt;"",COLUMN('Back data'!$A$283:$BM$283)))-G$6)</f>
        <v>100</v>
      </c>
      <c r="H60" s="9" cm="1">
        <f t="array" ref="H60">INDEX('Back data'!$A$282:$BM$282,,MAX(IF('Back data'!$A$282:$BM$282&lt;&gt;"",COLUMN('Back data'!$A$282:$BM$282)))-H$6)+INDEX('Back data'!$A$283:$BM$283,,MAX(IF('Back data'!$A$283:$BM$283&lt;&gt;"",COLUMN('Back data'!$A$283:$BM$283)))-H$6)</f>
        <v>100</v>
      </c>
      <c r="I60" s="9" cm="1">
        <f t="array" ref="I60">INDEX('Back data'!$A$282:$BM$282,,MAX(IF('Back data'!$A$282:$BM$282&lt;&gt;"",COLUMN('Back data'!$A$282:$BM$282)))-I$6)+INDEX('Back data'!$A$283:$BM$283,,MAX(IF('Back data'!$A$283:$BM$283&lt;&gt;"",COLUMN('Back data'!$A$283:$BM$283)))-I$6)</f>
        <v>100</v>
      </c>
      <c r="J60" s="9" cm="1">
        <f t="array" ref="J60">INDEX('Back data'!$A$282:$BM$282,,MAX(IF('Back data'!$A$282:$BM$282&lt;&gt;"",COLUMN('Back data'!$A$282:$BM$282)))-J$6)+INDEX('Back data'!$A$283:$BM$283,,MAX(IF('Back data'!$A$283:$BM$283&lt;&gt;"",COLUMN('Back data'!$A$283:$BM$283)))-J$6)</f>
        <v>100</v>
      </c>
      <c r="K60" s="9" cm="1">
        <f t="array" ref="K60">INDEX('Back data'!$A$282:$BM$282,,MAX(IF('Back data'!$A$282:$BM$282&lt;&gt;"",COLUMN('Back data'!$A$282:$BM$282)))-K$6)+INDEX('Back data'!$A$283:$BM$283,,MAX(IF('Back data'!$A$283:$BM$283&lt;&gt;"",COLUMN('Back data'!$A$283:$BM$283)))-K$6)</f>
        <v>100</v>
      </c>
      <c r="L60" s="9" cm="1">
        <f t="array" ref="L60">INDEX('Back data'!$A$282:$BM$282,,MAX(IF('Back data'!$A$282:$BM$282&lt;&gt;"",COLUMN('Back data'!$A$282:$BM$282)))-L$6)+INDEX('Back data'!$A$283:$BM$283,,MAX(IF('Back data'!$A$283:$BM$283&lt;&gt;"",COLUMN('Back data'!$A$283:$BM$283)))-L$6)</f>
        <v>100</v>
      </c>
      <c r="M60" s="9" cm="1">
        <f t="array" ref="M60">INDEX('Back data'!$A$282:$BM$282,,MAX(IF('Back data'!$A$282:$BM$282&lt;&gt;"",COLUMN('Back data'!$A$282:$BM$282)))-M$6)+INDEX('Back data'!$A$283:$BM$283,,MAX(IF('Back data'!$A$283:$BM$283&lt;&gt;"",COLUMN('Back data'!$A$283:$BM$283)))-M$6)</f>
        <v>100</v>
      </c>
      <c r="N60" s="9" cm="1">
        <f t="array" ref="N60">INDEX('Back data'!$A$282:$BM$282,,MAX(IF('Back data'!$A$282:$BM$282&lt;&gt;"",COLUMN('Back data'!$A$282:$BM$282)))-N$6)+INDEX('Back data'!$A$283:$BM$283,,MAX(IF('Back data'!$A$283:$BM$283&lt;&gt;"",COLUMN('Back data'!$A$283:$BM$283)))-N$6)</f>
        <v>100</v>
      </c>
      <c r="O60" s="9" cm="1">
        <f t="array" ref="O60">INDEX('Back data'!$A$282:$BM$282,,MAX(IF('Back data'!$A$282:$BM$282&lt;&gt;"",COLUMN('Back data'!$A$282:$BM$282)))-O$6)+INDEX('Back data'!$A$283:$BM$283,,MAX(IF('Back data'!$A$283:$BM$283&lt;&gt;"",COLUMN('Back data'!$A$283:$BM$283)))-O$6)</f>
        <v>100</v>
      </c>
      <c r="P60" s="9" cm="1">
        <f t="array" ref="P60">INDEX('Back data'!$A$282:$BM$282,,MAX(IF('Back data'!$A$282:$BM$282&lt;&gt;"",COLUMN('Back data'!$A$282:$BM$282)))-P$6)+INDEX('Back data'!$A$283:$BM$283,,MAX(IF('Back data'!$A$283:$BM$283&lt;&gt;"",COLUMN('Back data'!$A$283:$BM$283)))-P$6)</f>
        <v>100</v>
      </c>
    </row>
    <row r="61" spans="1:18" x14ac:dyDescent="0.3">
      <c r="A61" s="33" t="s">
        <v>44</v>
      </c>
      <c r="B61" s="27" t="s">
        <v>27</v>
      </c>
      <c r="C61" s="10" t="s">
        <v>39</v>
      </c>
      <c r="D61" s="11" cm="1">
        <f t="array" ref="D61">INDEX('Back data'!$A$282:$BM$282,,MAX(IF('Back data'!$A$282:$BM$282&lt;&gt;"",COLUMN('Back data'!$A$282:$BM$282)))-D$6)/D60</f>
        <v>0.6341</v>
      </c>
      <c r="E61" s="11" cm="1">
        <f t="array" ref="E61">INDEX('Back data'!$A$282:$BM$282,,MAX(IF('Back data'!$A$282:$BM$282&lt;&gt;"",COLUMN('Back data'!$A$282:$BM$282)))-E$6)/E60</f>
        <v>0.59630000000000005</v>
      </c>
      <c r="F61" s="11" cm="1">
        <f t="array" ref="F61">INDEX('Back data'!$A$282:$BM$282,,MAX(IF('Back data'!$A$282:$BM$282&lt;&gt;"",COLUMN('Back data'!$A$282:$BM$282)))-F$6)/F60</f>
        <v>0.60899999999999999</v>
      </c>
      <c r="G61" s="11" cm="1">
        <f t="array" ref="G61">INDEX('Back data'!$A$282:$BM$282,,MAX(IF('Back data'!$A$282:$BM$282&lt;&gt;"",COLUMN('Back data'!$A$282:$BM$282)))-G$6)/G60</f>
        <v>0.69430000000000003</v>
      </c>
      <c r="H61" s="11" cm="1">
        <f t="array" ref="H61">INDEX('Back data'!$A$282:$BM$282,,MAX(IF('Back data'!$A$282:$BM$282&lt;&gt;"",COLUMN('Back data'!$A$282:$BM$282)))-H$6)/H60</f>
        <v>0.56330000000000002</v>
      </c>
      <c r="I61" s="11" cm="1">
        <f t="array" ref="I61">INDEX('Back data'!$A$282:$BM$282,,MAX(IF('Back data'!$A$282:$BM$282&lt;&gt;"",COLUMN('Back data'!$A$282:$BM$282)))-I$6)/I60</f>
        <v>0.77599999999999991</v>
      </c>
      <c r="J61" s="11" cm="1">
        <f t="array" ref="J61">INDEX('Back data'!$A$282:$BM$282,,MAX(IF('Back data'!$A$282:$BM$282&lt;&gt;"",COLUMN('Back data'!$A$282:$BM$282)))-J$6)/J60</f>
        <v>0.58760000000000001</v>
      </c>
      <c r="K61" s="11" cm="1">
        <f t="array" ref="K61">INDEX('Back data'!$A$282:$BM$282,,MAX(IF('Back data'!$A$282:$BM$282&lt;&gt;"",COLUMN('Back data'!$A$282:$BM$282)))-K$6)/K60</f>
        <v>0.39289999999999997</v>
      </c>
      <c r="L61" s="11" cm="1">
        <f t="array" ref="L61">INDEX('Back data'!$A$282:$BM$282,,MAX(IF('Back data'!$A$282:$BM$282&lt;&gt;"",COLUMN('Back data'!$A$282:$BM$282)))-L$6)/L60</f>
        <v>0.56879999999999997</v>
      </c>
      <c r="M61" s="11" cm="1">
        <f t="array" ref="M61">INDEX('Back data'!$A$282:$BM$282,,MAX(IF('Back data'!$A$282:$BM$282&lt;&gt;"",COLUMN('Back data'!$A$282:$BM$282)))-M$6)/M60</f>
        <v>0.92569999999999997</v>
      </c>
      <c r="N61" s="11" cm="1">
        <f t="array" ref="N61">INDEX('Back data'!$A$282:$BM$282,,MAX(IF('Back data'!$A$282:$BM$282&lt;&gt;"",COLUMN('Back data'!$A$282:$BM$282)))-N$6)/N60</f>
        <v>0.93859999999999999</v>
      </c>
      <c r="O61" s="11" cm="1">
        <f t="array" ref="O61">INDEX('Back data'!$A$282:$BM$282,,MAX(IF('Back data'!$A$282:$BM$282&lt;&gt;"",COLUMN('Back data'!$A$282:$BM$282)))-O$6)/O60</f>
        <v>0.88989999999999991</v>
      </c>
      <c r="P61" s="11" cm="1">
        <f t="array" ref="P61">INDEX('Back data'!$A$282:$BM$282,,MAX(IF('Back data'!$A$282:$BM$282&lt;&gt;"",COLUMN('Back data'!$A$282:$BM$282)))-P$6)/P60</f>
        <v>0.95409999999999995</v>
      </c>
    </row>
    <row r="62" spans="1:18" x14ac:dyDescent="0.3">
      <c r="A62" s="33" t="s">
        <v>44</v>
      </c>
      <c r="B62" s="27" t="s">
        <v>27</v>
      </c>
      <c r="C62" s="10" t="s">
        <v>40</v>
      </c>
      <c r="D62" s="11" cm="1">
        <f t="array" ref="D62">+INDEX('Back data'!$A$283:$BM$283,,MAX(IF('Back data'!$A$283:$BM$283&lt;&gt;"",COLUMN('Back data'!$A$283:$BM$283)))-D$6)/D60</f>
        <v>0.36590000000000006</v>
      </c>
      <c r="E62" s="11" cm="1">
        <f t="array" ref="E62">+INDEX('Back data'!$A$283:$BM$283,,MAX(IF('Back data'!$A$283:$BM$283&lt;&gt;"",COLUMN('Back data'!$A$283:$BM$283)))-E$6)/E60</f>
        <v>0.40369999999999995</v>
      </c>
      <c r="F62" s="11" cm="1">
        <f t="array" ref="F62">+INDEX('Back data'!$A$283:$BM$283,,MAX(IF('Back data'!$A$283:$BM$283&lt;&gt;"",COLUMN('Back data'!$A$283:$BM$283)))-F$6)/F60</f>
        <v>0.39100000000000001</v>
      </c>
      <c r="G62" s="11" cm="1">
        <f t="array" ref="G62">+INDEX('Back data'!$A$283:$BM$283,,MAX(IF('Back data'!$A$283:$BM$283&lt;&gt;"",COLUMN('Back data'!$A$283:$BM$283)))-G$6)/G60</f>
        <v>0.30570000000000003</v>
      </c>
      <c r="H62" s="11" cm="1">
        <f t="array" ref="H62">+INDEX('Back data'!$A$283:$BM$283,,MAX(IF('Back data'!$A$283:$BM$283&lt;&gt;"",COLUMN('Back data'!$A$283:$BM$283)))-H$6)/H60</f>
        <v>0.43670000000000003</v>
      </c>
      <c r="I62" s="11" cm="1">
        <f t="array" ref="I62">+INDEX('Back data'!$A$283:$BM$283,,MAX(IF('Back data'!$A$283:$BM$283&lt;&gt;"",COLUMN('Back data'!$A$283:$BM$283)))-I$6)/I60</f>
        <v>0.22399999999999998</v>
      </c>
      <c r="J62" s="11" cm="1">
        <f t="array" ref="J62">+INDEX('Back data'!$A$283:$BM$283,,MAX(IF('Back data'!$A$283:$BM$283&lt;&gt;"",COLUMN('Back data'!$A$283:$BM$283)))-J$6)/J60</f>
        <v>0.41240000000000004</v>
      </c>
      <c r="K62" s="11" cm="1">
        <f t="array" ref="K62">+INDEX('Back data'!$A$283:$BM$283,,MAX(IF('Back data'!$A$283:$BM$283&lt;&gt;"",COLUMN('Back data'!$A$283:$BM$283)))-K$6)/K60</f>
        <v>0.60709999999999997</v>
      </c>
      <c r="L62" s="11" cm="1">
        <f t="array" ref="L62">+INDEX('Back data'!$A$283:$BM$283,,MAX(IF('Back data'!$A$283:$BM$283&lt;&gt;"",COLUMN('Back data'!$A$283:$BM$283)))-L$6)/L60</f>
        <v>0.43119999999999997</v>
      </c>
      <c r="M62" s="11" cm="1">
        <f t="array" ref="M62">+INDEX('Back data'!$A$283:$BM$283,,MAX(IF('Back data'!$A$283:$BM$283&lt;&gt;"",COLUMN('Back data'!$A$283:$BM$283)))-M$6)/M60</f>
        <v>7.4299999999999991E-2</v>
      </c>
      <c r="N62" s="11" cm="1">
        <f t="array" ref="N62">+INDEX('Back data'!$A$283:$BM$283,,MAX(IF('Back data'!$A$283:$BM$283&lt;&gt;"",COLUMN('Back data'!$A$283:$BM$283)))-N$6)/N60</f>
        <v>6.1399999999999996E-2</v>
      </c>
      <c r="O62" s="11" cm="1">
        <f t="array" ref="O62">+INDEX('Back data'!$A$283:$BM$283,,MAX(IF('Back data'!$A$283:$BM$283&lt;&gt;"",COLUMN('Back data'!$A$283:$BM$283)))-O$6)/O60</f>
        <v>0.1101</v>
      </c>
      <c r="P62" s="11" cm="1">
        <f t="array" ref="P62">+INDEX('Back data'!$A$283:$BM$283,,MAX(IF('Back data'!$A$283:$BM$283&lt;&gt;"",COLUMN('Back data'!$A$283:$BM$283)))-P$6)/P60</f>
        <v>4.5899999999999996E-2</v>
      </c>
      <c r="R62" s="56"/>
    </row>
    <row r="63" spans="1:18" x14ac:dyDescent="0.3">
      <c r="A63" s="30"/>
      <c r="B63" s="27"/>
      <c r="C63" s="31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R63" s="56"/>
    </row>
    <row r="64" spans="1:18" x14ac:dyDescent="0.3">
      <c r="A64" s="30"/>
      <c r="B64" s="27"/>
      <c r="C64" s="31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R64" s="56"/>
    </row>
    <row r="65" spans="1:18" x14ac:dyDescent="0.3">
      <c r="A65" s="30"/>
      <c r="B65" s="27"/>
      <c r="C65" s="8" t="s">
        <v>37</v>
      </c>
      <c r="D65" s="9" cm="1">
        <f t="array" ref="D65">INDEX('Back data'!$A$287:$BM$287,,MAX(IF('Back data'!$A$287:$BM$287&lt;&gt;"",COLUMN('Back data'!$A$287:$BM$287)))-D$6)+INDEX('Back data'!$A$288:$BM$288,,MAX(IF('Back data'!$A$288:$BM$288&lt;&gt;"",COLUMN('Back data'!$A$288:$BM$288)))-D$6)</f>
        <v>100</v>
      </c>
      <c r="E65" s="9" cm="1">
        <f t="array" ref="E65">INDEX('Back data'!$A$287:$BM$287,,MAX(IF('Back data'!$A$287:$BM$287&lt;&gt;"",COLUMN('Back data'!$A$287:$BM$287)))-E$6)+INDEX('Back data'!$A$288:$BM$288,,MAX(IF('Back data'!$A$288:$BM$288&lt;&gt;"",COLUMN('Back data'!$A$288:$BM$288)))-E$6)</f>
        <v>100</v>
      </c>
      <c r="F65" s="9" cm="1">
        <f t="array" ref="F65">INDEX('Back data'!$A$287:$BM$287,,MAX(IF('Back data'!$A$287:$BM$287&lt;&gt;"",COLUMN('Back data'!$A$287:$BM$287)))-F$6)+INDEX('Back data'!$A$288:$BM$288,,MAX(IF('Back data'!$A$288:$BM$288&lt;&gt;"",COLUMN('Back data'!$A$288:$BM$288)))-F$6)</f>
        <v>100</v>
      </c>
      <c r="G65" s="9" cm="1">
        <f t="array" ref="G65">INDEX('Back data'!$A$287:$BM$287,,MAX(IF('Back data'!$A$287:$BM$287&lt;&gt;"",COLUMN('Back data'!$A$287:$BM$287)))-G$6)+INDEX('Back data'!$A$288:$BM$288,,MAX(IF('Back data'!$A$288:$BM$288&lt;&gt;"",COLUMN('Back data'!$A$288:$BM$288)))-G$6)</f>
        <v>100</v>
      </c>
      <c r="H65" s="9" cm="1">
        <f t="array" ref="H65">INDEX('Back data'!$A$287:$BM$287,,MAX(IF('Back data'!$A$287:$BM$287&lt;&gt;"",COLUMN('Back data'!$A$287:$BM$287)))-H$6)+INDEX('Back data'!$A$288:$BM$288,,MAX(IF('Back data'!$A$288:$BM$288&lt;&gt;"",COLUMN('Back data'!$A$288:$BM$288)))-H$6)</f>
        <v>100</v>
      </c>
      <c r="I65" s="9" cm="1">
        <f t="array" ref="I65">INDEX('Back data'!$A$287:$BM$287,,MAX(IF('Back data'!$A$287:$BM$287&lt;&gt;"",COLUMN('Back data'!$A$287:$BM$287)))-I$6)+INDEX('Back data'!$A$288:$BM$288,,MAX(IF('Back data'!$A$288:$BM$288&lt;&gt;"",COLUMN('Back data'!$A$288:$BM$288)))-I$6)</f>
        <v>100</v>
      </c>
      <c r="J65" s="9" cm="1">
        <f t="array" ref="J65">INDEX('Back data'!$A$287:$BM$287,,MAX(IF('Back data'!$A$287:$BM$287&lt;&gt;"",COLUMN('Back data'!$A$287:$BM$287)))-J$6)+INDEX('Back data'!$A$288:$BM$288,,MAX(IF('Back data'!$A$288:$BM$288&lt;&gt;"",COLUMN('Back data'!$A$288:$BM$288)))-J$6)</f>
        <v>100</v>
      </c>
      <c r="K65" s="9" cm="1">
        <f t="array" ref="K65">INDEX('Back data'!$A$287:$BM$287,,MAX(IF('Back data'!$A$287:$BM$287&lt;&gt;"",COLUMN('Back data'!$A$287:$BM$287)))-K$6)+INDEX('Back data'!$A$288:$BM$288,,MAX(IF('Back data'!$A$288:$BM$288&lt;&gt;"",COLUMN('Back data'!$A$288:$BM$288)))-K$6)</f>
        <v>100</v>
      </c>
      <c r="L65" s="9" cm="1">
        <f t="array" ref="L65">INDEX('Back data'!$A$287:$BM$287,,MAX(IF('Back data'!$A$287:$BM$287&lt;&gt;"",COLUMN('Back data'!$A$287:$BM$287)))-L$6)+INDEX('Back data'!$A$288:$BM$288,,MAX(IF('Back data'!$A$288:$BM$288&lt;&gt;"",COLUMN('Back data'!$A$288:$BM$288)))-L$6)</f>
        <v>100</v>
      </c>
      <c r="M65" s="9" cm="1">
        <f t="array" ref="M65">INDEX('Back data'!$A$287:$BM$287,,MAX(IF('Back data'!$A$287:$BM$287&lt;&gt;"",COLUMN('Back data'!$A$287:$BM$287)))-M$6)+INDEX('Back data'!$A$288:$BM$288,,MAX(IF('Back data'!$A$288:$BM$288&lt;&gt;"",COLUMN('Back data'!$A$288:$BM$288)))-M$6)</f>
        <v>100</v>
      </c>
      <c r="N65" s="9" cm="1">
        <f t="array" ref="N65">INDEX('Back data'!$A$287:$BM$287,,MAX(IF('Back data'!$A$287:$BM$287&lt;&gt;"",COLUMN('Back data'!$A$287:$BM$287)))-N$6)+INDEX('Back data'!$A$288:$BM$288,,MAX(IF('Back data'!$A$288:$BM$288&lt;&gt;"",COLUMN('Back data'!$A$288:$BM$288)))-N$6)</f>
        <v>100</v>
      </c>
      <c r="O65" s="9" cm="1">
        <f t="array" ref="O65">INDEX('Back data'!$A$287:$BM$287,,MAX(IF('Back data'!$A$287:$BM$287&lt;&gt;"",COLUMN('Back data'!$A$287:$BM$287)))-O$6)+INDEX('Back data'!$A$288:$BM$288,,MAX(IF('Back data'!$A$288:$BM$288&lt;&gt;"",COLUMN('Back data'!$A$288:$BM$288)))-O$6)</f>
        <v>100</v>
      </c>
      <c r="P65" s="9" cm="1">
        <f t="array" ref="P65">INDEX('Back data'!$A$287:$BM$287,,MAX(IF('Back data'!$A$287:$BM$287&lt;&gt;"",COLUMN('Back data'!$A$287:$BM$287)))-P$6)+INDEX('Back data'!$A$288:$BM$288,,MAX(IF('Back data'!$A$288:$BM$288&lt;&gt;"",COLUMN('Back data'!$A$288:$BM$288)))-P$6)</f>
        <v>100</v>
      </c>
      <c r="R65" s="56"/>
    </row>
    <row r="66" spans="1:18" x14ac:dyDescent="0.3">
      <c r="A66" s="33" t="s">
        <v>44</v>
      </c>
      <c r="B66" s="27" t="s">
        <v>43</v>
      </c>
      <c r="C66" s="10" t="s">
        <v>39</v>
      </c>
      <c r="D66" s="11" cm="1">
        <f t="array" ref="D66">INDEX('Back data'!$A$287:$BM$287,,MAX(IF('Back data'!$A$287:$BM$287&lt;&gt;"",COLUMN('Back data'!$A$287:$BM$287)))-D$6)/D65</f>
        <v>0.96889999999999998</v>
      </c>
      <c r="E66" s="11" cm="1">
        <f t="array" ref="E66">INDEX('Back data'!$A$287:$BM$287,,MAX(IF('Back data'!$A$287:$BM$287&lt;&gt;"",COLUMN('Back data'!$A$287:$BM$287)))-E$6)/E65</f>
        <v>0.96970000000000001</v>
      </c>
      <c r="F66" s="11" cm="1">
        <f t="array" ref="F66">INDEX('Back data'!$A$287:$BM$287,,MAX(IF('Back data'!$A$287:$BM$287&lt;&gt;"",COLUMN('Back data'!$A$287:$BM$287)))-F$6)/F65</f>
        <v>0.93299999999999994</v>
      </c>
      <c r="G66" s="11" cm="1">
        <f t="array" ref="G66">INDEX('Back data'!$A$287:$BM$287,,MAX(IF('Back data'!$A$287:$BM$287&lt;&gt;"",COLUMN('Back data'!$A$287:$BM$287)))-G$6)/G65</f>
        <v>0.97260000000000002</v>
      </c>
      <c r="H66" s="11" cm="1">
        <f t="array" ref="H66">INDEX('Back data'!$A$287:$BM$287,,MAX(IF('Back data'!$A$287:$BM$287&lt;&gt;"",COLUMN('Back data'!$A$287:$BM$287)))-H$6)/H65</f>
        <v>0.94790000000000008</v>
      </c>
      <c r="I66" s="11" cm="1">
        <f t="array" ref="I66">INDEX('Back data'!$A$287:$BM$287,,MAX(IF('Back data'!$A$287:$BM$287&lt;&gt;"",COLUMN('Back data'!$A$287:$BM$287)))-I$6)/I65</f>
        <v>0.96120000000000005</v>
      </c>
      <c r="J66" s="11" cm="1">
        <f t="array" ref="J66">INDEX('Back data'!$A$287:$BM$287,,MAX(IF('Back data'!$A$287:$BM$287&lt;&gt;"",COLUMN('Back data'!$A$287:$BM$287)))-J$6)/J65</f>
        <v>0.95909999999999995</v>
      </c>
      <c r="K66" s="11" cm="1">
        <f t="array" ref="K66">INDEX('Back data'!$A$287:$BM$287,,MAX(IF('Back data'!$A$287:$BM$287&lt;&gt;"",COLUMN('Back data'!$A$287:$BM$287)))-K$6)/K65</f>
        <v>0.92459999999999998</v>
      </c>
      <c r="L66" s="11" cm="1">
        <f t="array" ref="L66">INDEX('Back data'!$A$287:$BM$287,,MAX(IF('Back data'!$A$287:$BM$287&lt;&gt;"",COLUMN('Back data'!$A$287:$BM$287)))-L$6)/L65</f>
        <v>0.95819999999999994</v>
      </c>
      <c r="M66" s="11" cm="1">
        <f t="array" ref="M66">INDEX('Back data'!$A$287:$BM$287,,MAX(IF('Back data'!$A$287:$BM$287&lt;&gt;"",COLUMN('Back data'!$A$287:$BM$287)))-M$6)/M65</f>
        <v>0.97040000000000004</v>
      </c>
      <c r="N66" s="11" cm="1">
        <f t="array" ref="N66">INDEX('Back data'!$A$287:$BM$287,,MAX(IF('Back data'!$A$287:$BM$287&lt;&gt;"",COLUMN('Back data'!$A$287:$BM$287)))-N$6)/N65</f>
        <v>0.97109999999999996</v>
      </c>
      <c r="O66" s="11" cm="1">
        <f t="array" ref="O66">INDEX('Back data'!$A$287:$BM$287,,MAX(IF('Back data'!$A$287:$BM$287&lt;&gt;"",COLUMN('Back data'!$A$287:$BM$287)))-O$6)/O65</f>
        <v>0.96909999999999996</v>
      </c>
      <c r="P66" s="11" cm="1">
        <f t="array" ref="P66">INDEX('Back data'!$A$287:$BM$287,,MAX(IF('Back data'!$A$287:$BM$287&lt;&gt;"",COLUMN('Back data'!$A$287:$BM$287)))-P$6)/P65</f>
        <v>0.97829999999999995</v>
      </c>
      <c r="R66" s="56"/>
    </row>
    <row r="67" spans="1:18" x14ac:dyDescent="0.3">
      <c r="A67" s="33" t="s">
        <v>44</v>
      </c>
      <c r="B67" s="27" t="s">
        <v>43</v>
      </c>
      <c r="C67" s="10" t="s">
        <v>40</v>
      </c>
      <c r="D67" s="11" cm="1">
        <f t="array" ref="D67">+INDEX('Back data'!$A$288:$BM$288,,MAX(IF('Back data'!$A$288:$BM$288&lt;&gt;"",COLUMN('Back data'!$A$288:$BM$288)))-D$6)/D65</f>
        <v>3.1099999999999999E-2</v>
      </c>
      <c r="E67" s="11" cm="1">
        <f t="array" ref="E67">+INDEX('Back data'!$A$288:$BM$288,,MAX(IF('Back data'!$A$288:$BM$288&lt;&gt;"",COLUMN('Back data'!$A$288:$BM$288)))-E$6)/E65</f>
        <v>3.0299999999999997E-2</v>
      </c>
      <c r="F67" s="11" cm="1">
        <f t="array" ref="F67">+INDEX('Back data'!$A$288:$BM$288,,MAX(IF('Back data'!$A$288:$BM$288&lt;&gt;"",COLUMN('Back data'!$A$288:$BM$288)))-F$6)/F65</f>
        <v>6.7000000000000004E-2</v>
      </c>
      <c r="G67" s="11" cm="1">
        <f t="array" ref="G67">+INDEX('Back data'!$A$288:$BM$288,,MAX(IF('Back data'!$A$288:$BM$288&lt;&gt;"",COLUMN('Back data'!$A$288:$BM$288)))-G$6)/G65</f>
        <v>2.7400000000000001E-2</v>
      </c>
      <c r="H67" s="11" cm="1">
        <f t="array" ref="H67">+INDEX('Back data'!$A$288:$BM$288,,MAX(IF('Back data'!$A$288:$BM$288&lt;&gt;"",COLUMN('Back data'!$A$288:$BM$288)))-H$6)/H65</f>
        <v>5.21E-2</v>
      </c>
      <c r="I67" s="11" cm="1">
        <f t="array" ref="I67">+INDEX('Back data'!$A$288:$BM$288,,MAX(IF('Back data'!$A$288:$BM$288&lt;&gt;"",COLUMN('Back data'!$A$288:$BM$288)))-I$6)/I65</f>
        <v>3.8800000000000001E-2</v>
      </c>
      <c r="J67" s="11" cm="1">
        <f t="array" ref="J67">+INDEX('Back data'!$A$288:$BM$288,,MAX(IF('Back data'!$A$288:$BM$288&lt;&gt;"",COLUMN('Back data'!$A$288:$BM$288)))-J$6)/J65</f>
        <v>4.0899999999999999E-2</v>
      </c>
      <c r="K67" s="11" cm="1">
        <f t="array" ref="K67">+INDEX('Back data'!$A$288:$BM$288,,MAX(IF('Back data'!$A$288:$BM$288&lt;&gt;"",COLUMN('Back data'!$A$288:$BM$288)))-K$6)/K65</f>
        <v>7.5399999999999995E-2</v>
      </c>
      <c r="L67" s="11" cm="1">
        <f t="array" ref="L67">+INDEX('Back data'!$A$288:$BM$288,,MAX(IF('Back data'!$A$288:$BM$288&lt;&gt;"",COLUMN('Back data'!$A$288:$BM$288)))-L$6)/L65</f>
        <v>4.1799999999999997E-2</v>
      </c>
      <c r="M67" s="11" cm="1">
        <f t="array" ref="M67">+INDEX('Back data'!$A$288:$BM$288,,MAX(IF('Back data'!$A$288:$BM$288&lt;&gt;"",COLUMN('Back data'!$A$288:$BM$288)))-M$6)/M65</f>
        <v>2.9600000000000001E-2</v>
      </c>
      <c r="N67" s="11" cm="1">
        <f t="array" ref="N67">+INDEX('Back data'!$A$288:$BM$288,,MAX(IF('Back data'!$A$288:$BM$288&lt;&gt;"",COLUMN('Back data'!$A$288:$BM$288)))-N$6)/N65</f>
        <v>2.8900000000000002E-2</v>
      </c>
      <c r="O67" s="11" cm="1">
        <f t="array" ref="O67">+INDEX('Back data'!$A$288:$BM$288,,MAX(IF('Back data'!$A$288:$BM$288&lt;&gt;"",COLUMN('Back data'!$A$288:$BM$288)))-O$6)/O65</f>
        <v>3.0899999999999997E-2</v>
      </c>
      <c r="P67" s="11" cm="1">
        <f t="array" ref="P67">+INDEX('Back data'!$A$288:$BM$288,,MAX(IF('Back data'!$A$288:$BM$288&lt;&gt;"",COLUMN('Back data'!$A$288:$BM$288)))-P$6)/P65</f>
        <v>2.1700000000000001E-2</v>
      </c>
      <c r="R67" s="56"/>
    </row>
    <row r="70" spans="1:18" x14ac:dyDescent="0.3">
      <c r="C70" s="8" t="s">
        <v>37</v>
      </c>
      <c r="D70" s="9" cm="1">
        <f t="array" ref="D70">INDEX('Back data'!$A$292:$BM$292,,MAX(IF('Back data'!$A$292:$BM$292&lt;&gt;"",COLUMN('Back data'!$A$292:$BM$292)))-D$6)+INDEX('Back data'!$A$293:$BM$293,,MAX(IF('Back data'!$A$293:$BM$293&lt;&gt;"",COLUMN('Back data'!$A$293:$BM$293)))-D$6)</f>
        <v>100</v>
      </c>
      <c r="E70" s="9" cm="1">
        <f t="array" ref="E70">INDEX('Back data'!$A$292:$BM$292,,MAX(IF('Back data'!$A$292:$BM$292&lt;&gt;"",COLUMN('Back data'!$A$292:$BM$292)))-E$6)+INDEX('Back data'!$A$293:$BM$293,,MAX(IF('Back data'!$A$293:$BM$293&lt;&gt;"",COLUMN('Back data'!$A$293:$BM$293)))-E$6)</f>
        <v>100</v>
      </c>
      <c r="F70" s="9" cm="1">
        <f t="array" ref="F70">INDEX('Back data'!$A$292:$BM$292,,MAX(IF('Back data'!$A$292:$BM$292&lt;&gt;"",COLUMN('Back data'!$A$292:$BM$292)))-F$6)+INDEX('Back data'!$A$293:$BM$293,,MAX(IF('Back data'!$A$293:$BM$293&lt;&gt;"",COLUMN('Back data'!$A$293:$BM$293)))-F$6)</f>
        <v>100</v>
      </c>
      <c r="G70" s="9" cm="1">
        <f t="array" ref="G70">INDEX('Back data'!$A$292:$BM$292,,MAX(IF('Back data'!$A$292:$BM$292&lt;&gt;"",COLUMN('Back data'!$A$292:$BM$292)))-G$6)+INDEX('Back data'!$A$293:$BM$293,,MAX(IF('Back data'!$A$293:$BM$293&lt;&gt;"",COLUMN('Back data'!$A$293:$BM$293)))-G$6)</f>
        <v>100</v>
      </c>
      <c r="H70" s="9" cm="1">
        <f t="array" ref="H70">INDEX('Back data'!$A$292:$BM$292,,MAX(IF('Back data'!$A$292:$BM$292&lt;&gt;"",COLUMN('Back data'!$A$292:$BM$292)))-H$6)+INDEX('Back data'!$A$293:$BM$293,,MAX(IF('Back data'!$A$293:$BM$293&lt;&gt;"",COLUMN('Back data'!$A$293:$BM$293)))-H$6)</f>
        <v>100</v>
      </c>
      <c r="I70" s="9" cm="1">
        <f t="array" ref="I70">INDEX('Back data'!$A$292:$BM$292,,MAX(IF('Back data'!$A$292:$BM$292&lt;&gt;"",COLUMN('Back data'!$A$292:$BM$292)))-I$6)+INDEX('Back data'!$A$293:$BM$293,,MAX(IF('Back data'!$A$293:$BM$293&lt;&gt;"",COLUMN('Back data'!$A$293:$BM$293)))-I$6)</f>
        <v>100</v>
      </c>
      <c r="J70" s="9" cm="1">
        <f t="array" ref="J70">INDEX('Back data'!$A$292:$BM$292,,MAX(IF('Back data'!$A$292:$BM$292&lt;&gt;"",COLUMN('Back data'!$A$292:$BM$292)))-J$6)+INDEX('Back data'!$A$293:$BM$293,,MAX(IF('Back data'!$A$293:$BM$293&lt;&gt;"",COLUMN('Back data'!$A$293:$BM$293)))-J$6)</f>
        <v>100</v>
      </c>
      <c r="K70" s="9" cm="1">
        <f t="array" ref="K70">INDEX('Back data'!$A$292:$BM$292,,MAX(IF('Back data'!$A$292:$BM$292&lt;&gt;"",COLUMN('Back data'!$A$292:$BM$292)))-K$6)+INDEX('Back data'!$A$293:$BM$293,,MAX(IF('Back data'!$A$293:$BM$293&lt;&gt;"",COLUMN('Back data'!$A$293:$BM$293)))-K$6)</f>
        <v>100</v>
      </c>
      <c r="L70" s="9" cm="1">
        <f t="array" ref="L70">INDEX('Back data'!$A$292:$BM$292,,MAX(IF('Back data'!$A$292:$BM$292&lt;&gt;"",COLUMN('Back data'!$A$292:$BM$292)))-L$6)+INDEX('Back data'!$A$293:$BM$293,,MAX(IF('Back data'!$A$293:$BM$293&lt;&gt;"",COLUMN('Back data'!$A$293:$BM$293)))-L$6)</f>
        <v>100</v>
      </c>
      <c r="M70" s="9" cm="1">
        <f t="array" ref="M70">INDEX('Back data'!$A$292:$BM$292,,MAX(IF('Back data'!$A$292:$BM$292&lt;&gt;"",COLUMN('Back data'!$A$292:$BM$292)))-M$6)+INDEX('Back data'!$A$293:$BM$293,,MAX(IF('Back data'!$A$293:$BM$293&lt;&gt;"",COLUMN('Back data'!$A$293:$BM$293)))-M$6)</f>
        <v>100</v>
      </c>
      <c r="N70" s="9" cm="1">
        <f t="array" ref="N70">INDEX('Back data'!$A$292:$BM$292,,MAX(IF('Back data'!$A$292:$BM$292&lt;&gt;"",COLUMN('Back data'!$A$292:$BM$292)))-N$6)+INDEX('Back data'!$A$293:$BM$293,,MAX(IF('Back data'!$A$293:$BM$293&lt;&gt;"",COLUMN('Back data'!$A$293:$BM$293)))-N$6)</f>
        <v>100</v>
      </c>
      <c r="O70" s="9" cm="1">
        <f t="array" ref="O70">INDEX('Back data'!$A$292:$BM$292,,MAX(IF('Back data'!$A$292:$BM$292&lt;&gt;"",COLUMN('Back data'!$A$292:$BM$292)))-O$6)+INDEX('Back data'!$A$293:$BM$293,,MAX(IF('Back data'!$A$293:$BM$293&lt;&gt;"",COLUMN('Back data'!$A$293:$BM$293)))-O$6)</f>
        <v>100</v>
      </c>
      <c r="P70" s="9" cm="1">
        <f t="array" ref="P70">INDEX('Back data'!$A$292:$BM$292,,MAX(IF('Back data'!$A$292:$BM$292&lt;&gt;"",COLUMN('Back data'!$A$292:$BM$292)))-P$6)+INDEX('Back data'!$A$293:$BM$293,,MAX(IF('Back data'!$A$293:$BM$293&lt;&gt;"",COLUMN('Back data'!$A$293:$BM$293)))-P$6)</f>
        <v>100</v>
      </c>
    </row>
    <row r="71" spans="1:18" x14ac:dyDescent="0.3">
      <c r="A71" s="33" t="s">
        <v>44</v>
      </c>
      <c r="B71" s="27" t="s">
        <v>32</v>
      </c>
      <c r="C71" s="10" t="s">
        <v>39</v>
      </c>
      <c r="D71" s="11" cm="1">
        <f t="array" ref="D71">INDEX('Back data'!$A$292:$BM$292,,MAX(IF('Back data'!$A$292:$BM$292&lt;&gt;"",COLUMN('Back data'!$A$292:$BM$292)))-D$6)/D70</f>
        <v>0.97450000000000003</v>
      </c>
      <c r="E71" s="11" cm="1">
        <f t="array" ref="E71">INDEX('Back data'!$A$292:$BM$292,,MAX(IF('Back data'!$A$292:$BM$292&lt;&gt;"",COLUMN('Back data'!$A$292:$BM$292)))-E$6)/E70</f>
        <v>0.96499999999999997</v>
      </c>
      <c r="F71" s="11" cm="1">
        <f t="array" ref="F71">INDEX('Back data'!$A$292:$BM$292,,MAX(IF('Back data'!$A$292:$BM$292&lt;&gt;"",COLUMN('Back data'!$A$292:$BM$292)))-F$6)/F70</f>
        <v>0.95660000000000001</v>
      </c>
      <c r="G71" s="11" cm="1">
        <f t="array" ref="G71">INDEX('Back data'!$A$292:$BM$292,,MAX(IF('Back data'!$A$292:$BM$292&lt;&gt;"",COLUMN('Back data'!$A$292:$BM$292)))-G$6)/G70</f>
        <v>0.97809999999999997</v>
      </c>
      <c r="H71" s="11" cm="1">
        <f t="array" ref="H71">INDEX('Back data'!$A$292:$BM$292,,MAX(IF('Back data'!$A$292:$BM$292&lt;&gt;"",COLUMN('Back data'!$A$292:$BM$292)))-H$6)/H70</f>
        <v>0.95420000000000005</v>
      </c>
      <c r="I71" s="11" cm="1">
        <f t="array" ref="I71">INDEX('Back data'!$A$292:$BM$292,,MAX(IF('Back data'!$A$292:$BM$292&lt;&gt;"",COLUMN('Back data'!$A$292:$BM$292)))-I$6)/I70</f>
        <v>0.97209999999999996</v>
      </c>
      <c r="J71" s="11" cm="1">
        <f t="array" ref="J71">INDEX('Back data'!$A$292:$BM$292,,MAX(IF('Back data'!$A$292:$BM$292&lt;&gt;"",COLUMN('Back data'!$A$292:$BM$292)))-J$6)/J70</f>
        <v>0.96010000000000006</v>
      </c>
      <c r="K71" s="11" cm="1">
        <f t="array" ref="K71">INDEX('Back data'!$A$292:$BM$292,,MAX(IF('Back data'!$A$292:$BM$292&lt;&gt;"",COLUMN('Back data'!$A$292:$BM$292)))-K$6)/K70</f>
        <v>0.9326000000000001</v>
      </c>
      <c r="L71" s="11" cm="1">
        <f t="array" ref="L71">INDEX('Back data'!$A$292:$BM$292,,MAX(IF('Back data'!$A$292:$BM$292&lt;&gt;"",COLUMN('Back data'!$A$292:$BM$292)))-L$6)/L70</f>
        <v>0.95909999999999995</v>
      </c>
      <c r="M71" s="11" cm="1">
        <f t="array" ref="M71">INDEX('Back data'!$A$292:$BM$292,,MAX(IF('Back data'!$A$292:$BM$292&lt;&gt;"",COLUMN('Back data'!$A$292:$BM$292)))-M$6)/M70</f>
        <v>0.96879999999999999</v>
      </c>
      <c r="N71" s="11" cm="1">
        <f t="array" ref="N71">INDEX('Back data'!$A$292:$BM$292,,MAX(IF('Back data'!$A$292:$BM$292&lt;&gt;"",COLUMN('Back data'!$A$292:$BM$292)))-N$6)/N70</f>
        <v>0.97670000000000001</v>
      </c>
      <c r="O71" s="11" cm="1">
        <f t="array" ref="O71">INDEX('Back data'!$A$292:$BM$292,,MAX(IF('Back data'!$A$292:$BM$292&lt;&gt;"",COLUMN('Back data'!$A$292:$BM$292)))-O$6)/O70</f>
        <v>0.96950000000000003</v>
      </c>
      <c r="P71" s="11" cm="1">
        <f t="array" ref="P71">INDEX('Back data'!$A$292:$BM$292,,MAX(IF('Back data'!$A$292:$BM$292&lt;&gt;"",COLUMN('Back data'!$A$292:$BM$292)))-P$6)/P70</f>
        <v>0.97819999999999996</v>
      </c>
    </row>
    <row r="72" spans="1:18" x14ac:dyDescent="0.3">
      <c r="A72" s="33" t="s">
        <v>44</v>
      </c>
      <c r="B72" s="27" t="s">
        <v>32</v>
      </c>
      <c r="C72" s="10" t="s">
        <v>40</v>
      </c>
      <c r="D72" s="11" cm="1">
        <f t="array" ref="D72">INDEX('Back data'!$A$293:$BM$293,,MAX(IF('Back data'!$A$293:$BM$293&lt;&gt;"",COLUMN('Back data'!$A$293:$BM$293)))-D$6)/D70</f>
        <v>2.5499999999999998E-2</v>
      </c>
      <c r="E72" s="11" cm="1">
        <f t="array" ref="E72">INDEX('Back data'!$A$293:$BM$293,,MAX(IF('Back data'!$A$293:$BM$293&lt;&gt;"",COLUMN('Back data'!$A$293:$BM$293)))-E$6)/E70</f>
        <v>3.5000000000000003E-2</v>
      </c>
      <c r="F72" s="11" cm="1">
        <f t="array" ref="F72">INDEX('Back data'!$A$293:$BM$293,,MAX(IF('Back data'!$A$293:$BM$293&lt;&gt;"",COLUMN('Back data'!$A$293:$BM$293)))-F$6)/F70</f>
        <v>4.3400000000000001E-2</v>
      </c>
      <c r="G72" s="11" cm="1">
        <f t="array" ref="G72">INDEX('Back data'!$A$293:$BM$293,,MAX(IF('Back data'!$A$293:$BM$293&lt;&gt;"",COLUMN('Back data'!$A$293:$BM$293)))-G$6)/G70</f>
        <v>2.1899999999999999E-2</v>
      </c>
      <c r="H72" s="11" cm="1">
        <f t="array" ref="H72">INDEX('Back data'!$A$293:$BM$293,,MAX(IF('Back data'!$A$293:$BM$293&lt;&gt;"",COLUMN('Back data'!$A$293:$BM$293)))-H$6)/H70</f>
        <v>4.58E-2</v>
      </c>
      <c r="I72" s="11" cm="1">
        <f t="array" ref="I72">INDEX('Back data'!$A$293:$BM$293,,MAX(IF('Back data'!$A$293:$BM$293&lt;&gt;"",COLUMN('Back data'!$A$293:$BM$293)))-I$6)/I70</f>
        <v>2.7900000000000001E-2</v>
      </c>
      <c r="J72" s="11" cm="1">
        <f t="array" ref="J72">INDEX('Back data'!$A$293:$BM$293,,MAX(IF('Back data'!$A$293:$BM$293&lt;&gt;"",COLUMN('Back data'!$A$293:$BM$293)))-J$6)/J70</f>
        <v>3.9900000000000005E-2</v>
      </c>
      <c r="K72" s="11" cm="1">
        <f t="array" ref="K72">INDEX('Back data'!$A$293:$BM$293,,MAX(IF('Back data'!$A$293:$BM$293&lt;&gt;"",COLUMN('Back data'!$A$293:$BM$293)))-K$6)/K70</f>
        <v>6.7400000000000002E-2</v>
      </c>
      <c r="L72" s="11" cm="1">
        <f t="array" ref="L72">INDEX('Back data'!$A$293:$BM$293,,MAX(IF('Back data'!$A$293:$BM$293&lt;&gt;"",COLUMN('Back data'!$A$293:$BM$293)))-L$6)/L70</f>
        <v>4.0899999999999999E-2</v>
      </c>
      <c r="M72" s="11" cm="1">
        <f t="array" ref="M72">INDEX('Back data'!$A$293:$BM$293,,MAX(IF('Back data'!$A$293:$BM$293&lt;&gt;"",COLUMN('Back data'!$A$293:$BM$293)))-M$6)/M70</f>
        <v>3.1200000000000002E-2</v>
      </c>
      <c r="N72" s="11" cm="1">
        <f t="array" ref="N72">INDEX('Back data'!$A$293:$BM$293,,MAX(IF('Back data'!$A$293:$BM$293&lt;&gt;"",COLUMN('Back data'!$A$293:$BM$293)))-N$6)/N70</f>
        <v>2.3300000000000001E-2</v>
      </c>
      <c r="O72" s="11" cm="1">
        <f t="array" ref="O72">INDEX('Back data'!$A$293:$BM$293,,MAX(IF('Back data'!$A$293:$BM$293&lt;&gt;"",COLUMN('Back data'!$A$293:$BM$293)))-O$6)/O70</f>
        <v>3.0499999999999999E-2</v>
      </c>
      <c r="P72" s="11" cm="1">
        <f t="array" ref="P72">INDEX('Back data'!$A$293:$BM$293,,MAX(IF('Back data'!$A$293:$BM$293&lt;&gt;"",COLUMN('Back data'!$A$293:$BM$293)))-P$6)/P70</f>
        <v>2.18E-2</v>
      </c>
      <c r="R72" s="56"/>
    </row>
    <row r="75" spans="1:18" x14ac:dyDescent="0.3">
      <c r="C75" s="8" t="s">
        <v>37</v>
      </c>
      <c r="D75" s="9" cm="1">
        <f t="array" ref="D75">INDEX('Back data'!$A$297:$BM$297,,MAX(IF('Back data'!$A$297:$BM$297&lt;&gt;"",COLUMN('Back data'!$A$297:$BM$297)))-D$6)+INDEX('Back data'!$A$298:$BM$298,,MAX(IF('Back data'!$A$298:$BM$298&lt;&gt;"",COLUMN('Back data'!$A$298:$BM$298)))-D$6)</f>
        <v>100</v>
      </c>
      <c r="E75" s="9" cm="1">
        <f t="array" ref="E75">INDEX('Back data'!$A$297:$BM$297,,MAX(IF('Back data'!$A$297:$BM$297&lt;&gt;"",COLUMN('Back data'!$A$297:$BM$297)))-E$6)+INDEX('Back data'!$A$298:$BM$298,,MAX(IF('Back data'!$A$298:$BM$298&lt;&gt;"",COLUMN('Back data'!$A$298:$BM$298)))-E$6)</f>
        <v>100</v>
      </c>
      <c r="F75" s="9" cm="1">
        <f t="array" ref="F75">INDEX('Back data'!$A$297:$BM$297,,MAX(IF('Back data'!$A$297:$BM$297&lt;&gt;"",COLUMN('Back data'!$A$297:$BM$297)))-F$6)+INDEX('Back data'!$A$298:$BM$298,,MAX(IF('Back data'!$A$298:$BM$298&lt;&gt;"",COLUMN('Back data'!$A$298:$BM$298)))-F$6)</f>
        <v>100</v>
      </c>
      <c r="G75" s="9" cm="1">
        <f t="array" ref="G75">INDEX('Back data'!$A$297:$BM$297,,MAX(IF('Back data'!$A$297:$BM$297&lt;&gt;"",COLUMN('Back data'!$A$297:$BM$297)))-G$6)+INDEX('Back data'!$A$298:$BM$298,,MAX(IF('Back data'!$A$298:$BM$298&lt;&gt;"",COLUMN('Back data'!$A$298:$BM$298)))-G$6)</f>
        <v>100</v>
      </c>
      <c r="H75" s="9" cm="1">
        <f t="array" ref="H75">INDEX('Back data'!$A$297:$BM$297,,MAX(IF('Back data'!$A$297:$BM$297&lt;&gt;"",COLUMN('Back data'!$A$297:$BM$297)))-H$6)+INDEX('Back data'!$A$298:$BM$298,,MAX(IF('Back data'!$A$298:$BM$298&lt;&gt;"",COLUMN('Back data'!$A$298:$BM$298)))-H$6)</f>
        <v>100</v>
      </c>
      <c r="I75" s="9" cm="1">
        <f t="array" ref="I75">INDEX('Back data'!$A$297:$BM$297,,MAX(IF('Back data'!$A$297:$BM$297&lt;&gt;"",COLUMN('Back data'!$A$297:$BM$297)))-I$6)+INDEX('Back data'!$A$298:$BM$298,,MAX(IF('Back data'!$A$298:$BM$298&lt;&gt;"",COLUMN('Back data'!$A$298:$BM$298)))-I$6)</f>
        <v>100</v>
      </c>
      <c r="J75" s="9" cm="1">
        <f t="array" ref="J75">INDEX('Back data'!$A$297:$BM$297,,MAX(IF('Back data'!$A$297:$BM$297&lt;&gt;"",COLUMN('Back data'!$A$297:$BM$297)))-J$6)+INDEX('Back data'!$A$298:$BM$298,,MAX(IF('Back data'!$A$298:$BM$298&lt;&gt;"",COLUMN('Back data'!$A$298:$BM$298)))-J$6)</f>
        <v>100</v>
      </c>
      <c r="K75" s="9" cm="1">
        <f t="array" ref="K75">INDEX('Back data'!$A$297:$BM$297,,MAX(IF('Back data'!$A$297:$BM$297&lt;&gt;"",COLUMN('Back data'!$A$297:$BM$297)))-K$6)+INDEX('Back data'!$A$298:$BM$298,,MAX(IF('Back data'!$A$298:$BM$298&lt;&gt;"",COLUMN('Back data'!$A$298:$BM$298)))-K$6)</f>
        <v>100</v>
      </c>
      <c r="L75" s="9" cm="1">
        <f t="array" ref="L75">INDEX('Back data'!$A$297:$BM$297,,MAX(IF('Back data'!$A$297:$BM$297&lt;&gt;"",COLUMN('Back data'!$A$297:$BM$297)))-L$6)+INDEX('Back data'!$A$298:$BM$298,,MAX(IF('Back data'!$A$298:$BM$298&lt;&gt;"",COLUMN('Back data'!$A$298:$BM$298)))-L$6)</f>
        <v>100</v>
      </c>
      <c r="M75" s="9" cm="1">
        <f t="array" ref="M75">INDEX('Back data'!$A$297:$BM$297,,MAX(IF('Back data'!$A$297:$BM$297&lt;&gt;"",COLUMN('Back data'!$A$297:$BM$297)))-M$6)+INDEX('Back data'!$A$298:$BM$298,,MAX(IF('Back data'!$A$298:$BM$298&lt;&gt;"",COLUMN('Back data'!$A$298:$BM$298)))-M$6)</f>
        <v>100</v>
      </c>
      <c r="N75" s="9" cm="1">
        <f t="array" ref="N75">INDEX('Back data'!$A$297:$BM$297,,MAX(IF('Back data'!$A$297:$BM$297&lt;&gt;"",COLUMN('Back data'!$A$297:$BM$297)))-N$6)+INDEX('Back data'!$A$298:$BM$298,,MAX(IF('Back data'!$A$298:$BM$298&lt;&gt;"",COLUMN('Back data'!$A$298:$BM$298)))-N$6)</f>
        <v>100</v>
      </c>
      <c r="O75" s="9" cm="1">
        <f t="array" ref="O75">INDEX('Back data'!$A$297:$BM$297,,MAX(IF('Back data'!$A$297:$BM$297&lt;&gt;"",COLUMN('Back data'!$A$297:$BM$297)))-O$6)+INDEX('Back data'!$A$298:$BM$298,,MAX(IF('Back data'!$A$298:$BM$298&lt;&gt;"",COLUMN('Back data'!$A$298:$BM$298)))-O$6)</f>
        <v>100</v>
      </c>
      <c r="P75" s="9" cm="1">
        <f t="array" ref="P75">INDEX('Back data'!$A$297:$BM$297,,MAX(IF('Back data'!$A$297:$BM$297&lt;&gt;"",COLUMN('Back data'!$A$297:$BM$297)))-P$6)+INDEX('Back data'!$A$298:$BM$298,,MAX(IF('Back data'!$A$298:$BM$298&lt;&gt;"",COLUMN('Back data'!$A$298:$BM$298)))-P$6)</f>
        <v>100</v>
      </c>
    </row>
    <row r="76" spans="1:18" x14ac:dyDescent="0.3">
      <c r="A76" s="33" t="s">
        <v>44</v>
      </c>
      <c r="B76" s="27" t="s">
        <v>36</v>
      </c>
      <c r="C76" s="10" t="s">
        <v>39</v>
      </c>
      <c r="D76" s="11" cm="1">
        <f t="array" ref="D76">INDEX('Back data'!$A$297:$BM$297,,MAX(IF('Back data'!$A$297:$BM$297&lt;&gt;"",COLUMN('Back data'!$A$297:$BM$297)))-D$6)/D75</f>
        <v>0.94499999999999995</v>
      </c>
      <c r="E76" s="11" cm="1">
        <f t="array" ref="E76">INDEX('Back data'!$A$297:$BM$297,,MAX(IF('Back data'!$A$297:$BM$297&lt;&gt;"",COLUMN('Back data'!$A$297:$BM$297)))-E$6)/E75</f>
        <v>0.99170000000000003</v>
      </c>
      <c r="F76" s="11" cm="1">
        <f t="array" ref="F76">INDEX('Back data'!$A$297:$BM$297,,MAX(IF('Back data'!$A$297:$BM$297&lt;&gt;"",COLUMN('Back data'!$A$297:$BM$297)))-F$6)/F75</f>
        <v>0.84650000000000003</v>
      </c>
      <c r="G76" s="11" cm="1">
        <f t="array" ref="G76">INDEX('Back data'!$A$297:$BM$297,,MAX(IF('Back data'!$A$297:$BM$297&lt;&gt;"",COLUMN('Back data'!$A$297:$BM$297)))-G$6)/G75</f>
        <v>0.95269999999999999</v>
      </c>
      <c r="H76" s="11" cm="1">
        <f t="array" ref="H76">INDEX('Back data'!$A$297:$BM$297,,MAX(IF('Back data'!$A$297:$BM$297&lt;&gt;"",COLUMN('Back data'!$A$297:$BM$297)))-H$6)/H75</f>
        <v>0.92749999999999999</v>
      </c>
      <c r="I76" s="11" cm="1">
        <f t="array" ref="I76">INDEX('Back data'!$A$297:$BM$297,,MAX(IF('Back data'!$A$297:$BM$297&lt;&gt;"",COLUMN('Back data'!$A$297:$BM$297)))-I$6)/I75</f>
        <v>0.91930000000000012</v>
      </c>
      <c r="J76" s="11" cm="1">
        <f t="array" ref="J76">INDEX('Back data'!$A$297:$BM$297,,MAX(IF('Back data'!$A$297:$BM$297&lt;&gt;"",COLUMN('Back data'!$A$297:$BM$297)))-J$6)/J75</f>
        <v>0.95540000000000003</v>
      </c>
      <c r="K76" s="11" cm="1">
        <f t="array" ref="K76">INDEX('Back data'!$A$297:$BM$297,,MAX(IF('Back data'!$A$297:$BM$297&lt;&gt;"",COLUMN('Back data'!$A$297:$BM$297)))-K$6)/K75</f>
        <v>0.89249999999999996</v>
      </c>
      <c r="L76" s="11" cm="1">
        <f t="array" ref="L76">INDEX('Back data'!$A$297:$BM$297,,MAX(IF('Back data'!$A$297:$BM$297&lt;&gt;"",COLUMN('Back data'!$A$297:$BM$297)))-L$6)/L75</f>
        <v>0.95459999999999989</v>
      </c>
      <c r="M76" s="11" cm="1">
        <f t="array" ref="M76">INDEX('Back data'!$A$297:$BM$297,,MAX(IF('Back data'!$A$297:$BM$297&lt;&gt;"",COLUMN('Back data'!$A$297:$BM$297)))-M$6)/M75</f>
        <v>0.97609999999999997</v>
      </c>
      <c r="N76" s="11" cm="1">
        <f t="array" ref="N76">INDEX('Back data'!$A$297:$BM$297,,MAX(IF('Back data'!$A$297:$BM$297&lt;&gt;"",COLUMN('Back data'!$A$297:$BM$297)))-N$6)/N75</f>
        <v>0.94889999999999997</v>
      </c>
      <c r="O76" s="11" cm="1">
        <f t="array" ref="O76">INDEX('Back data'!$A$297:$BM$297,,MAX(IF('Back data'!$A$297:$BM$297&lt;&gt;"",COLUMN('Back data'!$A$297:$BM$297)))-O$6)/O75</f>
        <v>0.9677</v>
      </c>
      <c r="P76" s="11" cm="1">
        <f t="array" ref="P76">INDEX('Back data'!$A$297:$BM$297,,MAX(IF('Back data'!$A$297:$BM$297&lt;&gt;"",COLUMN('Back data'!$A$297:$BM$297)))-P$6)/P75</f>
        <v>0.97849999999999993</v>
      </c>
    </row>
    <row r="77" spans="1:18" x14ac:dyDescent="0.3">
      <c r="A77" s="33" t="s">
        <v>44</v>
      </c>
      <c r="B77" s="27" t="s">
        <v>36</v>
      </c>
      <c r="C77" s="10" t="s">
        <v>40</v>
      </c>
      <c r="D77" s="11" cm="1">
        <f t="array" ref="D77">+INDEX('Back data'!$A$298:$BM$298,,MAX(IF('Back data'!$A$298:$BM$298&lt;&gt;"",COLUMN('Back data'!$A$298:$BM$298)))-D$6)/D75</f>
        <v>5.5E-2</v>
      </c>
      <c r="E77" s="11" cm="1">
        <f t="array" ref="E77">+INDEX('Back data'!$A$298:$BM$298,,MAX(IF('Back data'!$A$298:$BM$298&lt;&gt;"",COLUMN('Back data'!$A$298:$BM$298)))-E$6)/E75</f>
        <v>8.3000000000000001E-3</v>
      </c>
      <c r="F77" s="11" cm="1">
        <f t="array" ref="F77">+INDEX('Back data'!$A$298:$BM$298,,MAX(IF('Back data'!$A$298:$BM$298&lt;&gt;"",COLUMN('Back data'!$A$298:$BM$298)))-F$6)/F75</f>
        <v>0.1535</v>
      </c>
      <c r="G77" s="11" cm="1">
        <f t="array" ref="G77">+INDEX('Back data'!$A$298:$BM$298,,MAX(IF('Back data'!$A$298:$BM$298&lt;&gt;"",COLUMN('Back data'!$A$298:$BM$298)))-G$6)/G75</f>
        <v>4.7300000000000002E-2</v>
      </c>
      <c r="H77" s="11" cm="1">
        <f t="array" ref="H77">+INDEX('Back data'!$A$298:$BM$298,,MAX(IF('Back data'!$A$298:$BM$298&lt;&gt;"",COLUMN('Back data'!$A$298:$BM$298)))-H$6)/H75</f>
        <v>7.2499999999999995E-2</v>
      </c>
      <c r="I77" s="11" cm="1">
        <f t="array" ref="I77">+INDEX('Back data'!$A$298:$BM$298,,MAX(IF('Back data'!$A$298:$BM$298&lt;&gt;"",COLUMN('Back data'!$A$298:$BM$298)))-I$6)/I75</f>
        <v>8.0700000000000008E-2</v>
      </c>
      <c r="J77" s="11" cm="1">
        <f t="array" ref="J77">+INDEX('Back data'!$A$298:$BM$298,,MAX(IF('Back data'!$A$298:$BM$298&lt;&gt;"",COLUMN('Back data'!$A$298:$BM$298)))-J$6)/J75</f>
        <v>4.4600000000000001E-2</v>
      </c>
      <c r="K77" s="11" cm="1">
        <f t="array" ref="K77">+INDEX('Back data'!$A$298:$BM$298,,MAX(IF('Back data'!$A$298:$BM$298&lt;&gt;"",COLUMN('Back data'!$A$298:$BM$298)))-K$6)/K75</f>
        <v>0.1075</v>
      </c>
      <c r="L77" s="11" cm="1">
        <f t="array" ref="L77">+INDEX('Back data'!$A$298:$BM$298,,MAX(IF('Back data'!$A$298:$BM$298&lt;&gt;"",COLUMN('Back data'!$A$298:$BM$298)))-L$6)/L75</f>
        <v>4.5400000000000003E-2</v>
      </c>
      <c r="M77" s="11" cm="1">
        <f t="array" ref="M77">+INDEX('Back data'!$A$298:$BM$298,,MAX(IF('Back data'!$A$298:$BM$298&lt;&gt;"",COLUMN('Back data'!$A$298:$BM$298)))-M$6)/M75</f>
        <v>2.3900000000000001E-2</v>
      </c>
      <c r="N77" s="11" cm="1">
        <f t="array" ref="N77">+INDEX('Back data'!$A$298:$BM$298,,MAX(IF('Back data'!$A$298:$BM$298&lt;&gt;"",COLUMN('Back data'!$A$298:$BM$298)))-N$6)/N75</f>
        <v>5.1100000000000007E-2</v>
      </c>
      <c r="O77" s="11" cm="1">
        <f t="array" ref="O77">+INDEX('Back data'!$A$298:$BM$298,,MAX(IF('Back data'!$A$298:$BM$298&lt;&gt;"",COLUMN('Back data'!$A$298:$BM$298)))-O$6)/O75</f>
        <v>3.2300000000000002E-2</v>
      </c>
      <c r="P77" s="11" cm="1">
        <f t="array" ref="P77">+INDEX('Back data'!$A$298:$BM$298,,MAX(IF('Back data'!$A$298:$BM$298&lt;&gt;"",COLUMN('Back data'!$A$298:$BM$298)))-P$6)/P75</f>
        <v>2.1499999999999998E-2</v>
      </c>
      <c r="R77" s="56"/>
    </row>
    <row r="78" spans="1:18" x14ac:dyDescent="0.3">
      <c r="A78" s="30"/>
      <c r="B78" s="27"/>
      <c r="C78" s="31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</row>
    <row r="79" spans="1:18" x14ac:dyDescent="0.3">
      <c r="A79" s="30"/>
      <c r="B79" s="27"/>
      <c r="C79" s="31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</row>
    <row r="80" spans="1:18" x14ac:dyDescent="0.3">
      <c r="A80" s="30"/>
      <c r="B80" s="27"/>
      <c r="C80" s="31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</row>
    <row r="81" spans="1:18" x14ac:dyDescent="0.3">
      <c r="A81" s="30"/>
      <c r="B81" s="27"/>
      <c r="C81" s="31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</row>
    <row r="82" spans="1:18" x14ac:dyDescent="0.3">
      <c r="A82" s="30"/>
      <c r="B82" s="27"/>
      <c r="C82" s="31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</row>
    <row r="83" spans="1:18" x14ac:dyDescent="0.3">
      <c r="A83" s="6"/>
      <c r="B83" s="7"/>
      <c r="C83" s="8" t="s">
        <v>37</v>
      </c>
      <c r="D83" s="9" cm="1">
        <f t="array" ref="D83">INDEX('Back data'!$A$157:$BM$157,,MAX(IF('Back data'!$A$157:$BM$157&lt;&gt;"",COLUMN('Back data'!$A$157:$BM$157)))-D$6)+INDEX('Back data'!$A$158:$BM$158,,MAX(IF('Back data'!$A$158:$BM$158&lt;&gt;"",COLUMN('Back data'!$A$158:$BM$158)))-D$6)</f>
        <v>100</v>
      </c>
      <c r="E83" s="9" cm="1">
        <f t="array" ref="E83">INDEX('Back data'!$A$157:$BM$157,,MAX(IF('Back data'!$A$157:$BM$157&lt;&gt;"",COLUMN('Back data'!$A$157:$BM$157)))-E$6)+INDEX('Back data'!$A$158:$BM$158,,MAX(IF('Back data'!$A$158:$BM$158&lt;&gt;"",COLUMN('Back data'!$A$158:$BM$158)))-E$6)</f>
        <v>100</v>
      </c>
      <c r="F83" s="9" cm="1">
        <f t="array" ref="F83">INDEX('Back data'!$A$157:$BM$157,,MAX(IF('Back data'!$A$157:$BM$157&lt;&gt;"",COLUMN('Back data'!$A$157:$BM$157)))-F$6)+INDEX('Back data'!$A$158:$BM$158,,MAX(IF('Back data'!$A$158:$BM$158&lt;&gt;"",COLUMN('Back data'!$A$158:$BM$158)))-F$6)</f>
        <v>100</v>
      </c>
      <c r="G83" s="9" cm="1">
        <f t="array" ref="G83">INDEX('Back data'!$A$157:$BM$157,,MAX(IF('Back data'!$A$157:$BM$157&lt;&gt;"",COLUMN('Back data'!$A$157:$BM$157)))-G$6)+INDEX('Back data'!$A$158:$BM$158,,MAX(IF('Back data'!$A$158:$BM$158&lt;&gt;"",COLUMN('Back data'!$A$158:$BM$158)))-G$6)</f>
        <v>100</v>
      </c>
      <c r="H83" s="9" cm="1">
        <f t="array" ref="H83">INDEX('Back data'!$A$157:$BM$157,,MAX(IF('Back data'!$A$157:$BM$157&lt;&gt;"",COLUMN('Back data'!$A$157:$BM$157)))-H$6)+INDEX('Back data'!$A$158:$BM$158,,MAX(IF('Back data'!$A$158:$BM$158&lt;&gt;"",COLUMN('Back data'!$A$158:$BM$158)))-H$6)</f>
        <v>100</v>
      </c>
      <c r="I83" s="9" cm="1">
        <f t="array" ref="I83">INDEX('Back data'!$A$157:$BM$157,,MAX(IF('Back data'!$A$157:$BM$157&lt;&gt;"",COLUMN('Back data'!$A$157:$BM$157)))-I$6)+INDEX('Back data'!$A$158:$BM$158,,MAX(IF('Back data'!$A$158:$BM$158&lt;&gt;"",COLUMN('Back data'!$A$158:$BM$158)))-I$6)</f>
        <v>100</v>
      </c>
      <c r="J83" s="9" cm="1">
        <f t="array" ref="J83">INDEX('Back data'!$A$157:$BM$157,,MAX(IF('Back data'!$A$157:$BM$157&lt;&gt;"",COLUMN('Back data'!$A$157:$BM$157)))-J$6)+INDEX('Back data'!$A$158:$BM$158,,MAX(IF('Back data'!$A$158:$BM$158&lt;&gt;"",COLUMN('Back data'!$A$158:$BM$158)))-J$6)</f>
        <v>100</v>
      </c>
      <c r="K83" s="9" cm="1">
        <f t="array" ref="K83">INDEX('Back data'!$A$157:$BM$157,,MAX(IF('Back data'!$A$157:$BM$157&lt;&gt;"",COLUMN('Back data'!$A$157:$BM$157)))-K$6)+INDEX('Back data'!$A$158:$BM$158,,MAX(IF('Back data'!$A$158:$BM$158&lt;&gt;"",COLUMN('Back data'!$A$158:$BM$158)))-K$6)</f>
        <v>100</v>
      </c>
      <c r="L83" s="9" cm="1">
        <f t="array" ref="L83">INDEX('Back data'!$A$157:$BM$157,,MAX(IF('Back data'!$A$157:$BM$157&lt;&gt;"",COLUMN('Back data'!$A$157:$BM$157)))-L$6)+INDEX('Back data'!$A$158:$BM$158,,MAX(IF('Back data'!$A$158:$BM$158&lt;&gt;"",COLUMN('Back data'!$A$158:$BM$158)))-L$6)</f>
        <v>100</v>
      </c>
      <c r="M83" s="9" cm="1">
        <f t="array" ref="M83">INDEX('Back data'!$A$157:$BM$157,,MAX(IF('Back data'!$A$157:$BM$157&lt;&gt;"",COLUMN('Back data'!$A$157:$BM$157)))-M$6)+INDEX('Back data'!$A$158:$BM$158,,MAX(IF('Back data'!$A$158:$BM$158&lt;&gt;"",COLUMN('Back data'!$A$158:$BM$158)))-M$6)</f>
        <v>100</v>
      </c>
      <c r="N83" s="9" cm="1">
        <f t="array" ref="N83">INDEX('Back data'!$A$157:$BM$157,,MAX(IF('Back data'!$A$157:$BM$157&lt;&gt;"",COLUMN('Back data'!$A$157:$BM$157)))-N$6)+INDEX('Back data'!$A$158:$BM$158,,MAX(IF('Back data'!$A$158:$BM$158&lt;&gt;"",COLUMN('Back data'!$A$158:$BM$158)))-N$6)</f>
        <v>100</v>
      </c>
      <c r="O83" s="9" cm="1">
        <f t="array" ref="O83">INDEX('Back data'!$A$157:$BM$157,,MAX(IF('Back data'!$A$157:$BM$157&lt;&gt;"",COLUMN('Back data'!$A$157:$BM$157)))-O$6)+INDEX('Back data'!$A$158:$BM$158,,MAX(IF('Back data'!$A$158:$BM$158&lt;&gt;"",COLUMN('Back data'!$A$158:$BM$158)))-O$6)</f>
        <v>100</v>
      </c>
      <c r="P83" s="9" cm="1">
        <f t="array" ref="P83">INDEX('Back data'!$A$157:$BM$157,,MAX(IF('Back data'!$A$157:$BM$157&lt;&gt;"",COLUMN('Back data'!$A$157:$BM$157)))-P$6)+INDEX('Back data'!$A$158:$BM$158,,MAX(IF('Back data'!$A$158:$BM$158&lt;&gt;"",COLUMN('Back data'!$A$158:$BM$158)))-P$6)</f>
        <v>100</v>
      </c>
    </row>
    <row r="84" spans="1:18" x14ac:dyDescent="0.3">
      <c r="A84" s="35" t="s">
        <v>47</v>
      </c>
      <c r="B84" s="36" t="s">
        <v>45</v>
      </c>
      <c r="C84" s="10" t="s">
        <v>39</v>
      </c>
      <c r="D84" s="11" cm="1">
        <f t="array" ref="D84">INDEX('Back data'!$A$157:$BM$157,,MAX(IF('Back data'!$A$157:$BM$157&lt;&gt;"",COLUMN('Back data'!$A$157:$BM$157)))-D$6)/D83</f>
        <v>0.87709999999999999</v>
      </c>
      <c r="E84" s="11" cm="1">
        <f t="array" ref="E84">INDEX('Back data'!$A$157:$BM$157,,MAX(IF('Back data'!$A$157:$BM$157&lt;&gt;"",COLUMN('Back data'!$A$157:$BM$157)))-E$6)/E83</f>
        <v>0.85370000000000001</v>
      </c>
      <c r="F84" s="11" cm="1">
        <f t="array" ref="F84">INDEX('Back data'!$A$157:$BM$157,,MAX(IF('Back data'!$A$157:$BM$157&lt;&gt;"",COLUMN('Back data'!$A$157:$BM$157)))-F$6)/F83</f>
        <v>0.85549999999999993</v>
      </c>
      <c r="G84" s="11" cm="1">
        <f t="array" ref="G84">INDEX('Back data'!$A$157:$BM$157,,MAX(IF('Back data'!$A$157:$BM$157&lt;&gt;"",COLUMN('Back data'!$A$157:$BM$157)))-G$6)/G83</f>
        <v>0.88900000000000001</v>
      </c>
      <c r="H84" s="11" cm="1">
        <f t="array" ref="H84">INDEX('Back data'!$A$157:$BM$157,,MAX(IF('Back data'!$A$157:$BM$157&lt;&gt;"",COLUMN('Back data'!$A$157:$BM$157)))-H$6)/H83</f>
        <v>0.871</v>
      </c>
      <c r="I84" s="11" cm="1">
        <f t="array" ref="I84">INDEX('Back data'!$A$157:$BM$157,,MAX(IF('Back data'!$A$157:$BM$157&lt;&gt;"",COLUMN('Back data'!$A$157:$BM$157)))-I$6)/I83</f>
        <v>0.90310000000000001</v>
      </c>
      <c r="J84" s="11" cm="1">
        <f t="array" ref="J84">INDEX('Back data'!$A$157:$BM$157,,MAX(IF('Back data'!$A$157:$BM$157&lt;&gt;"",COLUMN('Back data'!$A$157:$BM$157)))-J$6)/J83</f>
        <v>0.88190000000000002</v>
      </c>
      <c r="K84" s="11" cm="1">
        <f t="array" ref="K84">INDEX('Back data'!$A$157:$BM$157,,MAX(IF('Back data'!$A$157:$BM$157&lt;&gt;"",COLUMN('Back data'!$A$157:$BM$157)))-K$6)/K83</f>
        <v>0.86150000000000004</v>
      </c>
      <c r="L84" s="11" cm="1">
        <f t="array" ref="L84">INDEX('Back data'!$A$157:$BM$157,,MAX(IF('Back data'!$A$157:$BM$157&lt;&gt;"",COLUMN('Back data'!$A$157:$BM$157)))-L$6)/L83</f>
        <v>0.84689999999999999</v>
      </c>
      <c r="M84" s="11" cm="1">
        <f t="array" ref="M84">INDEX('Back data'!$A$157:$BM$157,,MAX(IF('Back data'!$A$157:$BM$157&lt;&gt;"",COLUMN('Back data'!$A$157:$BM$157)))-M$6)/M83</f>
        <v>0.9486</v>
      </c>
      <c r="N84" s="11" cm="1">
        <f t="array" ref="N84">INDEX('Back data'!$A$157:$BM$157,,MAX(IF('Back data'!$A$157:$BM$157&lt;&gt;"",COLUMN('Back data'!$A$157:$BM$157)))-N$6)/N83</f>
        <v>0.94819999999999993</v>
      </c>
      <c r="O84" s="11" cm="1">
        <f t="array" ref="O84">INDEX('Back data'!$A$157:$BM$157,,MAX(IF('Back data'!$A$157:$BM$157&lt;&gt;"",COLUMN('Back data'!$A$157:$BM$157)))-O$6)/O83</f>
        <v>0.93319999999999992</v>
      </c>
      <c r="P84" s="11" cm="1">
        <f t="array" ref="P84">INDEX('Back data'!$A$157:$BM$157,,MAX(IF('Back data'!$A$157:$BM$157&lt;&gt;"",COLUMN('Back data'!$A$157:$BM$157)))-P$6)/P83</f>
        <v>0.94420000000000004</v>
      </c>
    </row>
    <row r="85" spans="1:18" x14ac:dyDescent="0.3">
      <c r="A85" s="35" t="s">
        <v>47</v>
      </c>
      <c r="B85" s="36" t="s">
        <v>46</v>
      </c>
      <c r="C85" s="10" t="s">
        <v>40</v>
      </c>
      <c r="D85" s="11" cm="1">
        <f t="array" ref="D85">INDEX('Back data'!$A$158:$BM$158,,MAX(IF('Back data'!$A$158:$BM$158&lt;&gt;"",COLUMN('Back data'!$A$158:$BM$158)))-D$6)/D83</f>
        <v>0.1229</v>
      </c>
      <c r="E85" s="11" cm="1">
        <f t="array" ref="E85">INDEX('Back data'!$A$158:$BM$158,,MAX(IF('Back data'!$A$158:$BM$158&lt;&gt;"",COLUMN('Back data'!$A$158:$BM$158)))-E$6)/E83</f>
        <v>0.14630000000000001</v>
      </c>
      <c r="F85" s="11" cm="1">
        <f t="array" ref="F85">INDEX('Back data'!$A$158:$BM$158,,MAX(IF('Back data'!$A$158:$BM$158&lt;&gt;"",COLUMN('Back data'!$A$158:$BM$158)))-F$6)/F83</f>
        <v>0.14449999999999999</v>
      </c>
      <c r="G85" s="11" cm="1">
        <f t="array" ref="G85">INDEX('Back data'!$A$158:$BM$158,,MAX(IF('Back data'!$A$158:$BM$158&lt;&gt;"",COLUMN('Back data'!$A$158:$BM$158)))-G$6)/G83</f>
        <v>0.111</v>
      </c>
      <c r="H85" s="11" cm="1">
        <f t="array" ref="H85">INDEX('Back data'!$A$158:$BM$158,,MAX(IF('Back data'!$A$158:$BM$158&lt;&gt;"",COLUMN('Back data'!$A$158:$BM$158)))-H$6)/H83</f>
        <v>0.129</v>
      </c>
      <c r="I85" s="11" cm="1">
        <f t="array" ref="I85">INDEX('Back data'!$A$158:$BM$158,,MAX(IF('Back data'!$A$158:$BM$158&lt;&gt;"",COLUMN('Back data'!$A$158:$BM$158)))-I$6)/I83</f>
        <v>9.69E-2</v>
      </c>
      <c r="J85" s="11" cm="1">
        <f t="array" ref="J85">INDEX('Back data'!$A$158:$BM$158,,MAX(IF('Back data'!$A$158:$BM$158&lt;&gt;"",COLUMN('Back data'!$A$158:$BM$158)))-J$6)/J83</f>
        <v>0.11810000000000001</v>
      </c>
      <c r="K85" s="11" cm="1">
        <f t="array" ref="K85">INDEX('Back data'!$A$158:$BM$158,,MAX(IF('Back data'!$A$158:$BM$158&lt;&gt;"",COLUMN('Back data'!$A$158:$BM$158)))-K$6)/K83</f>
        <v>0.13849999999999998</v>
      </c>
      <c r="L85" s="11" cm="1">
        <f t="array" ref="L85">INDEX('Back data'!$A$158:$BM$158,,MAX(IF('Back data'!$A$158:$BM$158&lt;&gt;"",COLUMN('Back data'!$A$158:$BM$158)))-L$6)/L83</f>
        <v>0.15310000000000001</v>
      </c>
      <c r="M85" s="11" cm="1">
        <f t="array" ref="M85">INDEX('Back data'!$A$158:$BM$158,,MAX(IF('Back data'!$A$158:$BM$158&lt;&gt;"",COLUMN('Back data'!$A$158:$BM$158)))-M$6)/M83</f>
        <v>5.1399999999999994E-2</v>
      </c>
      <c r="N85" s="11" cm="1">
        <f t="array" ref="N85">INDEX('Back data'!$A$158:$BM$158,,MAX(IF('Back data'!$A$158:$BM$158&lt;&gt;"",COLUMN('Back data'!$A$158:$BM$158)))-N$6)/N83</f>
        <v>5.1799999999999999E-2</v>
      </c>
      <c r="O85" s="11" cm="1">
        <f t="array" ref="O85">INDEX('Back data'!$A$158:$BM$158,,MAX(IF('Back data'!$A$158:$BM$158&lt;&gt;"",COLUMN('Back data'!$A$158:$BM$158)))-O$6)/O83</f>
        <v>6.6799999999999998E-2</v>
      </c>
      <c r="P85" s="11" cm="1">
        <f t="array" ref="P85">INDEX('Back data'!$A$158:$BM$158,,MAX(IF('Back data'!$A$158:$BM$158&lt;&gt;"",COLUMN('Back data'!$A$158:$BM$158)))-P$6)/P83</f>
        <v>5.5800000000000002E-2</v>
      </c>
      <c r="R85" s="56"/>
    </row>
    <row r="86" spans="1:18" x14ac:dyDescent="0.3">
      <c r="B86" s="26"/>
    </row>
    <row r="87" spans="1:18" x14ac:dyDescent="0.3">
      <c r="B87" s="26"/>
    </row>
    <row r="88" spans="1:18" x14ac:dyDescent="0.3">
      <c r="B88" s="26"/>
      <c r="C88" s="8" t="s">
        <v>37</v>
      </c>
      <c r="D88" s="9" cm="1">
        <f t="array" ref="D88">INDEX('Back data'!$A$162:$BM$162,,MAX(IF('Back data'!$A$162:$BM$162&lt;&gt;"",COLUMN('Back data'!$A$162:$BM$162)))-D$6)+INDEX('Back data'!$A$163:$BM$163,,MAX(IF('Back data'!$A$163:$BM$163&lt;&gt;"",COLUMN('Back data'!$A$163:$BM$163)))-D$6)</f>
        <v>100</v>
      </c>
      <c r="E88" s="9" cm="1">
        <f t="array" ref="E88">INDEX('Back data'!$A$162:$BM$162,,MAX(IF('Back data'!$A$162:$BM$162&lt;&gt;"",COLUMN('Back data'!$A$162:$BM$162)))-E$6)+INDEX('Back data'!$A$163:$BM$163,,MAX(IF('Back data'!$A$163:$BM$163&lt;&gt;"",COLUMN('Back data'!$A$163:$BM$163)))-E$6)</f>
        <v>100</v>
      </c>
      <c r="F88" s="9" cm="1">
        <f t="array" ref="F88">INDEX('Back data'!$A$162:$BM$162,,MAX(IF('Back data'!$A$162:$BM$162&lt;&gt;"",COLUMN('Back data'!$A$162:$BM$162)))-F$6)+INDEX('Back data'!$A$163:$BM$163,,MAX(IF('Back data'!$A$163:$BM$163&lt;&gt;"",COLUMN('Back data'!$A$163:$BM$163)))-F$6)</f>
        <v>100</v>
      </c>
      <c r="G88" s="9" cm="1">
        <f t="array" ref="G88">INDEX('Back data'!$A$162:$BM$162,,MAX(IF('Back data'!$A$162:$BM$162&lt;&gt;"",COLUMN('Back data'!$A$162:$BM$162)))-G$6)+INDEX('Back data'!$A$163:$BM$163,,MAX(IF('Back data'!$A$163:$BM$163&lt;&gt;"",COLUMN('Back data'!$A$163:$BM$163)))-G$6)</f>
        <v>100</v>
      </c>
      <c r="H88" s="9" cm="1">
        <f t="array" ref="H88">INDEX('Back data'!$A$162:$BM$162,,MAX(IF('Back data'!$A$162:$BM$162&lt;&gt;"",COLUMN('Back data'!$A$162:$BM$162)))-H$6)+INDEX('Back data'!$A$163:$BM$163,,MAX(IF('Back data'!$A$163:$BM$163&lt;&gt;"",COLUMN('Back data'!$A$163:$BM$163)))-H$6)</f>
        <v>100</v>
      </c>
      <c r="I88" s="9" cm="1">
        <f t="array" ref="I88">INDEX('Back data'!$A$162:$BM$162,,MAX(IF('Back data'!$A$162:$BM$162&lt;&gt;"",COLUMN('Back data'!$A$162:$BM$162)))-I$6)+INDEX('Back data'!$A$163:$BM$163,,MAX(IF('Back data'!$A$163:$BM$163&lt;&gt;"",COLUMN('Back data'!$A$163:$BM$163)))-I$6)</f>
        <v>100</v>
      </c>
      <c r="J88" s="9" cm="1">
        <f t="array" ref="J88">INDEX('Back data'!$A$162:$BM$162,,MAX(IF('Back data'!$A$162:$BM$162&lt;&gt;"",COLUMN('Back data'!$A$162:$BM$162)))-J$6)+INDEX('Back data'!$A$163:$BM$163,,MAX(IF('Back data'!$A$163:$BM$163&lt;&gt;"",COLUMN('Back data'!$A$163:$BM$163)))-J$6)</f>
        <v>100</v>
      </c>
      <c r="K88" s="9" cm="1">
        <f t="array" ref="K88">INDEX('Back data'!$A$162:$BM$162,,MAX(IF('Back data'!$A$162:$BM$162&lt;&gt;"",COLUMN('Back data'!$A$162:$BM$162)))-K$6)+INDEX('Back data'!$A$163:$BM$163,,MAX(IF('Back data'!$A$163:$BM$163&lt;&gt;"",COLUMN('Back data'!$A$163:$BM$163)))-K$6)</f>
        <v>100</v>
      </c>
      <c r="L88" s="9" cm="1">
        <f t="array" ref="L88">INDEX('Back data'!$A$162:$BM$162,,MAX(IF('Back data'!$A$162:$BM$162&lt;&gt;"",COLUMN('Back data'!$A$162:$BM$162)))-L$6)+INDEX('Back data'!$A$163:$BM$163,,MAX(IF('Back data'!$A$163:$BM$163&lt;&gt;"",COLUMN('Back data'!$A$163:$BM$163)))-L$6)</f>
        <v>100</v>
      </c>
      <c r="M88" s="9" cm="1">
        <f t="array" ref="M88">INDEX('Back data'!$A$162:$BM$162,,MAX(IF('Back data'!$A$162:$BM$162&lt;&gt;"",COLUMN('Back data'!$A$162:$BM$162)))-M$6)+INDEX('Back data'!$A$163:$BM$163,,MAX(IF('Back data'!$A$163:$BM$163&lt;&gt;"",COLUMN('Back data'!$A$163:$BM$163)))-M$6)</f>
        <v>100</v>
      </c>
      <c r="N88" s="9" cm="1">
        <f t="array" ref="N88">INDEX('Back data'!$A$162:$BM$162,,MAX(IF('Back data'!$A$162:$BM$162&lt;&gt;"",COLUMN('Back data'!$A$162:$BM$162)))-N$6)+INDEX('Back data'!$A$163:$BM$163,,MAX(IF('Back data'!$A$163:$BM$163&lt;&gt;"",COLUMN('Back data'!$A$163:$BM$163)))-N$6)</f>
        <v>100</v>
      </c>
      <c r="O88" s="9" cm="1">
        <f t="array" ref="O88">INDEX('Back data'!$A$162:$BM$162,,MAX(IF('Back data'!$A$162:$BM$162&lt;&gt;"",COLUMN('Back data'!$A$162:$BM$162)))-O$6)+INDEX('Back data'!$A$163:$BM$163,,MAX(IF('Back data'!$A$163:$BM$163&lt;&gt;"",COLUMN('Back data'!$A$163:$BM$163)))-O$6)</f>
        <v>100</v>
      </c>
      <c r="P88" s="9" cm="1">
        <f t="array" ref="P88">INDEX('Back data'!$A$162:$BM$162,,MAX(IF('Back data'!$A$162:$BM$162&lt;&gt;"",COLUMN('Back data'!$A$162:$BM$162)))-P$6)+INDEX('Back data'!$A$163:$BM$163,,MAX(IF('Back data'!$A$163:$BM$163&lt;&gt;"",COLUMN('Back data'!$A$163:$BM$163)))-P$6)</f>
        <v>100</v>
      </c>
    </row>
    <row r="89" spans="1:18" x14ac:dyDescent="0.3">
      <c r="A89" s="35" t="s">
        <v>47</v>
      </c>
      <c r="B89" s="37" t="s">
        <v>41</v>
      </c>
      <c r="C89" s="10" t="s">
        <v>39</v>
      </c>
      <c r="D89" s="11" cm="1">
        <f t="array" ref="D89">INDEX('Back data'!$A$162:$BM$162,,MAX(IF('Back data'!$A$162:$BM$162&lt;&gt;"",COLUMN('Back data'!$A$162:$BM$162)))-D$6)/D88</f>
        <v>0.67700000000000005</v>
      </c>
      <c r="E89" s="11" cm="1">
        <f t="array" ref="E89">INDEX('Back data'!$A$162:$BM$162,,MAX(IF('Back data'!$A$162:$BM$162&lt;&gt;"",COLUMN('Back data'!$A$162:$BM$162)))-E$6)/E88</f>
        <v>0.6048</v>
      </c>
      <c r="F89" s="11" cm="1">
        <f t="array" ref="F89">INDEX('Back data'!$A$162:$BM$162,,MAX(IF('Back data'!$A$162:$BM$162&lt;&gt;"",COLUMN('Back data'!$A$162:$BM$162)))-F$6)/F88</f>
        <v>0.65689999999999993</v>
      </c>
      <c r="G89" s="11" cm="1">
        <f t="array" ref="G89">INDEX('Back data'!$A$162:$BM$162,,MAX(IF('Back data'!$A$162:$BM$162&lt;&gt;"",COLUMN('Back data'!$A$162:$BM$162)))-G$6)/G88</f>
        <v>0.66180000000000005</v>
      </c>
      <c r="H89" s="11" cm="1">
        <f t="array" ref="H89">INDEX('Back data'!$A$162:$BM$162,,MAX(IF('Back data'!$A$162:$BM$162&lt;&gt;"",COLUMN('Back data'!$A$162:$BM$162)))-H$6)/H88</f>
        <v>0.59</v>
      </c>
      <c r="I89" s="11" cm="1">
        <f t="array" ref="I89">INDEX('Back data'!$A$162:$BM$162,,MAX(IF('Back data'!$A$162:$BM$162&lt;&gt;"",COLUMN('Back data'!$A$162:$BM$162)))-I$6)/I88</f>
        <v>0.63790000000000002</v>
      </c>
      <c r="J89" s="11" cm="1">
        <f t="array" ref="J89">INDEX('Back data'!$A$162:$BM$162,,MAX(IF('Back data'!$A$162:$BM$162&lt;&gt;"",COLUMN('Back data'!$A$162:$BM$162)))-J$6)/J88</f>
        <v>0.64489999999999992</v>
      </c>
      <c r="K89" s="11" cm="1">
        <f t="array" ref="K89">INDEX('Back data'!$A$162:$BM$162,,MAX(IF('Back data'!$A$162:$BM$162&lt;&gt;"",COLUMN('Back data'!$A$162:$BM$162)))-K$6)/K88</f>
        <v>0.64590000000000003</v>
      </c>
      <c r="L89" s="11" cm="1">
        <f t="array" ref="L89">INDEX('Back data'!$A$162:$BM$162,,MAX(IF('Back data'!$A$162:$BM$162&lt;&gt;"",COLUMN('Back data'!$A$162:$BM$162)))-L$6)/L88</f>
        <v>0.63519999999999999</v>
      </c>
      <c r="M89" s="11" cm="1">
        <f t="array" ref="M89">INDEX('Back data'!$A$162:$BM$162,,MAX(IF('Back data'!$A$162:$BM$162&lt;&gt;"",COLUMN('Back data'!$A$162:$BM$162)))-M$6)/M88</f>
        <v>0.85089999999999999</v>
      </c>
      <c r="N89" s="11" cm="1">
        <f t="array" ref="N89">INDEX('Back data'!$A$162:$BM$162,,MAX(IF('Back data'!$A$162:$BM$162&lt;&gt;"",COLUMN('Back data'!$A$162:$BM$162)))-N$6)/N88</f>
        <v>0.84609999999999996</v>
      </c>
      <c r="O89" s="11" cm="1">
        <f t="array" ref="O89">INDEX('Back data'!$A$162:$BM$162,,MAX(IF('Back data'!$A$162:$BM$162&lt;&gt;"",COLUMN('Back data'!$A$162:$BM$162)))-O$6)/O88</f>
        <v>0.80559999999999998</v>
      </c>
      <c r="P89" s="11" cm="1">
        <f t="array" ref="P89">INDEX('Back data'!$A$162:$BM$162,,MAX(IF('Back data'!$A$162:$BM$162&lt;&gt;"",COLUMN('Back data'!$A$162:$BM$162)))-P$6)/P88</f>
        <v>0.83400000000000007</v>
      </c>
    </row>
    <row r="90" spans="1:18" x14ac:dyDescent="0.3">
      <c r="A90" s="35" t="s">
        <v>47</v>
      </c>
      <c r="B90" s="37" t="s">
        <v>41</v>
      </c>
      <c r="C90" s="10" t="s">
        <v>40</v>
      </c>
      <c r="D90" s="11" cm="1">
        <f t="array" ref="D90">INDEX('Back data'!$A$163:$BM$163,,MAX(IF('Back data'!$A$163:$BM$163&lt;&gt;"",COLUMN('Back data'!$A$163:$BM$163)))-D$6)/D88</f>
        <v>0.32299999999999995</v>
      </c>
      <c r="E90" s="11" cm="1">
        <f t="array" ref="E90">INDEX('Back data'!$A$163:$BM$163,,MAX(IF('Back data'!$A$163:$BM$163&lt;&gt;"",COLUMN('Back data'!$A$163:$BM$163)))-E$6)/E88</f>
        <v>0.39520000000000005</v>
      </c>
      <c r="F90" s="11" cm="1">
        <f t="array" ref="F90">INDEX('Back data'!$A$163:$BM$163,,MAX(IF('Back data'!$A$163:$BM$163&lt;&gt;"",COLUMN('Back data'!$A$163:$BM$163)))-F$6)/F88</f>
        <v>0.34310000000000002</v>
      </c>
      <c r="G90" s="11" cm="1">
        <f t="array" ref="G90">INDEX('Back data'!$A$163:$BM$163,,MAX(IF('Back data'!$A$163:$BM$163&lt;&gt;"",COLUMN('Back data'!$A$163:$BM$163)))-G$6)/G88</f>
        <v>0.3382</v>
      </c>
      <c r="H90" s="11" cm="1">
        <f t="array" ref="H90">INDEX('Back data'!$A$163:$BM$163,,MAX(IF('Back data'!$A$163:$BM$163&lt;&gt;"",COLUMN('Back data'!$A$163:$BM$163)))-H$6)/H88</f>
        <v>0.41</v>
      </c>
      <c r="I90" s="11" cm="1">
        <f t="array" ref="I90">INDEX('Back data'!$A$163:$BM$163,,MAX(IF('Back data'!$A$163:$BM$163&lt;&gt;"",COLUMN('Back data'!$A$163:$BM$163)))-I$6)/I88</f>
        <v>0.36210000000000003</v>
      </c>
      <c r="J90" s="11" cm="1">
        <f t="array" ref="J90">INDEX('Back data'!$A$163:$BM$163,,MAX(IF('Back data'!$A$163:$BM$163&lt;&gt;"",COLUMN('Back data'!$A$163:$BM$163)))-J$6)/J88</f>
        <v>0.35509999999999997</v>
      </c>
      <c r="K90" s="11" cm="1">
        <f t="array" ref="K90">INDEX('Back data'!$A$163:$BM$163,,MAX(IF('Back data'!$A$163:$BM$163&lt;&gt;"",COLUMN('Back data'!$A$163:$BM$163)))-K$6)/K88</f>
        <v>0.35409999999999997</v>
      </c>
      <c r="L90" s="11" cm="1">
        <f t="array" ref="L90">INDEX('Back data'!$A$163:$BM$163,,MAX(IF('Back data'!$A$163:$BM$163&lt;&gt;"",COLUMN('Back data'!$A$163:$BM$163)))-L$6)/L88</f>
        <v>0.36479999999999996</v>
      </c>
      <c r="M90" s="11" cm="1">
        <f t="array" ref="M90">INDEX('Back data'!$A$163:$BM$163,,MAX(IF('Back data'!$A$163:$BM$163&lt;&gt;"",COLUMN('Back data'!$A$163:$BM$163)))-M$6)/M88</f>
        <v>0.14910000000000001</v>
      </c>
      <c r="N90" s="11" cm="1">
        <f t="array" ref="N90">INDEX('Back data'!$A$163:$BM$163,,MAX(IF('Back data'!$A$163:$BM$163&lt;&gt;"",COLUMN('Back data'!$A$163:$BM$163)))-N$6)/N88</f>
        <v>0.15390000000000001</v>
      </c>
      <c r="O90" s="11" cm="1">
        <f t="array" ref="O90">INDEX('Back data'!$A$163:$BM$163,,MAX(IF('Back data'!$A$163:$BM$163&lt;&gt;"",COLUMN('Back data'!$A$163:$BM$163)))-O$6)/O88</f>
        <v>0.19440000000000002</v>
      </c>
      <c r="P90" s="11" cm="1">
        <f t="array" ref="P90">INDEX('Back data'!$A$163:$BM$163,,MAX(IF('Back data'!$A$163:$BM$163&lt;&gt;"",COLUMN('Back data'!$A$163:$BM$163)))-P$6)/P88</f>
        <v>0.16600000000000001</v>
      </c>
      <c r="R90" s="56"/>
    </row>
    <row r="92" spans="1:18" x14ac:dyDescent="0.3">
      <c r="C92" s="12"/>
    </row>
    <row r="93" spans="1:18" x14ac:dyDescent="0.3">
      <c r="C93" s="8" t="s">
        <v>37</v>
      </c>
      <c r="D93" s="9" cm="1">
        <f t="array" ref="D93">INDEX('Back data'!$A$167:$BM$167,,MAX(IF('Back data'!$A$167:$BM$167&lt;&gt;"",COLUMN('Back data'!$A$167:$BM$167)))-D$6)+INDEX('Back data'!$A$168:$BM$168,,MAX(IF('Back data'!$A$168:$BM$168&lt;&gt;"",COLUMN('Back data'!$A$168:$BM$168)))-D$6)</f>
        <v>100</v>
      </c>
      <c r="E93" s="9" cm="1">
        <f t="array" ref="E93">INDEX('Back data'!$A$167:$BM$167,,MAX(IF('Back data'!$A$167:$BM$167&lt;&gt;"",COLUMN('Back data'!$A$167:$BM$167)))-E$6)+INDEX('Back data'!$A$168:$BM$168,,MAX(IF('Back data'!$A$168:$BM$168&lt;&gt;"",COLUMN('Back data'!$A$168:$BM$168)))-E$6)</f>
        <v>100</v>
      </c>
      <c r="F93" s="9" cm="1">
        <f t="array" ref="F93">INDEX('Back data'!$A$167:$BM$167,,MAX(IF('Back data'!$A$167:$BM$167&lt;&gt;"",COLUMN('Back data'!$A$167:$BM$167)))-F$6)+INDEX('Back data'!$A$168:$BM$168,,MAX(IF('Back data'!$A$168:$BM$168&lt;&gt;"",COLUMN('Back data'!$A$168:$BM$168)))-F$6)</f>
        <v>100</v>
      </c>
      <c r="G93" s="9" cm="1">
        <f t="array" ref="G93">INDEX('Back data'!$A$167:$BM$167,,MAX(IF('Back data'!$A$167:$BM$167&lt;&gt;"",COLUMN('Back data'!$A$167:$BM$167)))-G$6)+INDEX('Back data'!$A$168:$BM$168,,MAX(IF('Back data'!$A$168:$BM$168&lt;&gt;"",COLUMN('Back data'!$A$168:$BM$168)))-G$6)</f>
        <v>100</v>
      </c>
      <c r="H93" s="9" cm="1">
        <f t="array" ref="H93">INDEX('Back data'!$A$167:$BM$167,,MAX(IF('Back data'!$A$167:$BM$167&lt;&gt;"",COLUMN('Back data'!$A$167:$BM$167)))-H$6)+INDEX('Back data'!$A$168:$BM$168,,MAX(IF('Back data'!$A$168:$BM$168&lt;&gt;"",COLUMN('Back data'!$A$168:$BM$168)))-H$6)</f>
        <v>100</v>
      </c>
      <c r="I93" s="9" cm="1">
        <f t="array" ref="I93">INDEX('Back data'!$A$167:$BM$167,,MAX(IF('Back data'!$A$167:$BM$167&lt;&gt;"",COLUMN('Back data'!$A$167:$BM$167)))-I$6)+INDEX('Back data'!$A$168:$BM$168,,MAX(IF('Back data'!$A$168:$BM$168&lt;&gt;"",COLUMN('Back data'!$A$168:$BM$168)))-I$6)</f>
        <v>100</v>
      </c>
      <c r="J93" s="9" cm="1">
        <f t="array" ref="J93">INDEX('Back data'!$A$167:$BM$167,,MAX(IF('Back data'!$A$167:$BM$167&lt;&gt;"",COLUMN('Back data'!$A$167:$BM$167)))-J$6)+INDEX('Back data'!$A$168:$BM$168,,MAX(IF('Back data'!$A$168:$BM$168&lt;&gt;"",COLUMN('Back data'!$A$168:$BM$168)))-J$6)</f>
        <v>100</v>
      </c>
      <c r="K93" s="9" cm="1">
        <f t="array" ref="K93">INDEX('Back data'!$A$167:$BM$167,,MAX(IF('Back data'!$A$167:$BM$167&lt;&gt;"",COLUMN('Back data'!$A$167:$BM$167)))-K$6)+INDEX('Back data'!$A$168:$BM$168,,MAX(IF('Back data'!$A$168:$BM$168&lt;&gt;"",COLUMN('Back data'!$A$168:$BM$168)))-K$6)</f>
        <v>100</v>
      </c>
      <c r="L93" s="9" cm="1">
        <f t="array" ref="L93">INDEX('Back data'!$A$167:$BM$167,,MAX(IF('Back data'!$A$167:$BM$167&lt;&gt;"",COLUMN('Back data'!$A$167:$BM$167)))-L$6)+INDEX('Back data'!$A$168:$BM$168,,MAX(IF('Back data'!$A$168:$BM$168&lt;&gt;"",COLUMN('Back data'!$A$168:$BM$168)))-L$6)</f>
        <v>100</v>
      </c>
      <c r="M93" s="9" cm="1">
        <f t="array" ref="M93">INDEX('Back data'!$A$167:$BM$167,,MAX(IF('Back data'!$A$167:$BM$167&lt;&gt;"",COLUMN('Back data'!$A$167:$BM$167)))-M$6)+INDEX('Back data'!$A$168:$BM$168,,MAX(IF('Back data'!$A$168:$BM$168&lt;&gt;"",COLUMN('Back data'!$A$168:$BM$168)))-M$6)</f>
        <v>100</v>
      </c>
      <c r="N93" s="9" cm="1">
        <f t="array" ref="N93">INDEX('Back data'!$A$167:$BM$167,,MAX(IF('Back data'!$A$167:$BM$167&lt;&gt;"",COLUMN('Back data'!$A$167:$BM$167)))-N$6)+INDEX('Back data'!$A$168:$BM$168,,MAX(IF('Back data'!$A$168:$BM$168&lt;&gt;"",COLUMN('Back data'!$A$168:$BM$168)))-N$6)</f>
        <v>100</v>
      </c>
      <c r="O93" s="9" cm="1">
        <f t="array" ref="O93">INDEX('Back data'!$A$167:$BM$167,,MAX(IF('Back data'!$A$167:$BM$167&lt;&gt;"",COLUMN('Back data'!$A$167:$BM$167)))-O$6)+INDEX('Back data'!$A$168:$BM$168,,MAX(IF('Back data'!$A$168:$BM$168&lt;&gt;"",COLUMN('Back data'!$A$168:$BM$168)))-O$6)</f>
        <v>100</v>
      </c>
      <c r="P93" s="9" cm="1">
        <f t="array" ref="P93">INDEX('Back data'!$A$167:$BM$167,,MAX(IF('Back data'!$A$167:$BM$167&lt;&gt;"",COLUMN('Back data'!$A$167:$BM$167)))-P$6)+INDEX('Back data'!$A$168:$BM$168,,MAX(IF('Back data'!$A$168:$BM$168&lt;&gt;"",COLUMN('Back data'!$A$168:$BM$168)))-P$6)</f>
        <v>100</v>
      </c>
    </row>
    <row r="94" spans="1:18" x14ac:dyDescent="0.3">
      <c r="A94" s="35" t="s">
        <v>47</v>
      </c>
      <c r="B94" s="37" t="s">
        <v>42</v>
      </c>
      <c r="C94" s="10" t="s">
        <v>39</v>
      </c>
      <c r="D94" s="11" cm="1">
        <f t="array" ref="D94">INDEX('Back data'!$A$167:$BM$167,,MAX(IF('Back data'!$A$167:$BM$167&lt;&gt;"",COLUMN('Back data'!$A$167:$BM$167)))-D$6)/D93</f>
        <v>0.98769999999999991</v>
      </c>
      <c r="E94" s="11" cm="1">
        <f t="array" ref="E94">INDEX('Back data'!$A$167:$BM$167,,MAX(IF('Back data'!$A$167:$BM$167&lt;&gt;"",COLUMN('Back data'!$A$167:$BM$167)))-E$6)/E93</f>
        <v>1</v>
      </c>
      <c r="F94" s="11" cm="1">
        <f t="array" ref="F94">INDEX('Back data'!$A$167:$BM$167,,MAX(IF('Back data'!$A$167:$BM$167&lt;&gt;"",COLUMN('Back data'!$A$167:$BM$167)))-F$6)/F93</f>
        <v>0.96620000000000006</v>
      </c>
      <c r="G94" s="11" cm="1">
        <f t="array" ref="G94">INDEX('Back data'!$A$167:$BM$167,,MAX(IF('Back data'!$A$167:$BM$167&lt;&gt;"",COLUMN('Back data'!$A$167:$BM$167)))-G$6)/G93</f>
        <v>0.99470000000000003</v>
      </c>
      <c r="H94" s="11" cm="1">
        <f t="array" ref="H94">INDEX('Back data'!$A$167:$BM$167,,MAX(IF('Back data'!$A$167:$BM$167&lt;&gt;"",COLUMN('Back data'!$A$167:$BM$167)))-H$6)/H93</f>
        <v>0.99769999999999992</v>
      </c>
      <c r="I94" s="11" cm="1">
        <f t="array" ref="I94">INDEX('Back data'!$A$167:$BM$167,,MAX(IF('Back data'!$A$167:$BM$167&lt;&gt;"",COLUMN('Back data'!$A$167:$BM$167)))-I$6)/I93</f>
        <v>1</v>
      </c>
      <c r="J94" s="11" cm="1">
        <f t="array" ref="J94">INDEX('Back data'!$A$167:$BM$167,,MAX(IF('Back data'!$A$167:$BM$167&lt;&gt;"",COLUMN('Back data'!$A$167:$BM$167)))-J$6)/J93</f>
        <v>1</v>
      </c>
      <c r="K94" s="11" cm="1">
        <f t="array" ref="K94">INDEX('Back data'!$A$167:$BM$167,,MAX(IF('Back data'!$A$167:$BM$167&lt;&gt;"",COLUMN('Back data'!$A$167:$BM$167)))-K$6)/K93</f>
        <v>1</v>
      </c>
      <c r="L94" s="11" cm="1">
        <f t="array" ref="L94">INDEX('Back data'!$A$167:$BM$167,,MAX(IF('Back data'!$A$167:$BM$167&lt;&gt;"",COLUMN('Back data'!$A$167:$BM$167)))-L$6)/L93</f>
        <v>0.96479999999999999</v>
      </c>
      <c r="M94" s="11" cm="1">
        <f t="array" ref="M94">INDEX('Back data'!$A$167:$BM$167,,MAX(IF('Back data'!$A$167:$BM$167&lt;&gt;"",COLUMN('Back data'!$A$167:$BM$167)))-M$6)/M93</f>
        <v>1</v>
      </c>
      <c r="N94" s="11" cm="1">
        <f t="array" ref="N94">INDEX('Back data'!$A$167:$BM$167,,MAX(IF('Back data'!$A$167:$BM$167&lt;&gt;"",COLUMN('Back data'!$A$167:$BM$167)))-N$6)/N93</f>
        <v>1</v>
      </c>
      <c r="O94" s="11" cm="1">
        <f t="array" ref="O94">INDEX('Back data'!$A$167:$BM$167,,MAX(IF('Back data'!$A$167:$BM$167&lt;&gt;"",COLUMN('Back data'!$A$167:$BM$167)))-O$6)/O93</f>
        <v>1</v>
      </c>
      <c r="P94" s="11" cm="1">
        <f t="array" ref="P94">INDEX('Back data'!$A$167:$BM$167,,MAX(IF('Back data'!$A$167:$BM$167&lt;&gt;"",COLUMN('Back data'!$A$167:$BM$167)))-P$6)/P93</f>
        <v>1</v>
      </c>
    </row>
    <row r="95" spans="1:18" x14ac:dyDescent="0.3">
      <c r="A95" s="35" t="s">
        <v>47</v>
      </c>
      <c r="B95" s="37" t="s">
        <v>42</v>
      </c>
      <c r="C95" s="28" t="s">
        <v>40</v>
      </c>
      <c r="D95" s="29" cm="1">
        <f t="array" ref="D95">+INDEX('Back data'!$A$168:$BM$168,,MAX(IF('Back data'!$A$168:$BM$168&lt;&gt;"",COLUMN('Back data'!$A$168:$BM$168)))-D$6)/D93</f>
        <v>1.23E-2</v>
      </c>
      <c r="E95" s="29" cm="1">
        <f t="array" ref="E95">+INDEX('Back data'!$A$168:$BM$168,,MAX(IF('Back data'!$A$168:$BM$168&lt;&gt;"",COLUMN('Back data'!$A$168:$BM$168)))-E$6)/E93</f>
        <v>0</v>
      </c>
      <c r="F95" s="29" cm="1">
        <f t="array" ref="F95">+INDEX('Back data'!$A$168:$BM$168,,MAX(IF('Back data'!$A$168:$BM$168&lt;&gt;"",COLUMN('Back data'!$A$168:$BM$168)))-F$6)/F93</f>
        <v>3.3799999999999997E-2</v>
      </c>
      <c r="G95" s="29" cm="1">
        <f t="array" ref="G95">+INDEX('Back data'!$A$168:$BM$168,,MAX(IF('Back data'!$A$168:$BM$168&lt;&gt;"",COLUMN('Back data'!$A$168:$BM$168)))-G$6)/G93</f>
        <v>5.3E-3</v>
      </c>
      <c r="H95" s="29" cm="1">
        <f t="array" ref="H95">+INDEX('Back data'!$A$168:$BM$168,,MAX(IF('Back data'!$A$168:$BM$168&lt;&gt;"",COLUMN('Back data'!$A$168:$BM$168)))-H$6)/H93</f>
        <v>2.3E-3</v>
      </c>
      <c r="I95" s="29" cm="1">
        <f t="array" ref="I95">+INDEX('Back data'!$A$168:$BM$168,,MAX(IF('Back data'!$A$168:$BM$168&lt;&gt;"",COLUMN('Back data'!$A$168:$BM$168)))-I$6)/I93</f>
        <v>0</v>
      </c>
      <c r="J95" s="29" cm="1">
        <f t="array" ref="J95">+INDEX('Back data'!$A$168:$BM$168,,MAX(IF('Back data'!$A$168:$BM$168&lt;&gt;"",COLUMN('Back data'!$A$168:$BM$168)))-J$6)/J93</f>
        <v>0</v>
      </c>
      <c r="K95" s="29" cm="1">
        <f t="array" ref="K95">+INDEX('Back data'!$A$168:$BM$168,,MAX(IF('Back data'!$A$168:$BM$168&lt;&gt;"",COLUMN('Back data'!$A$168:$BM$168)))-K$6)/K93</f>
        <v>0</v>
      </c>
      <c r="L95" s="29" cm="1">
        <f t="array" ref="L95">+INDEX('Back data'!$A$168:$BM$168,,MAX(IF('Back data'!$A$168:$BM$168&lt;&gt;"",COLUMN('Back data'!$A$168:$BM$168)))-L$6)/L93</f>
        <v>3.5200000000000002E-2</v>
      </c>
      <c r="M95" s="29" cm="1">
        <f t="array" ref="M95">+INDEX('Back data'!$A$168:$BM$168,,MAX(IF('Back data'!$A$168:$BM$168&lt;&gt;"",COLUMN('Back data'!$A$168:$BM$168)))-M$6)/M93</f>
        <v>0</v>
      </c>
      <c r="N95" s="29" cm="1">
        <f t="array" ref="N95">+INDEX('Back data'!$A$168:$BM$168,,MAX(IF('Back data'!$A$168:$BM$168&lt;&gt;"",COLUMN('Back data'!$A$168:$BM$168)))-N$6)/N93</f>
        <v>0</v>
      </c>
      <c r="O95" s="29" cm="1">
        <f t="array" ref="O95">+INDEX('Back data'!$A$168:$BM$168,,MAX(IF('Back data'!$A$168:$BM$168&lt;&gt;"",COLUMN('Back data'!$A$168:$BM$168)))-O$6)/O93</f>
        <v>0</v>
      </c>
      <c r="P95" s="29" cm="1">
        <f t="array" ref="P95">+INDEX('Back data'!$A$168:$BM$168,,MAX(IF('Back data'!$A$168:$BM$168&lt;&gt;"",COLUMN('Back data'!$A$168:$BM$168)))-P$6)/P93</f>
        <v>0</v>
      </c>
      <c r="R95" s="56"/>
    </row>
    <row r="96" spans="1:18" x14ac:dyDescent="0.3">
      <c r="A96" s="30"/>
      <c r="B96" s="27"/>
      <c r="C96" s="31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</row>
    <row r="97" spans="1:18" x14ac:dyDescent="0.3">
      <c r="C97" s="8" t="s">
        <v>37</v>
      </c>
      <c r="D97" s="9" cm="1">
        <f t="array" ref="D97">INDEX('Back data'!$A$357:$BM$357,,MAX(IF('Back data'!$A$357:$BM$357&lt;&gt;"",COLUMN('Back data'!$A$357:$BM$357)))-D$6)+INDEX('Back data'!$A$358:$BM$358,,MAX(IF('Back data'!$A$358:$BM$358&lt;&gt;"",COLUMN('Back data'!$A$358:$BM$358)))-D$6)</f>
        <v>100</v>
      </c>
      <c r="E97" s="9" cm="1">
        <f t="array" ref="E97">INDEX('Back data'!$A$357:$BM$357,,MAX(IF('Back data'!$A$357:$BM$357&lt;&gt;"",COLUMN('Back data'!$A$357:$BM$357)))-E$6)+INDEX('Back data'!$A$358:$BM$358,,MAX(IF('Back data'!$A$358:$BM$358&lt;&gt;"",COLUMN('Back data'!$A$358:$BM$358)))-E$6)</f>
        <v>100</v>
      </c>
      <c r="F97" s="9" cm="1">
        <f t="array" ref="F97">INDEX('Back data'!$A$357:$BM$357,,MAX(IF('Back data'!$A$357:$BM$357&lt;&gt;"",COLUMN('Back data'!$A$357:$BM$357)))-F$6)+INDEX('Back data'!$A$358:$BM$358,,MAX(IF('Back data'!$A$358:$BM$358&lt;&gt;"",COLUMN('Back data'!$A$358:$BM$358)))-F$6)</f>
        <v>100</v>
      </c>
      <c r="G97" s="9" cm="1">
        <f t="array" ref="G97">INDEX('Back data'!$A$357:$BM$357,,MAX(IF('Back data'!$A$357:$BM$357&lt;&gt;"",COLUMN('Back data'!$A$357:$BM$357)))-G$6)+INDEX('Back data'!$A$358:$BM$358,,MAX(IF('Back data'!$A$358:$BM$358&lt;&gt;"",COLUMN('Back data'!$A$358:$BM$358)))-G$6)</f>
        <v>100</v>
      </c>
      <c r="H97" s="9" cm="1">
        <f t="array" ref="H97">INDEX('Back data'!$A$357:$BM$357,,MAX(IF('Back data'!$A$357:$BM$357&lt;&gt;"",COLUMN('Back data'!$A$357:$BM$357)))-H$6)+INDEX('Back data'!$A$358:$BM$358,,MAX(IF('Back data'!$A$358:$BM$358&lt;&gt;"",COLUMN('Back data'!$A$358:$BM$358)))-H$6)</f>
        <v>100</v>
      </c>
      <c r="I97" s="9" cm="1">
        <f t="array" ref="I97">INDEX('Back data'!$A$357:$BM$357,,MAX(IF('Back data'!$A$357:$BM$357&lt;&gt;"",COLUMN('Back data'!$A$357:$BM$357)))-I$6)+INDEX('Back data'!$A$358:$BM$358,,MAX(IF('Back data'!$A$358:$BM$358&lt;&gt;"",COLUMN('Back data'!$A$358:$BM$358)))-I$6)</f>
        <v>100</v>
      </c>
      <c r="J97" s="9" cm="1">
        <f t="array" ref="J97">INDEX('Back data'!$A$357:$BM$357,,MAX(IF('Back data'!$A$357:$BM$357&lt;&gt;"",COLUMN('Back data'!$A$357:$BM$357)))-J$6)+INDEX('Back data'!$A$358:$BM$358,,MAX(IF('Back data'!$A$358:$BM$358&lt;&gt;"",COLUMN('Back data'!$A$358:$BM$358)))-J$6)</f>
        <v>100</v>
      </c>
      <c r="K97" s="9" cm="1">
        <f t="array" ref="K97">INDEX('Back data'!$A$357:$BM$357,,MAX(IF('Back data'!$A$357:$BM$357&lt;&gt;"",COLUMN('Back data'!$A$357:$BM$357)))-K$6)+INDEX('Back data'!$A$358:$BM$358,,MAX(IF('Back data'!$A$358:$BM$358&lt;&gt;"",COLUMN('Back data'!$A$358:$BM$358)))-K$6)</f>
        <v>100</v>
      </c>
      <c r="L97" s="9" cm="1">
        <f t="array" ref="L97">INDEX('Back data'!$A$357:$BM$357,,MAX(IF('Back data'!$A$357:$BM$357&lt;&gt;"",COLUMN('Back data'!$A$357:$BM$357)))-L$6)+INDEX('Back data'!$A$358:$BM$358,,MAX(IF('Back data'!$A$358:$BM$358&lt;&gt;"",COLUMN('Back data'!$A$358:$BM$358)))-L$6)</f>
        <v>100</v>
      </c>
      <c r="M97" s="9" cm="1">
        <f t="array" ref="M97">INDEX('Back data'!$A$357:$BM$357,,MAX(IF('Back data'!$A$357:$BM$357&lt;&gt;"",COLUMN('Back data'!$A$357:$BM$357)))-M$6)+INDEX('Back data'!$A$358:$BM$358,,MAX(IF('Back data'!$A$358:$BM$358&lt;&gt;"",COLUMN('Back data'!$A$358:$BM$358)))-M$6)</f>
        <v>100</v>
      </c>
      <c r="N97" s="9" cm="1">
        <f t="array" ref="N97">INDEX('Back data'!$A$357:$BM$357,,MAX(IF('Back data'!$A$357:$BM$357&lt;&gt;"",COLUMN('Back data'!$A$357:$BM$357)))-N$6)+INDEX('Back data'!$A$358:$BM$358,,MAX(IF('Back data'!$A$358:$BM$358&lt;&gt;"",COLUMN('Back data'!$A$358:$BM$358)))-N$6)</f>
        <v>100</v>
      </c>
      <c r="O97" s="9" cm="1">
        <f t="array" ref="O97">INDEX('Back data'!$A$357:$BM$357,,MAX(IF('Back data'!$A$357:$BM$357&lt;&gt;"",COLUMN('Back data'!$A$357:$BM$357)))-O$6)+INDEX('Back data'!$A$358:$BM$358,,MAX(IF('Back data'!$A$358:$BM$358&lt;&gt;"",COLUMN('Back data'!$A$358:$BM$358)))-O$6)</f>
        <v>100</v>
      </c>
      <c r="P97" s="9" cm="1">
        <f t="array" ref="P97">INDEX('Back data'!$A$357:$BM$357,,MAX(IF('Back data'!$A$357:$BM$357&lt;&gt;"",COLUMN('Back data'!$A$357:$BM$357)))-P$6)+INDEX('Back data'!$A$358:$BM$358,,MAX(IF('Back data'!$A$358:$BM$358&lt;&gt;"",COLUMN('Back data'!$A$358:$BM$358)))-P$6)</f>
        <v>100</v>
      </c>
    </row>
    <row r="98" spans="1:18" x14ac:dyDescent="0.3">
      <c r="A98" s="35" t="s">
        <v>47</v>
      </c>
      <c r="B98" s="37" t="s">
        <v>27</v>
      </c>
      <c r="C98" s="10" t="s">
        <v>39</v>
      </c>
      <c r="D98" s="11" cm="1">
        <f t="array" ref="D98">INDEX('Back data'!$A$357:$BM$357,,MAX(IF('Back data'!$A$357:$BM$357&lt;&gt;"",COLUMN('Back data'!$A$357:$BM$357)))-D$6)/D97</f>
        <v>0.65300000000000002</v>
      </c>
      <c r="E98" s="11" cm="1">
        <f t="array" ref="E98">INDEX('Back data'!$A$357:$BM$357,,MAX(IF('Back data'!$A$357:$BM$357&lt;&gt;"",COLUMN('Back data'!$A$357:$BM$357)))-E$6)/E97</f>
        <v>0.61460000000000004</v>
      </c>
      <c r="F98" s="11" cm="1">
        <f t="array" ref="F98">INDEX('Back data'!$A$357:$BM$357,,MAX(IF('Back data'!$A$357:$BM$357&lt;&gt;"",COLUMN('Back data'!$A$357:$BM$357)))-F$6)/F97</f>
        <v>0.62290000000000001</v>
      </c>
      <c r="G98" s="11" cm="1">
        <f t="array" ref="G98">INDEX('Back data'!$A$357:$BM$357,,MAX(IF('Back data'!$A$357:$BM$357&lt;&gt;"",COLUMN('Back data'!$A$357:$BM$357)))-G$6)/G97</f>
        <v>0.68980000000000008</v>
      </c>
      <c r="H98" s="11" cm="1">
        <f t="array" ref="H98">INDEX('Back data'!$A$357:$BM$357,,MAX(IF('Back data'!$A$357:$BM$357&lt;&gt;"",COLUMN('Back data'!$A$357:$BM$357)))-H$6)/H97</f>
        <v>0.57030000000000003</v>
      </c>
      <c r="I98" s="11" cm="1">
        <f t="array" ref="I98">INDEX('Back data'!$A$357:$BM$357,,MAX(IF('Back data'!$A$357:$BM$357&lt;&gt;"",COLUMN('Back data'!$A$357:$BM$357)))-I$6)/I97</f>
        <v>0.67519999999999991</v>
      </c>
      <c r="J98" s="11" cm="1">
        <f t="array" ref="J98">INDEX('Back data'!$A$357:$BM$357,,MAX(IF('Back data'!$A$357:$BM$357&lt;&gt;"",COLUMN('Back data'!$A$357:$BM$357)))-J$6)/J97</f>
        <v>0.63039999999999996</v>
      </c>
      <c r="K98" s="11" cm="1">
        <f t="array" ref="K98">INDEX('Back data'!$A$357:$BM$357,,MAX(IF('Back data'!$A$357:$BM$357&lt;&gt;"",COLUMN('Back data'!$A$357:$BM$357)))-K$6)/K97</f>
        <v>0.60030000000000006</v>
      </c>
      <c r="L98" s="11" cm="1">
        <f t="array" ref="L98">INDEX('Back data'!$A$357:$BM$357,,MAX(IF('Back data'!$A$357:$BM$357&lt;&gt;"",COLUMN('Back data'!$A$357:$BM$357)))-L$6)/L97</f>
        <v>0.56920000000000004</v>
      </c>
      <c r="M98" s="11" cm="1">
        <f t="array" ref="M98">INDEX('Back data'!$A$357:$BM$357,,MAX(IF('Back data'!$A$357:$BM$357&lt;&gt;"",COLUMN('Back data'!$A$357:$BM$357)))-M$6)/M97</f>
        <v>0.87709999999999999</v>
      </c>
      <c r="N98" s="11" cm="1">
        <f t="array" ref="N98">INDEX('Back data'!$A$357:$BM$357,,MAX(IF('Back data'!$A$357:$BM$357&lt;&gt;"",COLUMN('Back data'!$A$357:$BM$357)))-N$6)/N97</f>
        <v>0.89430000000000009</v>
      </c>
      <c r="O98" s="11" cm="1">
        <f t="array" ref="O98">INDEX('Back data'!$A$357:$BM$357,,MAX(IF('Back data'!$A$357:$BM$357&lt;&gt;"",COLUMN('Back data'!$A$357:$BM$357)))-O$6)/O97</f>
        <v>0.8345999999999999</v>
      </c>
      <c r="P98" s="11" cm="1">
        <f t="array" ref="P98">INDEX('Back data'!$A$357:$BM$357,,MAX(IF('Back data'!$A$357:$BM$357&lt;&gt;"",COLUMN('Back data'!$A$357:$BM$357)))-P$6)/P97</f>
        <v>0.85239999999999994</v>
      </c>
    </row>
    <row r="99" spans="1:18" x14ac:dyDescent="0.3">
      <c r="A99" s="35" t="s">
        <v>47</v>
      </c>
      <c r="B99" s="37" t="s">
        <v>27</v>
      </c>
      <c r="C99" s="10" t="s">
        <v>40</v>
      </c>
      <c r="D99" s="11" cm="1">
        <f t="array" ref="D99">+INDEX('Back data'!$A$358:$BM$358,,MAX(IF('Back data'!$A$358:$BM$358&lt;&gt;"",COLUMN('Back data'!$A$358:$BM$358)))-D$6)/D97</f>
        <v>0.34700000000000003</v>
      </c>
      <c r="E99" s="11" cm="1">
        <f t="array" ref="E99">+INDEX('Back data'!$A$358:$BM$358,,MAX(IF('Back data'!$A$358:$BM$358&lt;&gt;"",COLUMN('Back data'!$A$358:$BM$358)))-E$6)/E97</f>
        <v>0.38539999999999996</v>
      </c>
      <c r="F99" s="11" cm="1">
        <f t="array" ref="F99">+INDEX('Back data'!$A$358:$BM$358,,MAX(IF('Back data'!$A$358:$BM$358&lt;&gt;"",COLUMN('Back data'!$A$358:$BM$358)))-F$6)/F97</f>
        <v>0.37709999999999999</v>
      </c>
      <c r="G99" s="11" cm="1">
        <f t="array" ref="G99">+INDEX('Back data'!$A$358:$BM$358,,MAX(IF('Back data'!$A$358:$BM$358&lt;&gt;"",COLUMN('Back data'!$A$358:$BM$358)))-G$6)/G97</f>
        <v>0.31019999999999998</v>
      </c>
      <c r="H99" s="11" cm="1">
        <f t="array" ref="H99">+INDEX('Back data'!$A$358:$BM$358,,MAX(IF('Back data'!$A$358:$BM$358&lt;&gt;"",COLUMN('Back data'!$A$358:$BM$358)))-H$6)/H97</f>
        <v>0.42969999999999997</v>
      </c>
      <c r="I99" s="11" cm="1">
        <f t="array" ref="I99">+INDEX('Back data'!$A$358:$BM$358,,MAX(IF('Back data'!$A$358:$BM$358&lt;&gt;"",COLUMN('Back data'!$A$358:$BM$358)))-I$6)/I97</f>
        <v>0.32479999999999998</v>
      </c>
      <c r="J99" s="11" cm="1">
        <f t="array" ref="J99">+INDEX('Back data'!$A$358:$BM$358,,MAX(IF('Back data'!$A$358:$BM$358&lt;&gt;"",COLUMN('Back data'!$A$358:$BM$358)))-J$6)/J97</f>
        <v>0.36959999999999998</v>
      </c>
      <c r="K99" s="11" cm="1">
        <f t="array" ref="K99">+INDEX('Back data'!$A$358:$BM$358,,MAX(IF('Back data'!$A$358:$BM$358&lt;&gt;"",COLUMN('Back data'!$A$358:$BM$358)))-K$6)/K97</f>
        <v>0.3997</v>
      </c>
      <c r="L99" s="11" cm="1">
        <f t="array" ref="L99">+INDEX('Back data'!$A$358:$BM$358,,MAX(IF('Back data'!$A$358:$BM$358&lt;&gt;"",COLUMN('Back data'!$A$358:$BM$358)))-L$6)/L97</f>
        <v>0.43079999999999996</v>
      </c>
      <c r="M99" s="11" cm="1">
        <f t="array" ref="M99">+INDEX('Back data'!$A$358:$BM$358,,MAX(IF('Back data'!$A$358:$BM$358&lt;&gt;"",COLUMN('Back data'!$A$358:$BM$358)))-M$6)/M97</f>
        <v>0.1229</v>
      </c>
      <c r="N99" s="11" cm="1">
        <f t="array" ref="N99">+INDEX('Back data'!$A$358:$BM$358,,MAX(IF('Back data'!$A$358:$BM$358&lt;&gt;"",COLUMN('Back data'!$A$358:$BM$358)))-N$6)/N97</f>
        <v>0.1057</v>
      </c>
      <c r="O99" s="11" cm="1">
        <f t="array" ref="O99">+INDEX('Back data'!$A$358:$BM$358,,MAX(IF('Back data'!$A$358:$BM$358&lt;&gt;"",COLUMN('Back data'!$A$358:$BM$358)))-O$6)/O97</f>
        <v>0.16539999999999999</v>
      </c>
      <c r="P99" s="11" cm="1">
        <f t="array" ref="P99">+INDEX('Back data'!$A$358:$BM$358,,MAX(IF('Back data'!$A$358:$BM$358&lt;&gt;"",COLUMN('Back data'!$A$358:$BM$358)))-P$6)/P97</f>
        <v>0.14760000000000001</v>
      </c>
      <c r="R99" s="56"/>
    </row>
    <row r="100" spans="1:18" x14ac:dyDescent="0.3">
      <c r="A100" s="30"/>
      <c r="B100" s="37"/>
      <c r="C100" s="31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R100" s="56"/>
    </row>
    <row r="101" spans="1:18" x14ac:dyDescent="0.3">
      <c r="A101" s="30"/>
      <c r="B101" s="37"/>
      <c r="C101" s="31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R101" s="56"/>
    </row>
    <row r="102" spans="1:18" x14ac:dyDescent="0.3">
      <c r="A102" s="30"/>
      <c r="B102" s="37"/>
      <c r="C102" s="8" t="s">
        <v>37</v>
      </c>
      <c r="D102" s="9" cm="1">
        <f t="array" ref="D102">INDEX('Back data'!$A$362:$BM$362,,MAX(IF('Back data'!$A$362:$BM$362&lt;&gt;"",COLUMN('Back data'!$A$362:$BM$362)))-D$6)+INDEX('Back data'!$A$363:$BM$363,,MAX(IF('Back data'!$A$363:$BM$363&lt;&gt;"",COLUMN('Back data'!$A$363:$BM$363)))-D$6)</f>
        <v>100</v>
      </c>
      <c r="E102" s="9" cm="1">
        <f t="array" ref="E102">INDEX('Back data'!$A$362:$BM$362,,MAX(IF('Back data'!$A$362:$BM$362&lt;&gt;"",COLUMN('Back data'!$A$362:$BM$362)))-E$6)+INDEX('Back data'!$A$363:$BM$363,,MAX(IF('Back data'!$A$363:$BM$363&lt;&gt;"",COLUMN('Back data'!$A$363:$BM$363)))-E$6)</f>
        <v>100</v>
      </c>
      <c r="F102" s="9" cm="1">
        <f t="array" ref="F102">INDEX('Back data'!$A$362:$BM$362,,MAX(IF('Back data'!$A$362:$BM$362&lt;&gt;"",COLUMN('Back data'!$A$362:$BM$362)))-F$6)+INDEX('Back data'!$A$363:$BM$363,,MAX(IF('Back data'!$A$363:$BM$363&lt;&gt;"",COLUMN('Back data'!$A$363:$BM$363)))-F$6)</f>
        <v>100</v>
      </c>
      <c r="G102" s="9" cm="1">
        <f t="array" ref="G102">INDEX('Back data'!$A$362:$BM$362,,MAX(IF('Back data'!$A$362:$BM$362&lt;&gt;"",COLUMN('Back data'!$A$362:$BM$362)))-G$6)+INDEX('Back data'!$A$363:$BM$363,,MAX(IF('Back data'!$A$363:$BM$363&lt;&gt;"",COLUMN('Back data'!$A$363:$BM$363)))-G$6)</f>
        <v>100</v>
      </c>
      <c r="H102" s="9" cm="1">
        <f t="array" ref="H102">INDEX('Back data'!$A$362:$BM$362,,MAX(IF('Back data'!$A$362:$BM$362&lt;&gt;"",COLUMN('Back data'!$A$362:$BM$362)))-H$6)+INDEX('Back data'!$A$363:$BM$363,,MAX(IF('Back data'!$A$363:$BM$363&lt;&gt;"",COLUMN('Back data'!$A$363:$BM$363)))-H$6)</f>
        <v>100</v>
      </c>
      <c r="I102" s="9" cm="1">
        <f t="array" ref="I102">INDEX('Back data'!$A$362:$BM$362,,MAX(IF('Back data'!$A$362:$BM$362&lt;&gt;"",COLUMN('Back data'!$A$362:$BM$362)))-I$6)+INDEX('Back data'!$A$363:$BM$363,,MAX(IF('Back data'!$A$363:$BM$363&lt;&gt;"",COLUMN('Back data'!$A$363:$BM$363)))-I$6)</f>
        <v>100</v>
      </c>
      <c r="J102" s="9" cm="1">
        <f t="array" ref="J102">INDEX('Back data'!$A$362:$BM$362,,MAX(IF('Back data'!$A$362:$BM$362&lt;&gt;"",COLUMN('Back data'!$A$362:$BM$362)))-J$6)+INDEX('Back data'!$A$363:$BM$363,,MAX(IF('Back data'!$A$363:$BM$363&lt;&gt;"",COLUMN('Back data'!$A$363:$BM$363)))-J$6)</f>
        <v>100</v>
      </c>
      <c r="K102" s="9" cm="1">
        <f t="array" ref="K102">INDEX('Back data'!$A$362:$BM$362,,MAX(IF('Back data'!$A$362:$BM$362&lt;&gt;"",COLUMN('Back data'!$A$362:$BM$362)))-K$6)+INDEX('Back data'!$A$363:$BM$363,,MAX(IF('Back data'!$A$363:$BM$363&lt;&gt;"",COLUMN('Back data'!$A$363:$BM$363)))-K$6)</f>
        <v>100</v>
      </c>
      <c r="L102" s="9" cm="1">
        <f t="array" ref="L102">INDEX('Back data'!$A$362:$BM$362,,MAX(IF('Back data'!$A$362:$BM$362&lt;&gt;"",COLUMN('Back data'!$A$362:$BM$362)))-L$6)+INDEX('Back data'!$A$363:$BM$363,,MAX(IF('Back data'!$A$363:$BM$363&lt;&gt;"",COLUMN('Back data'!$A$363:$BM$363)))-L$6)</f>
        <v>100</v>
      </c>
      <c r="M102" s="9" cm="1">
        <f t="array" ref="M102">INDEX('Back data'!$A$362:$BM$362,,MAX(IF('Back data'!$A$362:$BM$362&lt;&gt;"",COLUMN('Back data'!$A$362:$BM$362)))-M$6)+INDEX('Back data'!$A$363:$BM$363,,MAX(IF('Back data'!$A$363:$BM$363&lt;&gt;"",COLUMN('Back data'!$A$363:$BM$363)))-M$6)</f>
        <v>100</v>
      </c>
      <c r="N102" s="9" cm="1">
        <f t="array" ref="N102">INDEX('Back data'!$A$362:$BM$362,,MAX(IF('Back data'!$A$362:$BM$362&lt;&gt;"",COLUMN('Back data'!$A$362:$BM$362)))-N$6)+INDEX('Back data'!$A$363:$BM$363,,MAX(IF('Back data'!$A$363:$BM$363&lt;&gt;"",COLUMN('Back data'!$A$363:$BM$363)))-N$6)</f>
        <v>100</v>
      </c>
      <c r="O102" s="9" cm="1">
        <f t="array" ref="O102">INDEX('Back data'!$A$362:$BM$362,,MAX(IF('Back data'!$A$362:$BM$362&lt;&gt;"",COLUMN('Back data'!$A$362:$BM$362)))-O$6)+INDEX('Back data'!$A$363:$BM$363,,MAX(IF('Back data'!$A$363:$BM$363&lt;&gt;"",COLUMN('Back data'!$A$363:$BM$363)))-O$6)</f>
        <v>100</v>
      </c>
      <c r="P102" s="9" cm="1">
        <f t="array" ref="P102">INDEX('Back data'!$A$362:$BM$362,,MAX(IF('Back data'!$A$362:$BM$362&lt;&gt;"",COLUMN('Back data'!$A$362:$BM$362)))-P$6)+INDEX('Back data'!$A$363:$BM$363,,MAX(IF('Back data'!$A$363:$BM$363&lt;&gt;"",COLUMN('Back data'!$A$363:$BM$363)))-P$6)</f>
        <v>100</v>
      </c>
      <c r="R102" s="56"/>
    </row>
    <row r="103" spans="1:18" x14ac:dyDescent="0.3">
      <c r="A103" s="35" t="s">
        <v>47</v>
      </c>
      <c r="B103" s="37" t="s">
        <v>43</v>
      </c>
      <c r="C103" s="10" t="s">
        <v>39</v>
      </c>
      <c r="D103" s="11" cm="1">
        <f t="array" ref="D103">INDEX('Back data'!$A$362:$BM$362,,MAX(IF('Back data'!$A$362:$BM$362&lt;&gt;"",COLUMN('Back data'!$A$362:$BM$362)))-D$6)/D102</f>
        <v>0.94099999999999995</v>
      </c>
      <c r="E103" s="11" cm="1">
        <f t="array" ref="E103">INDEX('Back data'!$A$362:$BM$362,,MAX(IF('Back data'!$A$362:$BM$362&lt;&gt;"",COLUMN('Back data'!$A$362:$BM$362)))-E$6)/E102</f>
        <v>0.92079999999999995</v>
      </c>
      <c r="F103" s="11" cm="1">
        <f t="array" ref="F103">INDEX('Back data'!$A$362:$BM$362,,MAX(IF('Back data'!$A$362:$BM$362&lt;&gt;"",COLUMN('Back data'!$A$362:$BM$362)))-F$6)/F102</f>
        <v>0.92400000000000004</v>
      </c>
      <c r="G103" s="11" cm="1">
        <f t="array" ref="G103">INDEX('Back data'!$A$362:$BM$362,,MAX(IF('Back data'!$A$362:$BM$362&lt;&gt;"",COLUMN('Back data'!$A$362:$BM$362)))-G$6)/G102</f>
        <v>0.94730000000000003</v>
      </c>
      <c r="H103" s="11" cm="1">
        <f t="array" ref="H103">INDEX('Back data'!$A$362:$BM$362,,MAX(IF('Back data'!$A$362:$BM$362&lt;&gt;"",COLUMN('Back data'!$A$362:$BM$362)))-H$6)/H102</f>
        <v>0.97</v>
      </c>
      <c r="I103" s="11" cm="1">
        <f t="array" ref="I103">INDEX('Back data'!$A$362:$BM$362,,MAX(IF('Back data'!$A$362:$BM$362&lt;&gt;"",COLUMN('Back data'!$A$362:$BM$362)))-I$6)/I102</f>
        <v>0.96819999999999995</v>
      </c>
      <c r="J103" s="11" cm="1">
        <f t="array" ref="J103">INDEX('Back data'!$A$362:$BM$362,,MAX(IF('Back data'!$A$362:$BM$362&lt;&gt;"",COLUMN('Back data'!$A$362:$BM$362)))-J$6)/J102</f>
        <v>0.96019999999999994</v>
      </c>
      <c r="K103" s="11" cm="1">
        <f t="array" ref="K103">INDEX('Back data'!$A$362:$BM$362,,MAX(IF('Back data'!$A$362:$BM$362&lt;&gt;"",COLUMN('Back data'!$A$362:$BM$362)))-K$6)/K102</f>
        <v>0.9373999999999999</v>
      </c>
      <c r="L103" s="11" cm="1">
        <f t="array" ref="L103">INDEX('Back data'!$A$362:$BM$362,,MAX(IF('Back data'!$A$362:$BM$362&lt;&gt;"",COLUMN('Back data'!$A$362:$BM$362)))-L$6)/L102</f>
        <v>0.93659999999999999</v>
      </c>
      <c r="M103" s="11" cm="1">
        <f t="array" ref="M103">INDEX('Back data'!$A$362:$BM$362,,MAX(IF('Back data'!$A$362:$BM$362&lt;&gt;"",COLUMN('Back data'!$A$362:$BM$362)))-M$6)/M102</f>
        <v>0.96879999999999999</v>
      </c>
      <c r="N103" s="11" cm="1">
        <f t="array" ref="N103">INDEX('Back data'!$A$362:$BM$362,,MAX(IF('Back data'!$A$362:$BM$362&lt;&gt;"",COLUMN('Back data'!$A$362:$BM$362)))-N$6)/N102</f>
        <v>0.96360000000000001</v>
      </c>
      <c r="O103" s="11" cm="1">
        <f t="array" ref="O103">INDEX('Back data'!$A$362:$BM$362,,MAX(IF('Back data'!$A$362:$BM$362&lt;&gt;"",COLUMN('Back data'!$A$362:$BM$362)))-O$6)/O102</f>
        <v>0.95900000000000007</v>
      </c>
      <c r="P103" s="11" cm="1">
        <f t="array" ref="P103">INDEX('Back data'!$A$362:$BM$362,,MAX(IF('Back data'!$A$362:$BM$362&lt;&gt;"",COLUMN('Back data'!$A$362:$BM$362)))-P$6)/P102</f>
        <v>0.97010000000000007</v>
      </c>
      <c r="R103" s="56"/>
    </row>
    <row r="104" spans="1:18" x14ac:dyDescent="0.3">
      <c r="A104" s="35" t="s">
        <v>47</v>
      </c>
      <c r="B104" s="37" t="s">
        <v>43</v>
      </c>
      <c r="C104" s="10" t="s">
        <v>40</v>
      </c>
      <c r="D104" s="11" cm="1">
        <f t="array" ref="D104">+INDEX('Back data'!$A$363:$BM$363,,MAX(IF('Back data'!$A$363:$BM$363&lt;&gt;"",COLUMN('Back data'!$A$363:$BM$363)))-D$6)/D102</f>
        <v>5.9000000000000004E-2</v>
      </c>
      <c r="E104" s="11" cm="1">
        <f t="array" ref="E104">+INDEX('Back data'!$A$363:$BM$363,,MAX(IF('Back data'!$A$363:$BM$363&lt;&gt;"",COLUMN('Back data'!$A$363:$BM$363)))-E$6)/E102</f>
        <v>7.9199999999999993E-2</v>
      </c>
      <c r="F104" s="11" cm="1">
        <f t="array" ref="F104">+INDEX('Back data'!$A$363:$BM$363,,MAX(IF('Back data'!$A$363:$BM$363&lt;&gt;"",COLUMN('Back data'!$A$363:$BM$363)))-F$6)/F102</f>
        <v>7.5999999999999998E-2</v>
      </c>
      <c r="G104" s="11" cm="1">
        <f t="array" ref="G104">+INDEX('Back data'!$A$363:$BM$363,,MAX(IF('Back data'!$A$363:$BM$363&lt;&gt;"",COLUMN('Back data'!$A$363:$BM$363)))-G$6)/G102</f>
        <v>5.2699999999999997E-2</v>
      </c>
      <c r="H104" s="11" cm="1">
        <f t="array" ref="H104">+INDEX('Back data'!$A$363:$BM$363,,MAX(IF('Back data'!$A$363:$BM$363&lt;&gt;"",COLUMN('Back data'!$A$363:$BM$363)))-H$6)/H102</f>
        <v>0.03</v>
      </c>
      <c r="I104" s="11" cm="1">
        <f t="array" ref="I104">+INDEX('Back data'!$A$363:$BM$363,,MAX(IF('Back data'!$A$363:$BM$363&lt;&gt;"",COLUMN('Back data'!$A$363:$BM$363)))-I$6)/I102</f>
        <v>3.1800000000000002E-2</v>
      </c>
      <c r="J104" s="11" cm="1">
        <f t="array" ref="J104">+INDEX('Back data'!$A$363:$BM$363,,MAX(IF('Back data'!$A$363:$BM$363&lt;&gt;"",COLUMN('Back data'!$A$363:$BM$363)))-J$6)/J102</f>
        <v>3.9800000000000002E-2</v>
      </c>
      <c r="K104" s="11" cm="1">
        <f t="array" ref="K104">+INDEX('Back data'!$A$363:$BM$363,,MAX(IF('Back data'!$A$363:$BM$363&lt;&gt;"",COLUMN('Back data'!$A$363:$BM$363)))-K$6)/K102</f>
        <v>6.2600000000000003E-2</v>
      </c>
      <c r="L104" s="11" cm="1">
        <f t="array" ref="L104">+INDEX('Back data'!$A$363:$BM$363,,MAX(IF('Back data'!$A$363:$BM$363&lt;&gt;"",COLUMN('Back data'!$A$363:$BM$363)))-L$6)/L102</f>
        <v>6.3399999999999998E-2</v>
      </c>
      <c r="M104" s="11" cm="1">
        <f t="array" ref="M104">+INDEX('Back data'!$A$363:$BM$363,,MAX(IF('Back data'!$A$363:$BM$363&lt;&gt;"",COLUMN('Back data'!$A$363:$BM$363)))-M$6)/M102</f>
        <v>3.1200000000000002E-2</v>
      </c>
      <c r="N104" s="11" cm="1">
        <f t="array" ref="N104">+INDEX('Back data'!$A$363:$BM$363,,MAX(IF('Back data'!$A$363:$BM$363&lt;&gt;"",COLUMN('Back data'!$A$363:$BM$363)))-N$6)/N102</f>
        <v>3.6400000000000002E-2</v>
      </c>
      <c r="O104" s="11" cm="1">
        <f t="array" ref="O104">+INDEX('Back data'!$A$363:$BM$363,,MAX(IF('Back data'!$A$363:$BM$363&lt;&gt;"",COLUMN('Back data'!$A$363:$BM$363)))-O$6)/O102</f>
        <v>4.0999999999999995E-2</v>
      </c>
      <c r="P104" s="11" cm="1">
        <f t="array" ref="P104">+INDEX('Back data'!$A$363:$BM$363,,MAX(IF('Back data'!$A$363:$BM$363&lt;&gt;"",COLUMN('Back data'!$A$363:$BM$363)))-P$6)/P102</f>
        <v>2.9900000000000003E-2</v>
      </c>
      <c r="R104" s="56"/>
    </row>
    <row r="107" spans="1:18" x14ac:dyDescent="0.3">
      <c r="C107" s="8" t="s">
        <v>37</v>
      </c>
      <c r="D107" s="9" cm="1">
        <f t="array" ref="D107">INDEX('Back data'!$A$367:$BM$367,,MAX(IF('Back data'!$A$367:$BM$367&lt;&gt;"",COLUMN('Back data'!$A$367:$BM$367)))-D$6)+INDEX('Back data'!$A$368:$BM$368,,MAX(IF('Back data'!$A$368:$BM$368&lt;&gt;"",COLUMN('Back data'!$A$368:$BM$368)))-D$6)</f>
        <v>100</v>
      </c>
      <c r="E107" s="9" cm="1">
        <f t="array" ref="E107">INDEX('Back data'!$A$367:$BM$367,,MAX(IF('Back data'!$A$367:$BM$367&lt;&gt;"",COLUMN('Back data'!$A$367:$BM$367)))-E$6)+INDEX('Back data'!$A$368:$BM$368,,MAX(IF('Back data'!$A$368:$BM$368&lt;&gt;"",COLUMN('Back data'!$A$368:$BM$368)))-E$6)</f>
        <v>100</v>
      </c>
      <c r="F107" s="9" cm="1">
        <f t="array" ref="F107">INDEX('Back data'!$A$367:$BM$367,,MAX(IF('Back data'!$A$367:$BM$367&lt;&gt;"",COLUMN('Back data'!$A$367:$BM$367)))-F$6)+INDEX('Back data'!$A$368:$BM$368,,MAX(IF('Back data'!$A$368:$BM$368&lt;&gt;"",COLUMN('Back data'!$A$368:$BM$368)))-F$6)</f>
        <v>100</v>
      </c>
      <c r="G107" s="9" cm="1">
        <f t="array" ref="G107">INDEX('Back data'!$A$367:$BM$367,,MAX(IF('Back data'!$A$367:$BM$367&lt;&gt;"",COLUMN('Back data'!$A$367:$BM$367)))-G$6)+INDEX('Back data'!$A$368:$BM$368,,MAX(IF('Back data'!$A$368:$BM$368&lt;&gt;"",COLUMN('Back data'!$A$368:$BM$368)))-G$6)</f>
        <v>100</v>
      </c>
      <c r="H107" s="9" cm="1">
        <f t="array" ref="H107">INDEX('Back data'!$A$367:$BM$367,,MAX(IF('Back data'!$A$367:$BM$367&lt;&gt;"",COLUMN('Back data'!$A$367:$BM$367)))-H$6)+INDEX('Back data'!$A$368:$BM$368,,MAX(IF('Back data'!$A$368:$BM$368&lt;&gt;"",COLUMN('Back data'!$A$368:$BM$368)))-H$6)</f>
        <v>100</v>
      </c>
      <c r="I107" s="9" cm="1">
        <f t="array" ref="I107">INDEX('Back data'!$A$367:$BM$367,,MAX(IF('Back data'!$A$367:$BM$367&lt;&gt;"",COLUMN('Back data'!$A$367:$BM$367)))-I$6)+INDEX('Back data'!$A$368:$BM$368,,MAX(IF('Back data'!$A$368:$BM$368&lt;&gt;"",COLUMN('Back data'!$A$368:$BM$368)))-I$6)</f>
        <v>100</v>
      </c>
      <c r="J107" s="9" cm="1">
        <f t="array" ref="J107">INDEX('Back data'!$A$367:$BM$367,,MAX(IF('Back data'!$A$367:$BM$367&lt;&gt;"",COLUMN('Back data'!$A$367:$BM$367)))-J$6)+INDEX('Back data'!$A$368:$BM$368,,MAX(IF('Back data'!$A$368:$BM$368&lt;&gt;"",COLUMN('Back data'!$A$368:$BM$368)))-J$6)</f>
        <v>100</v>
      </c>
      <c r="K107" s="9" cm="1">
        <f t="array" ref="K107">INDEX('Back data'!$A$367:$BM$367,,MAX(IF('Back data'!$A$367:$BM$367&lt;&gt;"",COLUMN('Back data'!$A$367:$BM$367)))-K$6)+INDEX('Back data'!$A$368:$BM$368,,MAX(IF('Back data'!$A$368:$BM$368&lt;&gt;"",COLUMN('Back data'!$A$368:$BM$368)))-K$6)</f>
        <v>100</v>
      </c>
      <c r="L107" s="9" cm="1">
        <f t="array" ref="L107">INDEX('Back data'!$A$367:$BM$367,,MAX(IF('Back data'!$A$367:$BM$367&lt;&gt;"",COLUMN('Back data'!$A$367:$BM$367)))-L$6)+INDEX('Back data'!$A$368:$BM$368,,MAX(IF('Back data'!$A$368:$BM$368&lt;&gt;"",COLUMN('Back data'!$A$368:$BM$368)))-L$6)</f>
        <v>100</v>
      </c>
      <c r="M107" s="9" cm="1">
        <f t="array" ref="M107">INDEX('Back data'!$A$367:$BM$367,,MAX(IF('Back data'!$A$367:$BM$367&lt;&gt;"",COLUMN('Back data'!$A$367:$BM$367)))-M$6)+INDEX('Back data'!$A$368:$BM$368,,MAX(IF('Back data'!$A$368:$BM$368&lt;&gt;"",COLUMN('Back data'!$A$368:$BM$368)))-M$6)</f>
        <v>100</v>
      </c>
      <c r="N107" s="9" cm="1">
        <f t="array" ref="N107">INDEX('Back data'!$A$367:$BM$367,,MAX(IF('Back data'!$A$367:$BM$367&lt;&gt;"",COLUMN('Back data'!$A$367:$BM$367)))-N$6)+INDEX('Back data'!$A$368:$BM$368,,MAX(IF('Back data'!$A$368:$BM$368&lt;&gt;"",COLUMN('Back data'!$A$368:$BM$368)))-N$6)</f>
        <v>100</v>
      </c>
      <c r="O107" s="9" cm="1">
        <f t="array" ref="O107">INDEX('Back data'!$A$367:$BM$367,,MAX(IF('Back data'!$A$367:$BM$367&lt;&gt;"",COLUMN('Back data'!$A$367:$BM$367)))-O$6)+INDEX('Back data'!$A$368:$BM$368,,MAX(IF('Back data'!$A$368:$BM$368&lt;&gt;"",COLUMN('Back data'!$A$368:$BM$368)))-O$6)</f>
        <v>100</v>
      </c>
      <c r="P107" s="9" cm="1">
        <f t="array" ref="P107">INDEX('Back data'!$A$367:$BM$367,,MAX(IF('Back data'!$A$367:$BM$367&lt;&gt;"",COLUMN('Back data'!$A$367:$BM$367)))-P$6)+INDEX('Back data'!$A$368:$BM$368,,MAX(IF('Back data'!$A$368:$BM$368&lt;&gt;"",COLUMN('Back data'!$A$368:$BM$368)))-P$6)</f>
        <v>100</v>
      </c>
    </row>
    <row r="108" spans="1:18" x14ac:dyDescent="0.3">
      <c r="A108" s="35" t="s">
        <v>47</v>
      </c>
      <c r="B108" s="37" t="s">
        <v>32</v>
      </c>
      <c r="C108" s="10" t="s">
        <v>39</v>
      </c>
      <c r="D108" s="11">
        <f t="array" ref="D108">INDEX('Back data'!$A$367:$BM$367,,MAX(IF('Back data'!$A$367:$BM$367&lt;&gt;"",COLUMN('Back data'!$A$367:$BM$367)))-D$6)/D107</f>
        <v>0.95829999999999993</v>
      </c>
      <c r="E108" s="11">
        <f t="array" ref="E108">INDEX('Back data'!$A$367:$BM$367,,MAX(IF('Back data'!$A$367:$BM$367&lt;&gt;"",COLUMN('Back data'!$A$367:$BM$367)))-E$6)/E107</f>
        <v>0.92849999999999999</v>
      </c>
      <c r="F108" s="11">
        <f t="array" ref="F108">INDEX('Back data'!$A$367:$BM$367,,MAX(IF('Back data'!$A$367:$BM$367&lt;&gt;"",COLUMN('Back data'!$A$367:$BM$367)))-F$6)/F107</f>
        <v>0.9484999999999999</v>
      </c>
      <c r="G108" s="11">
        <f t="array" ref="G108">INDEX('Back data'!$A$367:$BM$367,,MAX(IF('Back data'!$A$367:$BM$367&lt;&gt;"",COLUMN('Back data'!$A$367:$BM$367)))-G$6)/G107</f>
        <v>0.96819999999999995</v>
      </c>
      <c r="H108" s="11">
        <f t="array" ref="H108">INDEX('Back data'!$A$367:$BM$367,,MAX(IF('Back data'!$A$367:$BM$367&lt;&gt;"",COLUMN('Back data'!$A$367:$BM$367)))-H$6)/H107</f>
        <v>0.96959999999999991</v>
      </c>
      <c r="I108" s="11">
        <f t="array" ref="I108">INDEX('Back data'!$A$367:$BM$367,,MAX(IF('Back data'!$A$367:$BM$367&lt;&gt;"",COLUMN('Back data'!$A$367:$BM$367)))-I$6)/I107</f>
        <v>0.9840000000000001</v>
      </c>
      <c r="J108" s="11">
        <f t="array" ref="J108">INDEX('Back data'!$A$367:$BM$367,,MAX(IF('Back data'!$A$367:$BM$367&lt;&gt;"",COLUMN('Back data'!$A$367:$BM$367)))-J$6)/J107</f>
        <v>0.95330000000000004</v>
      </c>
      <c r="K108" s="11">
        <f t="array" ref="K108">INDEX('Back data'!$A$367:$BM$367,,MAX(IF('Back data'!$A$367:$BM$367&lt;&gt;"",COLUMN('Back data'!$A$367:$BM$367)))-K$6)/K107</f>
        <v>0.94599999999999995</v>
      </c>
      <c r="L108" s="11">
        <f t="array" ref="L108">INDEX('Back data'!$A$367:$BM$367,,MAX(IF('Back data'!$A$367:$BM$367&lt;&gt;"",COLUMN('Back data'!$A$367:$BM$367)))-L$6)/L107</f>
        <v>0.93379999999999996</v>
      </c>
      <c r="M108" s="11">
        <f t="array" ref="M108">INDEX('Back data'!$A$367:$BM$367,,MAX(IF('Back data'!$A$367:$BM$367&lt;&gt;"",COLUMN('Back data'!$A$367:$BM$367)))-M$6)/M107</f>
        <v>0.96970000000000001</v>
      </c>
      <c r="N108" s="11">
        <f t="array" ref="N108">INDEX('Back data'!$A$367:$BM$367,,MAX(IF('Back data'!$A$367:$BM$367&lt;&gt;"",COLUMN('Back data'!$A$367:$BM$367)))-N$6)/N107</f>
        <v>0.95739999999999992</v>
      </c>
      <c r="O108" s="11">
        <f t="array" ref="O108">INDEX('Back data'!$A$367:$BM$367,,MAX(IF('Back data'!$A$367:$BM$367&lt;&gt;"",COLUMN('Back data'!$A$367:$BM$367)))-O$6)/O107</f>
        <v>0.95019999999999993</v>
      </c>
      <c r="P108" s="11" cm="1">
        <f t="array" ref="P108">INDEX('Back data'!$A$367:$BM$367,,MAX(IF('Back data'!$A$367:$BM$367&lt;&gt;"",COLUMN('Back data'!$A$367:$BM$367)))-P$6)/P107</f>
        <v>0.96579999999999999</v>
      </c>
    </row>
    <row r="109" spans="1:18" x14ac:dyDescent="0.3">
      <c r="A109" s="35" t="s">
        <v>47</v>
      </c>
      <c r="B109" s="37" t="s">
        <v>32</v>
      </c>
      <c r="C109" s="10" t="s">
        <v>40</v>
      </c>
      <c r="D109" s="11">
        <f t="array" ref="D109">+INDEX('Back data'!$A$368:$BM$368,,MAX(IF('Back data'!$A$368:$BM$368&lt;&gt;"",COLUMN('Back data'!$A$368:$BM$368)))-D$6)/D107</f>
        <v>4.1700000000000001E-2</v>
      </c>
      <c r="E109" s="11">
        <f t="array" ref="E109">+INDEX('Back data'!$A$368:$BM$368,,MAX(IF('Back data'!$A$368:$BM$368&lt;&gt;"",COLUMN('Back data'!$A$368:$BM$368)))-E$6)/E107</f>
        <v>7.1500000000000008E-2</v>
      </c>
      <c r="F109" s="11">
        <f t="array" ref="F109">+INDEX('Back data'!$A$368:$BM$368,,MAX(IF('Back data'!$A$368:$BM$368&lt;&gt;"",COLUMN('Back data'!$A$368:$BM$368)))-F$6)/F107</f>
        <v>5.1500000000000004E-2</v>
      </c>
      <c r="G109" s="11">
        <f t="array" ref="G109">+INDEX('Back data'!$A$368:$BM$368,,MAX(IF('Back data'!$A$368:$BM$368&lt;&gt;"",COLUMN('Back data'!$A$368:$BM$368)))-G$6)/G107</f>
        <v>3.1800000000000002E-2</v>
      </c>
      <c r="H109" s="11">
        <f t="array" ref="H109">+INDEX('Back data'!$A$368:$BM$368,,MAX(IF('Back data'!$A$368:$BM$368&lt;&gt;"",COLUMN('Back data'!$A$368:$BM$368)))-H$6)/H107</f>
        <v>3.04E-2</v>
      </c>
      <c r="I109" s="11">
        <f t="array" ref="I109">+INDEX('Back data'!$A$368:$BM$368,,MAX(IF('Back data'!$A$368:$BM$368&lt;&gt;"",COLUMN('Back data'!$A$368:$BM$368)))-I$6)/I107</f>
        <v>1.6E-2</v>
      </c>
      <c r="J109" s="11">
        <f t="array" ref="J109">+INDEX('Back data'!$A$368:$BM$368,,MAX(IF('Back data'!$A$368:$BM$368&lt;&gt;"",COLUMN('Back data'!$A$368:$BM$368)))-J$6)/J107</f>
        <v>4.6699999999999998E-2</v>
      </c>
      <c r="K109" s="11">
        <f t="array" ref="K109">+INDEX('Back data'!$A$368:$BM$368,,MAX(IF('Back data'!$A$368:$BM$368&lt;&gt;"",COLUMN('Back data'!$A$368:$BM$368)))-K$6)/K107</f>
        <v>5.4000000000000006E-2</v>
      </c>
      <c r="L109" s="11">
        <f t="array" ref="L109">+INDEX('Back data'!$A$368:$BM$368,,MAX(IF('Back data'!$A$368:$BM$368&lt;&gt;"",COLUMN('Back data'!$A$368:$BM$368)))-L$6)/L107</f>
        <v>6.6199999999999995E-2</v>
      </c>
      <c r="M109" s="11">
        <f t="array" ref="M109">+INDEX('Back data'!$A$368:$BM$368,,MAX(IF('Back data'!$A$368:$BM$368&lt;&gt;"",COLUMN('Back data'!$A$368:$BM$368)))-M$6)/M107</f>
        <v>3.0299999999999997E-2</v>
      </c>
      <c r="N109" s="11">
        <f t="array" ref="N109">+INDEX('Back data'!$A$368:$BM$368,,MAX(IF('Back data'!$A$368:$BM$368&lt;&gt;"",COLUMN('Back data'!$A$368:$BM$368)))-N$6)/N107</f>
        <v>4.2599999999999999E-2</v>
      </c>
      <c r="O109" s="11">
        <f t="array" ref="O109">+INDEX('Back data'!$A$368:$BM$368,,MAX(IF('Back data'!$A$368:$BM$368&lt;&gt;"",COLUMN('Back data'!$A$368:$BM$368)))-O$6)/O107</f>
        <v>4.9800000000000004E-2</v>
      </c>
      <c r="P109" s="11">
        <f t="array" ref="P109">+INDEX('Back data'!$A$368:$BM$368,,MAX(IF('Back data'!$A$368:$BM$368&lt;&gt;"",COLUMN('Back data'!$A$368:$BM$368)))-P$6)/P107</f>
        <v>3.4200000000000001E-2</v>
      </c>
      <c r="R109" s="56"/>
    </row>
    <row r="112" spans="1:18" x14ac:dyDescent="0.3">
      <c r="C112" s="8" t="s">
        <v>37</v>
      </c>
      <c r="D112" s="9">
        <f t="array" ref="D112">INDEX('Back data'!$A$372:$BM$372,,MAX(IF('Back data'!$A$372:$BM$372&lt;&gt;"",COLUMN('Back data'!$A$372:$BM$372)))-D$6)+INDEX('Back data'!$A$373:$BM$373,,MAX(IF('Back data'!$A$373:$BM$373&lt;&gt;"",COLUMN('Back data'!$A$373:$BM$373)))-D$6)</f>
        <v>100</v>
      </c>
      <c r="E112" s="9">
        <f t="array" ref="E112">INDEX('Back data'!$A$372:$BM$372,,MAX(IF('Back data'!$A$372:$BM$372&lt;&gt;"",COLUMN('Back data'!$A$372:$BM$372)))-E$6)+INDEX('Back data'!$A$373:$BM$373,,MAX(IF('Back data'!$A$373:$BM$373&lt;&gt;"",COLUMN('Back data'!$A$373:$BM$373)))-E$6)</f>
        <v>100</v>
      </c>
      <c r="F112" s="9">
        <f t="array" ref="F112">INDEX('Back data'!$A$372:$BM$372,,MAX(IF('Back data'!$A$372:$BM$372&lt;&gt;"",COLUMN('Back data'!$A$372:$BM$372)))-F$6)+INDEX('Back data'!$A$373:$BM$373,,MAX(IF('Back data'!$A$373:$BM$373&lt;&gt;"",COLUMN('Back data'!$A$373:$BM$373)))-F$6)</f>
        <v>100</v>
      </c>
      <c r="G112" s="9">
        <f t="array" ref="G112">INDEX('Back data'!$A$372:$BM$372,,MAX(IF('Back data'!$A$372:$BM$372&lt;&gt;"",COLUMN('Back data'!$A$372:$BM$372)))-G$6)+INDEX('Back data'!$A$373:$BM$373,,MAX(IF('Back data'!$A$373:$BM$373&lt;&gt;"",COLUMN('Back data'!$A$373:$BM$373)))-G$6)</f>
        <v>100</v>
      </c>
      <c r="H112" s="9">
        <f t="array" ref="H112">INDEX('Back data'!$A$372:$BM$372,,MAX(IF('Back data'!$A$372:$BM$372&lt;&gt;"",COLUMN('Back data'!$A$372:$BM$372)))-H$6)+INDEX('Back data'!$A$373:$BM$373,,MAX(IF('Back data'!$A$373:$BM$373&lt;&gt;"",COLUMN('Back data'!$A$373:$BM$373)))-H$6)</f>
        <v>100</v>
      </c>
      <c r="I112" s="9">
        <f t="array" ref="I112">INDEX('Back data'!$A$372:$BM$372,,MAX(IF('Back data'!$A$372:$BM$372&lt;&gt;"",COLUMN('Back data'!$A$372:$BM$372)))-I$6)+INDEX('Back data'!$A$373:$BM$373,,MAX(IF('Back data'!$A$373:$BM$373&lt;&gt;"",COLUMN('Back data'!$A$373:$BM$373)))-I$6)</f>
        <v>100</v>
      </c>
      <c r="J112" s="9">
        <f t="array" ref="J112">INDEX('Back data'!$A$372:$BM$372,,MAX(IF('Back data'!$A$372:$BM$372&lt;&gt;"",COLUMN('Back data'!$A$372:$BM$372)))-J$6)+INDEX('Back data'!$A$373:$BM$373,,MAX(IF('Back data'!$A$373:$BM$373&lt;&gt;"",COLUMN('Back data'!$A$373:$BM$373)))-J$6)</f>
        <v>100</v>
      </c>
      <c r="K112" s="9">
        <f t="array" ref="K112">INDEX('Back data'!$A$372:$BM$372,,MAX(IF('Back data'!$A$372:$BM$372&lt;&gt;"",COLUMN('Back data'!$A$372:$BM$372)))-K$6)+INDEX('Back data'!$A$373:$BM$373,,MAX(IF('Back data'!$A$373:$BM$373&lt;&gt;"",COLUMN('Back data'!$A$373:$BM$373)))-K$6)</f>
        <v>100</v>
      </c>
      <c r="L112" s="9">
        <f t="array" ref="L112">INDEX('Back data'!$A$372:$BM$372,,MAX(IF('Back data'!$A$372:$BM$372&lt;&gt;"",COLUMN('Back data'!$A$372:$BM$372)))-L$6)+INDEX('Back data'!$A$373:$BM$373,,MAX(IF('Back data'!$A$373:$BM$373&lt;&gt;"",COLUMN('Back data'!$A$373:$BM$373)))-L$6)</f>
        <v>100</v>
      </c>
      <c r="M112" s="9">
        <f t="array" ref="M112">INDEX('Back data'!$A$372:$BM$372,,MAX(IF('Back data'!$A$372:$BM$372&lt;&gt;"",COLUMN('Back data'!$A$372:$BM$372)))-M$6)+INDEX('Back data'!$A$373:$BM$373,,MAX(IF('Back data'!$A$373:$BM$373&lt;&gt;"",COLUMN('Back data'!$A$373:$BM$373)))-M$6)</f>
        <v>100</v>
      </c>
      <c r="N112" s="9">
        <f t="array" ref="N112">INDEX('Back data'!$A$372:$BM$372,,MAX(IF('Back data'!$A$372:$BM$372&lt;&gt;"",COLUMN('Back data'!$A$372:$BM$372)))-N$6)+INDEX('Back data'!$A$373:$BM$373,,MAX(IF('Back data'!$A$373:$BM$373&lt;&gt;"",COLUMN('Back data'!$A$373:$BM$373)))-N$6)</f>
        <v>100</v>
      </c>
      <c r="O112" s="9">
        <f t="array" ref="O112">INDEX('Back data'!$A$372:$BM$372,,MAX(IF('Back data'!$A$372:$BM$372&lt;&gt;"",COLUMN('Back data'!$A$372:$BM$372)))-O$6)+INDEX('Back data'!$A$373:$BM$373,,MAX(IF('Back data'!$A$373:$BM$373&lt;&gt;"",COLUMN('Back data'!$A$373:$BM$373)))-O$6)</f>
        <v>100</v>
      </c>
      <c r="P112" s="9">
        <f t="array" ref="P112">INDEX('Back data'!$A$372:$BM$372,,MAX(IF('Back data'!$A$372:$BM$372&lt;&gt;"",COLUMN('Back data'!$A$372:$BM$372)))-P$6)+INDEX('Back data'!$A$373:$BM$373,,MAX(IF('Back data'!$A$373:$BM$373&lt;&gt;"",COLUMN('Back data'!$A$373:$BM$373)))-P$6)</f>
        <v>100</v>
      </c>
    </row>
    <row r="113" spans="1:18" x14ac:dyDescent="0.3">
      <c r="A113" s="35" t="s">
        <v>47</v>
      </c>
      <c r="B113" s="37" t="s">
        <v>36</v>
      </c>
      <c r="C113" s="10" t="s">
        <v>39</v>
      </c>
      <c r="D113" s="11">
        <f t="array" ref="D113">INDEX('Back data'!$A$372:$BM$372,,MAX(IF('Back data'!$A$372:$BM$372&lt;&gt;"",COLUMN('Back data'!$A$372:$BM$372)))-D$6)/D112</f>
        <v>0.87180000000000002</v>
      </c>
      <c r="E113" s="11">
        <f t="array" ref="E113">INDEX('Back data'!$A$372:$BM$372,,MAX(IF('Back data'!$A$372:$BM$372&lt;&gt;"",COLUMN('Back data'!$A$372:$BM$372)))-E$6)/E112</f>
        <v>0.88370000000000004</v>
      </c>
      <c r="F113" s="11">
        <f t="array" ref="F113">INDEX('Back data'!$A$372:$BM$372,,MAX(IF('Back data'!$A$372:$BM$372&lt;&gt;"",COLUMN('Back data'!$A$372:$BM$372)))-F$6)/F112</f>
        <v>0.82879999999999998</v>
      </c>
      <c r="G113" s="11">
        <f t="array" ref="G113">INDEX('Back data'!$A$372:$BM$372,,MAX(IF('Back data'!$A$372:$BM$372&lt;&gt;"",COLUMN('Back data'!$A$372:$BM$372)))-G$6)/G112</f>
        <v>0.85719999999999996</v>
      </c>
      <c r="H113" s="11">
        <f t="array" ref="H113">INDEX('Back data'!$A$372:$BM$372,,MAX(IF('Back data'!$A$372:$BM$372&lt;&gt;"",COLUMN('Back data'!$A$372:$BM$372)))-H$6)/H112</f>
        <v>0.97170000000000001</v>
      </c>
      <c r="I113" s="11">
        <f t="array" ref="I113">INDEX('Back data'!$A$372:$BM$372,,MAX(IF('Back data'!$A$372:$BM$372&lt;&gt;"",COLUMN('Back data'!$A$372:$BM$372)))-I$6)/I112</f>
        <v>0.90659999999999996</v>
      </c>
      <c r="J113" s="11">
        <f t="array" ref="J113">INDEX('Back data'!$A$372:$BM$372,,MAX(IF('Back data'!$A$372:$BM$372&lt;&gt;"",COLUMN('Back data'!$A$372:$BM$372)))-J$6)/J112</f>
        <v>0.9909</v>
      </c>
      <c r="K113" s="11">
        <f t="array" ref="K113">INDEX('Back data'!$A$372:$BM$372,,MAX(IF('Back data'!$A$372:$BM$372&lt;&gt;"",COLUMN('Back data'!$A$372:$BM$372)))-K$6)/K112</f>
        <v>0.90239999999999998</v>
      </c>
      <c r="L113" s="11">
        <f t="array" ref="L113">INDEX('Back data'!$A$372:$BM$372,,MAX(IF('Back data'!$A$372:$BM$372&lt;&gt;"",COLUMN('Back data'!$A$372:$BM$372)))-L$6)/L112</f>
        <v>0.94700000000000006</v>
      </c>
      <c r="M113" s="11">
        <f t="array" ref="M113">INDEX('Back data'!$A$372:$BM$372,,MAX(IF('Back data'!$A$372:$BM$372&lt;&gt;"",COLUMN('Back data'!$A$372:$BM$372)))-M$6)/M112</f>
        <v>0.96540000000000004</v>
      </c>
      <c r="N113" s="11">
        <f t="array" ref="N113">INDEX('Back data'!$A$372:$BM$372,,MAX(IF('Back data'!$A$372:$BM$372&lt;&gt;"",COLUMN('Back data'!$A$372:$BM$372)))-N$6)/N112</f>
        <v>0.98290000000000011</v>
      </c>
      <c r="O113" s="11">
        <f t="array" ref="O113">INDEX('Back data'!$A$372:$BM$372,,MAX(IF('Back data'!$A$372:$BM$372&lt;&gt;"",COLUMN('Back data'!$A$372:$BM$372)))-O$6)/O112</f>
        <v>1</v>
      </c>
      <c r="P113" s="11">
        <f t="array" ref="P113">INDEX('Back data'!$A$372:$BM$372,,MAX(IF('Back data'!$A$372:$BM$372&lt;&gt;"",COLUMN('Back data'!$A$372:$BM$372)))-P$6)/P112</f>
        <v>0.98519999999999996</v>
      </c>
    </row>
    <row r="114" spans="1:18" x14ac:dyDescent="0.3">
      <c r="A114" s="35" t="s">
        <v>47</v>
      </c>
      <c r="B114" s="37" t="s">
        <v>36</v>
      </c>
      <c r="C114" s="10" t="s">
        <v>40</v>
      </c>
      <c r="D114" s="11">
        <f t="array" ref="D114">INDEX('Back data'!$A$373:$BM$373,,MAX(IF('Back data'!$A$373:$BM$373&lt;&gt;"",COLUMN('Back data'!$A$373:$BM$373)))-D$6)/D112</f>
        <v>0.12820000000000001</v>
      </c>
      <c r="E114" s="11">
        <f t="array" ref="E114">INDEX('Back data'!$A$373:$BM$373,,MAX(IF('Back data'!$A$373:$BM$373&lt;&gt;"",COLUMN('Back data'!$A$373:$BM$373)))-E$6)/E112</f>
        <v>0.11630000000000001</v>
      </c>
      <c r="F114" s="11">
        <f t="array" ref="F114">INDEX('Back data'!$A$373:$BM$373,,MAX(IF('Back data'!$A$373:$BM$373&lt;&gt;"",COLUMN('Back data'!$A$373:$BM$373)))-F$6)/F112</f>
        <v>0.17120000000000002</v>
      </c>
      <c r="G114" s="11">
        <f t="array" ref="G114">INDEX('Back data'!$A$373:$BM$373,,MAX(IF('Back data'!$A$373:$BM$373&lt;&gt;"",COLUMN('Back data'!$A$373:$BM$373)))-G$6)/G112</f>
        <v>0.14279999999999998</v>
      </c>
      <c r="H114" s="11">
        <f t="array" ref="H114">INDEX('Back data'!$A$373:$BM$373,,MAX(IF('Back data'!$A$373:$BM$373&lt;&gt;"",COLUMN('Back data'!$A$373:$BM$373)))-H$6)/H112</f>
        <v>2.8300000000000002E-2</v>
      </c>
      <c r="I114" s="11">
        <f t="array" ref="I114">INDEX('Back data'!$A$373:$BM$373,,MAX(IF('Back data'!$A$373:$BM$373&lt;&gt;"",COLUMN('Back data'!$A$373:$BM$373)))-I$6)/I112</f>
        <v>9.3399999999999997E-2</v>
      </c>
      <c r="J114" s="11">
        <f t="array" ref="J114">INDEX('Back data'!$A$373:$BM$373,,MAX(IF('Back data'!$A$373:$BM$373&lt;&gt;"",COLUMN('Back data'!$A$373:$BM$373)))-J$6)/J112</f>
        <v>9.1000000000000004E-3</v>
      </c>
      <c r="K114" s="11">
        <f t="array" ref="K114">INDEX('Back data'!$A$373:$BM$373,,MAX(IF('Back data'!$A$373:$BM$373&lt;&gt;"",COLUMN('Back data'!$A$373:$BM$373)))-K$6)/K112</f>
        <v>9.7599999999999992E-2</v>
      </c>
      <c r="L114" s="11">
        <f t="array" ref="L114">INDEX('Back data'!$A$373:$BM$373,,MAX(IF('Back data'!$A$373:$BM$373&lt;&gt;"",COLUMN('Back data'!$A$373:$BM$373)))-L$6)/L112</f>
        <v>5.2999999999999999E-2</v>
      </c>
      <c r="M114" s="11">
        <f t="array" ref="M114">INDEX('Back data'!$A$373:$BM$373,,MAX(IF('Back data'!$A$373:$BM$373&lt;&gt;"",COLUMN('Back data'!$A$373:$BM$373)))-M$6)/M112</f>
        <v>3.4599999999999999E-2</v>
      </c>
      <c r="N114" s="11">
        <f t="array" ref="N114">INDEX('Back data'!$A$373:$BM$373,,MAX(IF('Back data'!$A$373:$BM$373&lt;&gt;"",COLUMN('Back data'!$A$373:$BM$373)))-N$6)/N112</f>
        <v>1.7100000000000001E-2</v>
      </c>
      <c r="O114" s="11">
        <f t="array" ref="O114">INDEX('Back data'!$A$373:$BM$373,,MAX(IF('Back data'!$A$373:$BM$373&lt;&gt;"",COLUMN('Back data'!$A$373:$BM$373)))-O$6)/O112</f>
        <v>0</v>
      </c>
      <c r="P114" s="11">
        <f t="array" ref="P114">INDEX('Back data'!$A$373:$BM$373,,MAX(IF('Back data'!$A$373:$BM$373&lt;&gt;"",COLUMN('Back data'!$A$373:$BM$373)))-P$6)/P112</f>
        <v>1.4800000000000001E-2</v>
      </c>
      <c r="R114" s="56"/>
    </row>
    <row r="115" spans="1:18" x14ac:dyDescent="0.3">
      <c r="A115" s="30"/>
      <c r="B115" s="27"/>
      <c r="C115" s="31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</row>
    <row r="116" spans="1:18" x14ac:dyDescent="0.3">
      <c r="A116" s="30"/>
      <c r="B116" s="27"/>
      <c r="C116" s="31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</row>
    <row r="117" spans="1:18" x14ac:dyDescent="0.3">
      <c r="A117" s="30"/>
      <c r="B117" s="27"/>
      <c r="C117" s="31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</row>
    <row r="118" spans="1:18" x14ac:dyDescent="0.3">
      <c r="A118" s="30"/>
      <c r="B118" s="27"/>
      <c r="C118" s="31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</row>
    <row r="119" spans="1:18" x14ac:dyDescent="0.3">
      <c r="A119" s="6"/>
      <c r="B119" s="7"/>
      <c r="C119" s="8" t="s">
        <v>37</v>
      </c>
      <c r="D119" s="9">
        <f t="array" ref="D119">INDEX('Back data'!$A$132:$BM$132,,MAX(IF('Back data'!$A$132:$BM$132&lt;&gt;"",COLUMN('Back data'!$A$132:$BM$132)))-D$6)+INDEX('Back data'!$A$133:$BM$133,,MAX(IF('Back data'!$A$133:$BM$133&lt;&gt;"",COLUMN('Back data'!$A$133:$BM$133)))-D$6)</f>
        <v>100</v>
      </c>
      <c r="E119" s="9">
        <f t="array" ref="E119">INDEX('Back data'!$A$132:$BM$132,,MAX(IF('Back data'!$A$132:$BM$132&lt;&gt;"",COLUMN('Back data'!$A$132:$BM$132)))-E$6)+INDEX('Back data'!$A$133:$BM$133,,MAX(IF('Back data'!$A$133:$BM$133&lt;&gt;"",COLUMN('Back data'!$A$133:$BM$133)))-E$6)</f>
        <v>100</v>
      </c>
      <c r="F119" s="9">
        <f t="array" ref="F119">INDEX('Back data'!$A$132:$BM$132,,MAX(IF('Back data'!$A$132:$BM$132&lt;&gt;"",COLUMN('Back data'!$A$132:$BM$132)))-F$6)+INDEX('Back data'!$A$133:$BM$133,,MAX(IF('Back data'!$A$133:$BM$133&lt;&gt;"",COLUMN('Back data'!$A$133:$BM$133)))-F$6)</f>
        <v>100</v>
      </c>
      <c r="G119" s="9">
        <f t="array" ref="G119">INDEX('Back data'!$A$132:$BM$132,,MAX(IF('Back data'!$A$132:$BM$132&lt;&gt;"",COLUMN('Back data'!$A$132:$BM$132)))-G$6)+INDEX('Back data'!$A$133:$BM$133,,MAX(IF('Back data'!$A$133:$BM$133&lt;&gt;"",COLUMN('Back data'!$A$133:$BM$133)))-G$6)</f>
        <v>100</v>
      </c>
      <c r="H119" s="9">
        <f t="array" ref="H119">INDEX('Back data'!$A$132:$BM$132,,MAX(IF('Back data'!$A$132:$BM$132&lt;&gt;"",COLUMN('Back data'!$A$132:$BM$132)))-H$6)+INDEX('Back data'!$A$133:$BM$133,,MAX(IF('Back data'!$A$133:$BM$133&lt;&gt;"",COLUMN('Back data'!$A$133:$BM$133)))-H$6)</f>
        <v>100</v>
      </c>
      <c r="I119" s="9">
        <f t="array" ref="I119">INDEX('Back data'!$A$132:$BM$132,,MAX(IF('Back data'!$A$132:$BM$132&lt;&gt;"",COLUMN('Back data'!$A$132:$BM$132)))-I$6)+INDEX('Back data'!$A$133:$BM$133,,MAX(IF('Back data'!$A$133:$BM$133&lt;&gt;"",COLUMN('Back data'!$A$133:$BM$133)))-I$6)</f>
        <v>100</v>
      </c>
      <c r="J119" s="9">
        <f t="array" ref="J119">INDEX('Back data'!$A$132:$BM$132,,MAX(IF('Back data'!$A$132:$BM$132&lt;&gt;"",COLUMN('Back data'!$A$132:$BM$132)))-J$6)+INDEX('Back data'!$A$133:$BM$133,,MAX(IF('Back data'!$A$133:$BM$133&lt;&gt;"",COLUMN('Back data'!$A$133:$BM$133)))-J$6)</f>
        <v>100</v>
      </c>
      <c r="K119" s="9">
        <f t="array" ref="K119">INDEX('Back data'!$A$132:$BM$132,,MAX(IF('Back data'!$A$132:$BM$132&lt;&gt;"",COLUMN('Back data'!$A$132:$BM$132)))-K$6)+INDEX('Back data'!$A$133:$BM$133,,MAX(IF('Back data'!$A$133:$BM$133&lt;&gt;"",COLUMN('Back data'!$A$133:$BM$133)))-K$6)</f>
        <v>100</v>
      </c>
      <c r="L119" s="9">
        <f t="array" ref="L119">INDEX('Back data'!$A$132:$BM$132,,MAX(IF('Back data'!$A$132:$BM$132&lt;&gt;"",COLUMN('Back data'!$A$132:$BM$132)))-L$6)+INDEX('Back data'!$A$133:$BM$133,,MAX(IF('Back data'!$A$133:$BM$133&lt;&gt;"",COLUMN('Back data'!$A$133:$BM$133)))-L$6)</f>
        <v>100</v>
      </c>
      <c r="M119" s="9">
        <f t="array" ref="M119">INDEX('Back data'!$A$132:$BM$132,,MAX(IF('Back data'!$A$132:$BM$132&lt;&gt;"",COLUMN('Back data'!$A$132:$BM$132)))-M$6)+INDEX('Back data'!$A$133:$BM$133,,MAX(IF('Back data'!$A$133:$BM$133&lt;&gt;"",COLUMN('Back data'!$A$133:$BM$133)))-M$6)</f>
        <v>100</v>
      </c>
      <c r="N119" s="9">
        <f t="array" ref="N119">INDEX('Back data'!$A$132:$BM$132,,MAX(IF('Back data'!$A$132:$BM$132&lt;&gt;"",COLUMN('Back data'!$A$132:$BM$132)))-N$6)+INDEX('Back data'!$A$133:$BM$133,,MAX(IF('Back data'!$A$133:$BM$133&lt;&gt;"",COLUMN('Back data'!$A$133:$BM$133)))-N$6)</f>
        <v>100</v>
      </c>
      <c r="O119" s="9">
        <f t="array" ref="O119">INDEX('Back data'!$A$132:$BM$132,,MAX(IF('Back data'!$A$132:$BM$132&lt;&gt;"",COLUMN('Back data'!$A$132:$BM$132)))-O$6)+INDEX('Back data'!$A$133:$BM$133,,MAX(IF('Back data'!$A$133:$BM$133&lt;&gt;"",COLUMN('Back data'!$A$133:$BM$133)))-O$6)</f>
        <v>100</v>
      </c>
      <c r="P119" s="9">
        <f t="array" ref="P119">INDEX('Back data'!$A$132:$BM$132,,MAX(IF('Back data'!$A$132:$BM$132&lt;&gt;"",COLUMN('Back data'!$A$132:$BM$132)))-P$6)+INDEX('Back data'!$A$133:$BM$133,,MAX(IF('Back data'!$A$133:$BM$133&lt;&gt;"",COLUMN('Back data'!$A$133:$BM$133)))-P$6)</f>
        <v>100</v>
      </c>
    </row>
    <row r="120" spans="1:18" x14ac:dyDescent="0.3">
      <c r="A120" s="34" t="s">
        <v>48</v>
      </c>
      <c r="B120" s="42" t="s">
        <v>45</v>
      </c>
      <c r="C120" s="10" t="s">
        <v>39</v>
      </c>
      <c r="D120" s="11">
        <f t="array" ref="D120">INDEX('Back data'!$A$132:$BM$132,,MAX(IF('Back data'!$A$132:$BM$132&lt;&gt;"",COLUMN('Back data'!$A$132:$BM$132)))-D$6)/D119</f>
        <v>0.87470000000000003</v>
      </c>
      <c r="E120" s="11">
        <f t="array" ref="E120">INDEX('Back data'!$A$132:$BM$132,,MAX(IF('Back data'!$A$132:$BM$132&lt;&gt;"",COLUMN('Back data'!$A$132:$BM$132)))-E$6)/E119</f>
        <v>0.88060000000000005</v>
      </c>
      <c r="F120" s="11">
        <f t="array" ref="F120">INDEX('Back data'!$A$132:$BM$132,,MAX(IF('Back data'!$A$132:$BM$132&lt;&gt;"",COLUMN('Back data'!$A$132:$BM$132)))-F$6)/F119</f>
        <v>0.84629999999999994</v>
      </c>
      <c r="G120" s="11">
        <f t="array" ref="G120">INDEX('Back data'!$A$132:$BM$132,,MAX(IF('Back data'!$A$132:$BM$132&lt;&gt;"",COLUMN('Back data'!$A$132:$BM$132)))-G$6)/G119</f>
        <v>0.89579999999999993</v>
      </c>
      <c r="H120" s="11">
        <f t="array" ref="H120">INDEX('Back data'!$A$132:$BM$132,,MAX(IF('Back data'!$A$132:$BM$132&lt;&gt;"",COLUMN('Back data'!$A$132:$BM$132)))-H$6)/H119</f>
        <v>0.82010000000000005</v>
      </c>
      <c r="I120" s="11">
        <f t="array" ref="I120">INDEX('Back data'!$A$132:$BM$132,,MAX(IF('Back data'!$A$132:$BM$132&lt;&gt;"",COLUMN('Back data'!$A$132:$BM$132)))-I$6)/I119</f>
        <v>0.90300000000000002</v>
      </c>
      <c r="J120" s="11">
        <f t="array" ref="J120">INDEX('Back data'!$A$132:$BM$132,,MAX(IF('Back data'!$A$132:$BM$132&lt;&gt;"",COLUMN('Back data'!$A$132:$BM$132)))-J$6)/J119</f>
        <v>0.88040000000000007</v>
      </c>
      <c r="K120" s="11">
        <f t="array" ref="K120">INDEX('Back data'!$A$132:$BM$132,,MAX(IF('Back data'!$A$132:$BM$132&lt;&gt;"",COLUMN('Back data'!$A$132:$BM$132)))-K$6)/K119</f>
        <v>0.7208</v>
      </c>
      <c r="L120" s="11">
        <f t="array" ref="L120">INDEX('Back data'!$A$132:$BM$132,,MAX(IF('Back data'!$A$132:$BM$132&lt;&gt;"",COLUMN('Back data'!$A$132:$BM$132)))-L$6)/L119</f>
        <v>0.83889999999999998</v>
      </c>
      <c r="M120" s="11">
        <f t="array" ref="M120">INDEX('Back data'!$A$132:$BM$132,,MAX(IF('Back data'!$A$132:$BM$132&lt;&gt;"",COLUMN('Back data'!$A$132:$BM$132)))-M$6)/M119</f>
        <v>0.96219999999999994</v>
      </c>
      <c r="N120" s="11">
        <f t="array" ref="N120">INDEX('Back data'!$A$132:$BM$132,,MAX(IF('Back data'!$A$132:$BM$132&lt;&gt;"",COLUMN('Back data'!$A$132:$BM$132)))-N$6)/N119</f>
        <v>0.9645999999999999</v>
      </c>
      <c r="O120" s="11">
        <f t="array" ref="O120">INDEX('Back data'!$A$132:$BM$132,,MAX(IF('Back data'!$A$132:$BM$132&lt;&gt;"",COLUMN('Back data'!$A$132:$BM$132)))-O$6)/O119</f>
        <v>0.9466</v>
      </c>
      <c r="P120" s="11">
        <f t="array" ref="P120">INDEX('Back data'!$A$132:$BM$132,,MAX(IF('Back data'!$A$132:$BM$132&lt;&gt;"",COLUMN('Back data'!$A$132:$BM$132)))-P$6)/P119</f>
        <v>0.97470000000000001</v>
      </c>
    </row>
    <row r="121" spans="1:18" x14ac:dyDescent="0.3">
      <c r="A121" s="34" t="s">
        <v>48</v>
      </c>
      <c r="B121" s="42" t="s">
        <v>46</v>
      </c>
      <c r="C121" s="10" t="s">
        <v>40</v>
      </c>
      <c r="D121" s="11">
        <f t="array" ref="D121">+INDEX('Back data'!$A$133:$BM$133,,MAX(IF('Back data'!$A$133:$BM$133&lt;&gt;"",COLUMN('Back data'!$A$133:$BM$133)))-D$6)/D119</f>
        <v>0.12529999999999999</v>
      </c>
      <c r="E121" s="11">
        <f t="array" ref="E121">+INDEX('Back data'!$A$133:$BM$133,,MAX(IF('Back data'!$A$133:$BM$133&lt;&gt;"",COLUMN('Back data'!$A$133:$BM$133)))-E$6)/E119</f>
        <v>0.11939999999999999</v>
      </c>
      <c r="F121" s="11">
        <f t="array" ref="F121">+INDEX('Back data'!$A$133:$BM$133,,MAX(IF('Back data'!$A$133:$BM$133&lt;&gt;"",COLUMN('Back data'!$A$133:$BM$133)))-F$6)/F119</f>
        <v>0.1537</v>
      </c>
      <c r="G121" s="11">
        <f t="array" ref="G121">+INDEX('Back data'!$A$133:$BM$133,,MAX(IF('Back data'!$A$133:$BM$133&lt;&gt;"",COLUMN('Back data'!$A$133:$BM$133)))-G$6)/G119</f>
        <v>0.1042</v>
      </c>
      <c r="H121" s="11">
        <f t="array" ref="H121">+INDEX('Back data'!$A$133:$BM$133,,MAX(IF('Back data'!$A$133:$BM$133&lt;&gt;"",COLUMN('Back data'!$A$133:$BM$133)))-H$6)/H119</f>
        <v>0.17989999999999998</v>
      </c>
      <c r="I121" s="11">
        <f t="array" ref="I121">+INDEX('Back data'!$A$133:$BM$133,,MAX(IF('Back data'!$A$133:$BM$133&lt;&gt;"",COLUMN('Back data'!$A$133:$BM$133)))-I$6)/I119</f>
        <v>9.6999999999999989E-2</v>
      </c>
      <c r="J121" s="11">
        <f t="array" ref="J121">+INDEX('Back data'!$A$133:$BM$133,,MAX(IF('Back data'!$A$133:$BM$133&lt;&gt;"",COLUMN('Back data'!$A$133:$BM$133)))-J$6)/J119</f>
        <v>0.11960000000000001</v>
      </c>
      <c r="K121" s="11">
        <f t="array" ref="K121">+INDEX('Back data'!$A$133:$BM$133,,MAX(IF('Back data'!$A$133:$BM$133&lt;&gt;"",COLUMN('Back data'!$A$133:$BM$133)))-K$6)/K119</f>
        <v>0.2792</v>
      </c>
      <c r="L121" s="11">
        <f t="array" ref="L121">+INDEX('Back data'!$A$133:$BM$133,,MAX(IF('Back data'!$A$133:$BM$133&lt;&gt;"",COLUMN('Back data'!$A$133:$BM$133)))-L$6)/L119</f>
        <v>0.16109999999999999</v>
      </c>
      <c r="M121" s="11">
        <f t="array" ref="M121">+INDEX('Back data'!$A$133:$BM$133,,MAX(IF('Back data'!$A$133:$BM$133&lt;&gt;"",COLUMN('Back data'!$A$133:$BM$133)))-M$6)/M119</f>
        <v>3.78E-2</v>
      </c>
      <c r="N121" s="11">
        <f t="array" ref="N121">+INDEX('Back data'!$A$133:$BM$133,,MAX(IF('Back data'!$A$133:$BM$133&lt;&gt;"",COLUMN('Back data'!$A$133:$BM$133)))-N$6)/N119</f>
        <v>3.5400000000000001E-2</v>
      </c>
      <c r="O121" s="11">
        <f t="array" ref="O121">+INDEX('Back data'!$A$133:$BM$133,,MAX(IF('Back data'!$A$133:$BM$133&lt;&gt;"",COLUMN('Back data'!$A$133:$BM$133)))-O$6)/O119</f>
        <v>5.3399999999999996E-2</v>
      </c>
      <c r="P121" s="11">
        <f t="array" ref="P121">+INDEX('Back data'!$A$133:$BM$133,,MAX(IF('Back data'!$A$133:$BM$133&lt;&gt;"",COLUMN('Back data'!$A$133:$BM$133)))-P$6)/P119</f>
        <v>2.53E-2</v>
      </c>
      <c r="R121" s="56"/>
    </row>
    <row r="122" spans="1:18" x14ac:dyDescent="0.3">
      <c r="B122" s="43"/>
    </row>
    <row r="123" spans="1:18" x14ac:dyDescent="0.3">
      <c r="B123" s="43"/>
    </row>
    <row r="124" spans="1:18" x14ac:dyDescent="0.3">
      <c r="B124" s="43"/>
      <c r="C124" s="8" t="s">
        <v>37</v>
      </c>
      <c r="D124" s="9">
        <f t="array" ref="D124">INDEX('Back data'!$A$137:$BM$137,,MAX(IF('Back data'!$A$137:$BM$137&lt;&gt;"",COLUMN('Back data'!$A$137:$BM$137)))-D$6)+INDEX('Back data'!$A$138:$BM$138,,MAX(IF('Back data'!$A$138:$BM$138&lt;&gt;"",COLUMN('Back data'!$A$138:$BM$138)))-D$6)</f>
        <v>100</v>
      </c>
      <c r="E124" s="9">
        <f t="array" ref="E124">INDEX('Back data'!$A$137:$BM$137,,MAX(IF('Back data'!$A$137:$BM$137&lt;&gt;"",COLUMN('Back data'!$A$137:$BM$137)))-E$6)+INDEX('Back data'!$A$138:$BM$138,,MAX(IF('Back data'!$A$138:$BM$138&lt;&gt;"",COLUMN('Back data'!$A$138:$BM$138)))-E$6)</f>
        <v>100</v>
      </c>
      <c r="F124" s="9">
        <f t="array" ref="F124">INDEX('Back data'!$A$137:$BM$137,,MAX(IF('Back data'!$A$137:$BM$137&lt;&gt;"",COLUMN('Back data'!$A$137:$BM$137)))-F$6)+INDEX('Back data'!$A$138:$BM$138,,MAX(IF('Back data'!$A$138:$BM$138&lt;&gt;"",COLUMN('Back data'!$A$138:$BM$138)))-F$6)</f>
        <v>100</v>
      </c>
      <c r="G124" s="9">
        <f t="array" ref="G124">INDEX('Back data'!$A$137:$BM$137,,MAX(IF('Back data'!$A$137:$BM$137&lt;&gt;"",COLUMN('Back data'!$A$137:$BM$137)))-G$6)+INDEX('Back data'!$A$138:$BM$138,,MAX(IF('Back data'!$A$138:$BM$138&lt;&gt;"",COLUMN('Back data'!$A$138:$BM$138)))-G$6)</f>
        <v>100</v>
      </c>
      <c r="H124" s="9">
        <f t="array" ref="H124">INDEX('Back data'!$A$137:$BM$137,,MAX(IF('Back data'!$A$137:$BM$137&lt;&gt;"",COLUMN('Back data'!$A$137:$BM$137)))-H$6)+INDEX('Back data'!$A$138:$BM$138,,MAX(IF('Back data'!$A$138:$BM$138&lt;&gt;"",COLUMN('Back data'!$A$138:$BM$138)))-H$6)</f>
        <v>100</v>
      </c>
      <c r="I124" s="9">
        <f t="array" ref="I124">INDEX('Back data'!$A$137:$BM$137,,MAX(IF('Back data'!$A$137:$BM$137&lt;&gt;"",COLUMN('Back data'!$A$137:$BM$137)))-I$6)+INDEX('Back data'!$A$138:$BM$138,,MAX(IF('Back data'!$A$138:$BM$138&lt;&gt;"",COLUMN('Back data'!$A$138:$BM$138)))-I$6)</f>
        <v>100</v>
      </c>
      <c r="J124" s="9">
        <f t="array" ref="J124">INDEX('Back data'!$A$137:$BM$137,,MAX(IF('Back data'!$A$137:$BM$137&lt;&gt;"",COLUMN('Back data'!$A$137:$BM$137)))-J$6)+INDEX('Back data'!$A$138:$BM$138,,MAX(IF('Back data'!$A$138:$BM$138&lt;&gt;"",COLUMN('Back data'!$A$138:$BM$138)))-J$6)</f>
        <v>100</v>
      </c>
      <c r="K124" s="9">
        <f t="array" ref="K124">INDEX('Back data'!$A$137:$BM$137,,MAX(IF('Back data'!$A$137:$BM$137&lt;&gt;"",COLUMN('Back data'!$A$137:$BM$137)))-K$6)+INDEX('Back data'!$A$138:$BM$138,,MAX(IF('Back data'!$A$138:$BM$138&lt;&gt;"",COLUMN('Back data'!$A$138:$BM$138)))-K$6)</f>
        <v>100</v>
      </c>
      <c r="L124" s="9">
        <f t="array" ref="L124">INDEX('Back data'!$A$137:$BM$137,,MAX(IF('Back data'!$A$137:$BM$137&lt;&gt;"",COLUMN('Back data'!$A$137:$BM$137)))-L$6)+INDEX('Back data'!$A$138:$BM$138,,MAX(IF('Back data'!$A$138:$BM$138&lt;&gt;"",COLUMN('Back data'!$A$138:$BM$138)))-L$6)</f>
        <v>100</v>
      </c>
      <c r="M124" s="9">
        <f t="array" ref="M124">INDEX('Back data'!$A$137:$BM$137,,MAX(IF('Back data'!$A$137:$BM$137&lt;&gt;"",COLUMN('Back data'!$A$137:$BM$137)))-M$6)+INDEX('Back data'!$A$138:$BM$138,,MAX(IF('Back data'!$A$138:$BM$138&lt;&gt;"",COLUMN('Back data'!$A$138:$BM$138)))-M$6)</f>
        <v>100</v>
      </c>
      <c r="N124" s="9">
        <f t="array" ref="N124">INDEX('Back data'!$A$137:$BM$137,,MAX(IF('Back data'!$A$137:$BM$137&lt;&gt;"",COLUMN('Back data'!$A$137:$BM$137)))-N$6)+INDEX('Back data'!$A$138:$BM$138,,MAX(IF('Back data'!$A$138:$BM$138&lt;&gt;"",COLUMN('Back data'!$A$138:$BM$138)))-N$6)</f>
        <v>100</v>
      </c>
      <c r="O124" s="9">
        <f t="array" ref="O124">INDEX('Back data'!$A$137:$BM$137,,MAX(IF('Back data'!$A$137:$BM$137&lt;&gt;"",COLUMN('Back data'!$A$137:$BM$137)))-O$6)+INDEX('Back data'!$A$138:$BM$138,,MAX(IF('Back data'!$A$138:$BM$138&lt;&gt;"",COLUMN('Back data'!$A$138:$BM$138)))-O$6)</f>
        <v>100</v>
      </c>
      <c r="P124" s="9">
        <f t="array" ref="P124">INDEX('Back data'!$A$137:$BM$137,,MAX(IF('Back data'!$A$137:$BM$137&lt;&gt;"",COLUMN('Back data'!$A$137:$BM$137)))-P$6)+INDEX('Back data'!$A$138:$BM$138,,MAX(IF('Back data'!$A$138:$BM$138&lt;&gt;"",COLUMN('Back data'!$A$138:$BM$138)))-P$6)</f>
        <v>100</v>
      </c>
    </row>
    <row r="125" spans="1:18" x14ac:dyDescent="0.3">
      <c r="A125" s="34" t="s">
        <v>48</v>
      </c>
      <c r="B125" s="44" t="s">
        <v>41</v>
      </c>
      <c r="C125" s="10" t="s">
        <v>39</v>
      </c>
      <c r="D125" s="11">
        <f t="array" ref="D125">INDEX('Back data'!$A$137:$BM$137,,MAX(IF('Back data'!$A$137:$BM$137&lt;&gt;"",COLUMN('Back data'!$A$137:$BM$137)))-D$6)/D124</f>
        <v>0.75029999999999997</v>
      </c>
      <c r="E125" s="11">
        <f t="array" ref="E125">INDEX('Back data'!$A$137:$BM$137,,MAX(IF('Back data'!$A$137:$BM$137&lt;&gt;"",COLUMN('Back data'!$A$137:$BM$137)))-E$6)/E124</f>
        <v>0.72049999999999992</v>
      </c>
      <c r="F125" s="11">
        <f t="array" ref="F125">INDEX('Back data'!$A$137:$BM$137,,MAX(IF('Back data'!$A$137:$BM$137&lt;&gt;"",COLUMN('Back data'!$A$137:$BM$137)))-F$6)/F124</f>
        <v>0.70709999999999995</v>
      </c>
      <c r="G125" s="11">
        <f t="array" ref="G125">INDEX('Back data'!$A$137:$BM$137,,MAX(IF('Back data'!$A$137:$BM$137&lt;&gt;"",COLUMN('Back data'!$A$137:$BM$137)))-G$6)/G124</f>
        <v>0.67849999999999999</v>
      </c>
      <c r="H125" s="11">
        <f t="array" ref="H125">INDEX('Back data'!$A$137:$BM$137,,MAX(IF('Back data'!$A$137:$BM$137&lt;&gt;"",COLUMN('Back data'!$A$137:$BM$137)))-H$6)/H124</f>
        <v>0.59460000000000002</v>
      </c>
      <c r="I125" s="11">
        <f t="array" ref="I125">INDEX('Back data'!$A$137:$BM$137,,MAX(IF('Back data'!$A$137:$BM$137&lt;&gt;"",COLUMN('Back data'!$A$137:$BM$137)))-I$6)/I124</f>
        <v>0.76430000000000009</v>
      </c>
      <c r="J125" s="11">
        <f t="array" ref="J125">INDEX('Back data'!$A$137:$BM$137,,MAX(IF('Back data'!$A$137:$BM$137&lt;&gt;"",COLUMN('Back data'!$A$137:$BM$137)))-J$6)/J124</f>
        <v>0.62</v>
      </c>
      <c r="K125" s="11">
        <f t="array" ref="K125">INDEX('Back data'!$A$137:$BM$137,,MAX(IF('Back data'!$A$137:$BM$137&lt;&gt;"",COLUMN('Back data'!$A$137:$BM$137)))-K$6)/K124</f>
        <v>0.4365</v>
      </c>
      <c r="L125" s="11">
        <f t="array" ref="L125">INDEX('Back data'!$A$137:$BM$137,,MAX(IF('Back data'!$A$137:$BM$137&lt;&gt;"",COLUMN('Back data'!$A$137:$BM$137)))-L$6)/L124</f>
        <v>0.62539999999999996</v>
      </c>
      <c r="M125" s="11">
        <f t="array" ref="M125">INDEX('Back data'!$A$137:$BM$137,,MAX(IF('Back data'!$A$137:$BM$137&lt;&gt;"",COLUMN('Back data'!$A$137:$BM$137)))-M$6)/M124</f>
        <v>0.91120000000000001</v>
      </c>
      <c r="N125" s="11">
        <f t="array" ref="N125">INDEX('Back data'!$A$137:$BM$137,,MAX(IF('Back data'!$A$137:$BM$137&lt;&gt;"",COLUMN('Back data'!$A$137:$BM$137)))-N$6)/N124</f>
        <v>0.88029999999999997</v>
      </c>
      <c r="O125" s="11">
        <f t="array" ref="O125">INDEX('Back data'!$A$137:$BM$137,,MAX(IF('Back data'!$A$137:$BM$137&lt;&gt;"",COLUMN('Back data'!$A$137:$BM$137)))-O$6)/O124</f>
        <v>0.85549999999999993</v>
      </c>
      <c r="P125" s="11">
        <f t="array" ref="P125">INDEX('Back data'!$A$137:$BM$137,,MAX(IF('Back data'!$A$137:$BM$137&lt;&gt;"",COLUMN('Back data'!$A$137:$BM$137)))-P$6)/P124</f>
        <v>0.91520000000000001</v>
      </c>
    </row>
    <row r="126" spans="1:18" x14ac:dyDescent="0.3">
      <c r="A126" s="34" t="s">
        <v>48</v>
      </c>
      <c r="B126" s="44" t="s">
        <v>41</v>
      </c>
      <c r="C126" s="10" t="s">
        <v>40</v>
      </c>
      <c r="D126" s="11">
        <f t="array" ref="D126">+INDEX('Back data'!$A$138:$BM$138,,MAX(IF('Back data'!$A$138:$BM$138&lt;&gt;"",COLUMN('Back data'!$A$138:$BM$138)))-D$6)/D124</f>
        <v>0.24969999999999998</v>
      </c>
      <c r="E126" s="11">
        <f t="array" ref="E126">+INDEX('Back data'!$A$138:$BM$138,,MAX(IF('Back data'!$A$138:$BM$138&lt;&gt;"",COLUMN('Back data'!$A$138:$BM$138)))-E$6)/E124</f>
        <v>0.27949999999999997</v>
      </c>
      <c r="F126" s="11">
        <f t="array" ref="F126">+INDEX('Back data'!$A$138:$BM$138,,MAX(IF('Back data'!$A$138:$BM$138&lt;&gt;"",COLUMN('Back data'!$A$138:$BM$138)))-F$6)/F124</f>
        <v>0.29289999999999999</v>
      </c>
      <c r="G126" s="11">
        <f t="array" ref="G126">+INDEX('Back data'!$A$138:$BM$138,,MAX(IF('Back data'!$A$138:$BM$138&lt;&gt;"",COLUMN('Back data'!$A$138:$BM$138)))-G$6)/G124</f>
        <v>0.32150000000000001</v>
      </c>
      <c r="H126" s="11">
        <f t="array" ref="H126">+INDEX('Back data'!$A$138:$BM$138,,MAX(IF('Back data'!$A$138:$BM$138&lt;&gt;"",COLUMN('Back data'!$A$138:$BM$138)))-H$6)/H124</f>
        <v>0.40539999999999998</v>
      </c>
      <c r="I126" s="11">
        <f t="array" ref="I126">+INDEX('Back data'!$A$138:$BM$138,,MAX(IF('Back data'!$A$138:$BM$138&lt;&gt;"",COLUMN('Back data'!$A$138:$BM$138)))-I$6)/I124</f>
        <v>0.23569999999999999</v>
      </c>
      <c r="J126" s="11">
        <f t="array" ref="J126">+INDEX('Back data'!$A$138:$BM$138,,MAX(IF('Back data'!$A$138:$BM$138&lt;&gt;"",COLUMN('Back data'!$A$138:$BM$138)))-J$6)/J124</f>
        <v>0.38</v>
      </c>
      <c r="K126" s="11">
        <f t="array" ref="K126">+INDEX('Back data'!$A$138:$BM$138,,MAX(IF('Back data'!$A$138:$BM$138&lt;&gt;"",COLUMN('Back data'!$A$138:$BM$138)))-K$6)/K124</f>
        <v>0.5635</v>
      </c>
      <c r="L126" s="11">
        <f t="array" ref="L126">+INDEX('Back data'!$A$138:$BM$138,,MAX(IF('Back data'!$A$138:$BM$138&lt;&gt;"",COLUMN('Back data'!$A$138:$BM$138)))-L$6)/L124</f>
        <v>0.37459999999999999</v>
      </c>
      <c r="M126" s="11">
        <f t="array" ref="M126">+INDEX('Back data'!$A$138:$BM$138,,MAX(IF('Back data'!$A$138:$BM$138&lt;&gt;"",COLUMN('Back data'!$A$138:$BM$138)))-M$6)/M124</f>
        <v>8.8800000000000004E-2</v>
      </c>
      <c r="N126" s="11">
        <f t="array" ref="N126">+INDEX('Back data'!$A$138:$BM$138,,MAX(IF('Back data'!$A$138:$BM$138&lt;&gt;"",COLUMN('Back data'!$A$138:$BM$138)))-N$6)/N124</f>
        <v>0.1197</v>
      </c>
      <c r="O126" s="11">
        <f t="array" ref="O126">+INDEX('Back data'!$A$138:$BM$138,,MAX(IF('Back data'!$A$138:$BM$138&lt;&gt;"",COLUMN('Back data'!$A$138:$BM$138)))-O$6)/O124</f>
        <v>0.14449999999999999</v>
      </c>
      <c r="P126" s="11">
        <f t="array" ref="P126">+INDEX('Back data'!$A$138:$BM$138,,MAX(IF('Back data'!$A$138:$BM$138&lt;&gt;"",COLUMN('Back data'!$A$138:$BM$138)))-P$6)/P124</f>
        <v>8.48E-2</v>
      </c>
      <c r="R126" s="56"/>
    </row>
    <row r="127" spans="1:18" x14ac:dyDescent="0.3">
      <c r="B127" s="43"/>
    </row>
    <row r="128" spans="1:18" x14ac:dyDescent="0.3">
      <c r="B128" s="43"/>
    </row>
    <row r="129" spans="1:18" x14ac:dyDescent="0.3">
      <c r="B129" s="43"/>
      <c r="C129" s="8" t="s">
        <v>37</v>
      </c>
      <c r="D129" s="9">
        <f t="array" ref="D129">INDEX('Back data'!$A$142:$BM$142,,MAX(IF('Back data'!$A$142:$BM$142&lt;&gt;"",COLUMN('Back data'!$A$142:$BM$142)))-D$6)+INDEX('Back data'!$A$143:$BM$143,,MAX(IF('Back data'!$A$143:$BM$143&lt;&gt;"",COLUMN('Back data'!$A$143:$BM$143)))-D$6)</f>
        <v>100</v>
      </c>
      <c r="E129" s="9">
        <f t="array" ref="E129">INDEX('Back data'!$A$142:$BM$142,,MAX(IF('Back data'!$A$142:$BM$142&lt;&gt;"",COLUMN('Back data'!$A$142:$BM$142)))-E$6)+INDEX('Back data'!$A$143:$BM$143,,MAX(IF('Back data'!$A$143:$BM$143&lt;&gt;"",COLUMN('Back data'!$A$143:$BM$143)))-E$6)</f>
        <v>100</v>
      </c>
      <c r="F129" s="9">
        <f t="array" ref="F129">INDEX('Back data'!$A$142:$BM$142,,MAX(IF('Back data'!$A$142:$BM$142&lt;&gt;"",COLUMN('Back data'!$A$142:$BM$142)))-F$6)+INDEX('Back data'!$A$143:$BM$143,,MAX(IF('Back data'!$A$143:$BM$143&lt;&gt;"",COLUMN('Back data'!$A$143:$BM$143)))-F$6)</f>
        <v>100</v>
      </c>
      <c r="G129" s="9">
        <f t="array" ref="G129">INDEX('Back data'!$A$142:$BM$142,,MAX(IF('Back data'!$A$142:$BM$142&lt;&gt;"",COLUMN('Back data'!$A$142:$BM$142)))-G$6)+INDEX('Back data'!$A$143:$BM$143,,MAX(IF('Back data'!$A$143:$BM$143&lt;&gt;"",COLUMN('Back data'!$A$143:$BM$143)))-G$6)</f>
        <v>100</v>
      </c>
      <c r="H129" s="9">
        <f t="array" ref="H129">INDEX('Back data'!$A$142:$BM$142,,MAX(IF('Back data'!$A$142:$BM$142&lt;&gt;"",COLUMN('Back data'!$A$142:$BM$142)))-H$6)+INDEX('Back data'!$A$143:$BM$143,,MAX(IF('Back data'!$A$143:$BM$143&lt;&gt;"",COLUMN('Back data'!$A$143:$BM$143)))-H$6)</f>
        <v>100</v>
      </c>
      <c r="I129" s="9">
        <f t="array" ref="I129">INDEX('Back data'!$A$142:$BM$142,,MAX(IF('Back data'!$A$142:$BM$142&lt;&gt;"",COLUMN('Back data'!$A$142:$BM$142)))-I$6)+INDEX('Back data'!$A$143:$BM$143,,MAX(IF('Back data'!$A$143:$BM$143&lt;&gt;"",COLUMN('Back data'!$A$143:$BM$143)))-I$6)</f>
        <v>100</v>
      </c>
      <c r="J129" s="9">
        <f t="array" ref="J129">INDEX('Back data'!$A$142:$BM$142,,MAX(IF('Back data'!$A$142:$BM$142&lt;&gt;"",COLUMN('Back data'!$A$142:$BM$142)))-J$6)+INDEX('Back data'!$A$143:$BM$143,,MAX(IF('Back data'!$A$143:$BM$143&lt;&gt;"",COLUMN('Back data'!$A$143:$BM$143)))-J$6)</f>
        <v>100</v>
      </c>
      <c r="K129" s="9">
        <f t="array" ref="K129">INDEX('Back data'!$A$142:$BM$142,,MAX(IF('Back data'!$A$142:$BM$142&lt;&gt;"",COLUMN('Back data'!$A$142:$BM$142)))-K$6)+INDEX('Back data'!$A$143:$BM$143,,MAX(IF('Back data'!$A$143:$BM$143&lt;&gt;"",COLUMN('Back data'!$A$143:$BM$143)))-K$6)</f>
        <v>100</v>
      </c>
      <c r="L129" s="9">
        <f t="array" ref="L129">INDEX('Back data'!$A$142:$BM$142,,MAX(IF('Back data'!$A$142:$BM$142&lt;&gt;"",COLUMN('Back data'!$A$142:$BM$142)))-L$6)+INDEX('Back data'!$A$143:$BM$143,,MAX(IF('Back data'!$A$143:$BM$143&lt;&gt;"",COLUMN('Back data'!$A$143:$BM$143)))-L$6)</f>
        <v>100</v>
      </c>
      <c r="M129" s="9">
        <f t="array" ref="M129">INDEX('Back data'!$A$142:$BM$142,,MAX(IF('Back data'!$A$142:$BM$142&lt;&gt;"",COLUMN('Back data'!$A$142:$BM$142)))-M$6)+INDEX('Back data'!$A$143:$BM$143,,MAX(IF('Back data'!$A$143:$BM$143&lt;&gt;"",COLUMN('Back data'!$A$143:$BM$143)))-M$6)</f>
        <v>100</v>
      </c>
      <c r="N129" s="9">
        <f t="array" ref="N129">INDEX('Back data'!$A$142:$BM$142,,MAX(IF('Back data'!$A$142:$BM$142&lt;&gt;"",COLUMN('Back data'!$A$142:$BM$142)))-N$6)+INDEX('Back data'!$A$143:$BM$143,,MAX(IF('Back data'!$A$143:$BM$143&lt;&gt;"",COLUMN('Back data'!$A$143:$BM$143)))-N$6)</f>
        <v>100</v>
      </c>
      <c r="O129" s="9">
        <f t="array" ref="O129">INDEX('Back data'!$A$142:$BM$142,,MAX(IF('Back data'!$A$142:$BM$142&lt;&gt;"",COLUMN('Back data'!$A$142:$BM$142)))-O$6)+INDEX('Back data'!$A$143:$BM$143,,MAX(IF('Back data'!$A$143:$BM$143&lt;&gt;"",COLUMN('Back data'!$A$143:$BM$143)))-O$6)</f>
        <v>100</v>
      </c>
      <c r="P129" s="9">
        <f t="array" ref="P129">INDEX('Back data'!$A$142:$BM$142,,MAX(IF('Back data'!$A$142:$BM$142&lt;&gt;"",COLUMN('Back data'!$A$142:$BM$142)))-P$6)+INDEX('Back data'!$A$143:$BM$143,,MAX(IF('Back data'!$A$143:$BM$143&lt;&gt;"",COLUMN('Back data'!$A$143:$BM$143)))-P$6)</f>
        <v>100</v>
      </c>
    </row>
    <row r="130" spans="1:18" x14ac:dyDescent="0.3">
      <c r="A130" s="34" t="s">
        <v>48</v>
      </c>
      <c r="B130" s="44" t="s">
        <v>42</v>
      </c>
      <c r="C130" s="10" t="s">
        <v>39</v>
      </c>
      <c r="D130" s="11">
        <f t="array" ref="D130">INDEX('Back data'!$A$142:$BM$142,,MAX(IF('Back data'!$A$142:$BM$142&lt;&gt;"",COLUMN('Back data'!$A$142:$BM$142)))-D$6)/D129</f>
        <v>0.98309999999999997</v>
      </c>
      <c r="E130" s="11">
        <f t="array" ref="E130">INDEX('Back data'!$A$142:$BM$142,,MAX(IF('Back data'!$A$142:$BM$142&lt;&gt;"",COLUMN('Back data'!$A$142:$BM$142)))-E$6)/E129</f>
        <v>0.98450000000000004</v>
      </c>
      <c r="F130" s="11">
        <f t="array" ref="F130">INDEX('Back data'!$A$142:$BM$142,,MAX(IF('Back data'!$A$142:$BM$142&lt;&gt;"",COLUMN('Back data'!$A$142:$BM$142)))-F$6)/F129</f>
        <v>0.96810000000000007</v>
      </c>
      <c r="G130" s="11">
        <f t="array" ref="G130">INDEX('Back data'!$A$142:$BM$142,,MAX(IF('Back data'!$A$142:$BM$142&lt;&gt;"",COLUMN('Back data'!$A$142:$BM$142)))-G$6)/G129</f>
        <v>0.99609999999999999</v>
      </c>
      <c r="H130" s="11">
        <f t="array" ref="H130">INDEX('Back data'!$A$142:$BM$142,,MAX(IF('Back data'!$A$142:$BM$142&lt;&gt;"",COLUMN('Back data'!$A$142:$BM$142)))-H$6)/H129</f>
        <v>1</v>
      </c>
      <c r="I130" s="11">
        <f t="array" ref="I130">INDEX('Back data'!$A$142:$BM$142,,MAX(IF('Back data'!$A$142:$BM$142&lt;&gt;"",COLUMN('Back data'!$A$142:$BM$142)))-I$6)/I129</f>
        <v>0.99879999999999991</v>
      </c>
      <c r="J130" s="11">
        <f t="array" ref="J130">INDEX('Back data'!$A$142:$BM$142,,MAX(IF('Back data'!$A$142:$BM$142&lt;&gt;"",COLUMN('Back data'!$A$142:$BM$142)))-J$6)/J129</f>
        <v>0.9899</v>
      </c>
      <c r="K130" s="11">
        <f t="array" ref="K130">INDEX('Back data'!$A$142:$BM$142,,MAX(IF('Back data'!$A$142:$BM$142&lt;&gt;"",COLUMN('Back data'!$A$142:$BM$142)))-K$6)/K129</f>
        <v>0.94510000000000005</v>
      </c>
      <c r="L130" s="11">
        <f t="array" ref="L130">INDEX('Back data'!$A$142:$BM$142,,MAX(IF('Back data'!$A$142:$BM$142&lt;&gt;"",COLUMN('Back data'!$A$142:$BM$142)))-L$6)/L129</f>
        <v>1</v>
      </c>
      <c r="M130" s="11">
        <f t="array" ref="M130">INDEX('Back data'!$A$142:$BM$142,,MAX(IF('Back data'!$A$142:$BM$142&lt;&gt;"",COLUMN('Back data'!$A$142:$BM$142)))-M$6)/M129</f>
        <v>0.99670000000000003</v>
      </c>
      <c r="N130" s="11">
        <f t="array" ref="N130">INDEX('Back data'!$A$142:$BM$142,,MAX(IF('Back data'!$A$142:$BM$142&lt;&gt;"",COLUMN('Back data'!$A$142:$BM$142)))-N$6)/N129</f>
        <v>1</v>
      </c>
      <c r="O130" s="11">
        <f t="array" ref="O130">INDEX('Back data'!$A$142:$BM$142,,MAX(IF('Back data'!$A$142:$BM$142&lt;&gt;"",COLUMN('Back data'!$A$142:$BM$142)))-O$6)/O129</f>
        <v>1</v>
      </c>
      <c r="P130" s="11">
        <f t="array" ref="P130">INDEX('Back data'!$A$142:$BM$142,,MAX(IF('Back data'!$A$142:$BM$142&lt;&gt;"",COLUMN('Back data'!$A$142:$BM$142)))-P$6)/P129</f>
        <v>1</v>
      </c>
    </row>
    <row r="131" spans="1:18" x14ac:dyDescent="0.3">
      <c r="A131" s="34" t="s">
        <v>48</v>
      </c>
      <c r="B131" s="44" t="s">
        <v>42</v>
      </c>
      <c r="C131" s="28" t="s">
        <v>40</v>
      </c>
      <c r="D131" s="29">
        <f t="array" ref="D131">+INDEX('Back data'!$A$143:$BM$143,,MAX(IF('Back data'!$A$143:$BM$143&lt;&gt;"",COLUMN('Back data'!$A$143:$BM$143)))-D$6)/D129</f>
        <v>1.6899999999999998E-2</v>
      </c>
      <c r="E131" s="29">
        <f t="array" ref="E131">+INDEX('Back data'!$A$143:$BM$143,,MAX(IF('Back data'!$A$143:$BM$143&lt;&gt;"",COLUMN('Back data'!$A$143:$BM$143)))-E$6)/E129</f>
        <v>1.55E-2</v>
      </c>
      <c r="F131" s="29">
        <f t="array" ref="F131">+INDEX('Back data'!$A$143:$BM$143,,MAX(IF('Back data'!$A$143:$BM$143&lt;&gt;"",COLUMN('Back data'!$A$143:$BM$143)))-F$6)/F129</f>
        <v>3.1899999999999998E-2</v>
      </c>
      <c r="G131" s="29">
        <f t="array" ref="G131">+INDEX('Back data'!$A$143:$BM$143,,MAX(IF('Back data'!$A$143:$BM$143&lt;&gt;"",COLUMN('Back data'!$A$143:$BM$143)))-G$6)/G129</f>
        <v>3.9000000000000003E-3</v>
      </c>
      <c r="H131" s="29">
        <f t="array" ref="H131">+INDEX('Back data'!$A$143:$BM$143,,MAX(IF('Back data'!$A$143:$BM$143&lt;&gt;"",COLUMN('Back data'!$A$143:$BM$143)))-H$6)/H129</f>
        <v>0</v>
      </c>
      <c r="I131" s="29">
        <f t="array" ref="I131">+INDEX('Back data'!$A$143:$BM$143,,MAX(IF('Back data'!$A$143:$BM$143&lt;&gt;"",COLUMN('Back data'!$A$143:$BM$143)))-I$6)/I129</f>
        <v>1.1999999999999999E-3</v>
      </c>
      <c r="J131" s="29">
        <f t="array" ref="J131">+INDEX('Back data'!$A$143:$BM$143,,MAX(IF('Back data'!$A$143:$BM$143&lt;&gt;"",COLUMN('Back data'!$A$143:$BM$143)))-J$6)/J129</f>
        <v>1.01E-2</v>
      </c>
      <c r="K131" s="29">
        <f t="array" ref="K131">+INDEX('Back data'!$A$143:$BM$143,,MAX(IF('Back data'!$A$143:$BM$143&lt;&gt;"",COLUMN('Back data'!$A$143:$BM$143)))-K$6)/K129</f>
        <v>5.4900000000000004E-2</v>
      </c>
      <c r="L131" s="29">
        <f t="array" ref="L131">+INDEX('Back data'!$A$143:$BM$143,,MAX(IF('Back data'!$A$143:$BM$143&lt;&gt;"",COLUMN('Back data'!$A$143:$BM$143)))-L$6)/L129</f>
        <v>0</v>
      </c>
      <c r="M131" s="29">
        <f t="array" ref="M131">+INDEX('Back data'!$A$143:$BM$143,,MAX(IF('Back data'!$A$143:$BM$143&lt;&gt;"",COLUMN('Back data'!$A$143:$BM$143)))-M$6)/M129</f>
        <v>3.3E-3</v>
      </c>
      <c r="N131" s="29">
        <f t="array" ref="N131">+INDEX('Back data'!$A$143:$BM$143,,MAX(IF('Back data'!$A$143:$BM$143&lt;&gt;"",COLUMN('Back data'!$A$143:$BM$143)))-N$6)/N129</f>
        <v>0</v>
      </c>
      <c r="O131" s="29">
        <f t="array" ref="O131">+INDEX('Back data'!$A$143:$BM$143,,MAX(IF('Back data'!$A$143:$BM$143&lt;&gt;"",COLUMN('Back data'!$A$143:$BM$143)))-O$6)/O129</f>
        <v>0</v>
      </c>
      <c r="P131" s="29">
        <f t="array" ref="P131">+INDEX('Back data'!$A$143:$BM$143,,MAX(IF('Back data'!$A$143:$BM$143&lt;&gt;"",COLUMN('Back data'!$A$143:$BM$143)))-P$6)/P129</f>
        <v>0</v>
      </c>
      <c r="R131" s="56"/>
    </row>
    <row r="132" spans="1:18" x14ac:dyDescent="0.3">
      <c r="A132" s="30"/>
      <c r="B132" s="44"/>
      <c r="C132" s="31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</row>
    <row r="133" spans="1:18" x14ac:dyDescent="0.3">
      <c r="A133" s="30"/>
      <c r="B133" s="44"/>
      <c r="C133" s="31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</row>
    <row r="134" spans="1:18" x14ac:dyDescent="0.3">
      <c r="B134" s="43"/>
      <c r="C134" s="8" t="s">
        <v>37</v>
      </c>
      <c r="D134" s="9">
        <f t="array" ref="D134">INDEX('Back data'!$A$332:$BM$332,,MAX(IF('Back data'!$A$332:$BM$332&lt;&gt;"",COLUMN('Back data'!$A$332:$BM$332)))-D$6)+INDEX('Back data'!$A$333:$BM$333,,MAX(IF('Back data'!$A$333:$BM$333&lt;&gt;"",COLUMN('Back data'!$A$333:$BM$333)))-D$6)</f>
        <v>100</v>
      </c>
      <c r="E134" s="9">
        <f t="array" ref="E134">INDEX('Back data'!$A$332:$BM$332,,MAX(IF('Back data'!$A$332:$BM$332&lt;&gt;"",COLUMN('Back data'!$A$332:$BM$332)))-E$6)+INDEX('Back data'!$A$333:$BM$333,,MAX(IF('Back data'!$A$333:$BM$333&lt;&gt;"",COLUMN('Back data'!$A$333:$BM$333)))-E$6)</f>
        <v>100</v>
      </c>
      <c r="F134" s="9">
        <f t="array" ref="F134">INDEX('Back data'!$A$332:$BM$332,,MAX(IF('Back data'!$A$332:$BM$332&lt;&gt;"",COLUMN('Back data'!$A$332:$BM$332)))-F$6)+INDEX('Back data'!$A$333:$BM$333,,MAX(IF('Back data'!$A$333:$BM$333&lt;&gt;"",COLUMN('Back data'!$A$333:$BM$333)))-F$6)</f>
        <v>100</v>
      </c>
      <c r="G134" s="9">
        <f t="array" ref="G134">INDEX('Back data'!$A$332:$BM$332,,MAX(IF('Back data'!$A$332:$BM$332&lt;&gt;"",COLUMN('Back data'!$A$332:$BM$332)))-G$6)+INDEX('Back data'!$A$333:$BM$333,,MAX(IF('Back data'!$A$333:$BM$333&lt;&gt;"",COLUMN('Back data'!$A$333:$BM$333)))-G$6)</f>
        <v>100</v>
      </c>
      <c r="H134" s="9">
        <f t="array" ref="H134">INDEX('Back data'!$A$332:$BM$332,,MAX(IF('Back data'!$A$332:$BM$332&lt;&gt;"",COLUMN('Back data'!$A$332:$BM$332)))-H$6)+INDEX('Back data'!$A$333:$BM$333,,MAX(IF('Back data'!$A$333:$BM$333&lt;&gt;"",COLUMN('Back data'!$A$333:$BM$333)))-H$6)</f>
        <v>100</v>
      </c>
      <c r="I134" s="9">
        <f t="array" ref="I134">INDEX('Back data'!$A$332:$BM$332,,MAX(IF('Back data'!$A$332:$BM$332&lt;&gt;"",COLUMN('Back data'!$A$332:$BM$332)))-I$6)+INDEX('Back data'!$A$333:$BM$333,,MAX(IF('Back data'!$A$333:$BM$333&lt;&gt;"",COLUMN('Back data'!$A$333:$BM$333)))-I$6)</f>
        <v>100</v>
      </c>
      <c r="J134" s="9">
        <f t="array" ref="J134">INDEX('Back data'!$A$332:$BM$332,,MAX(IF('Back data'!$A$332:$BM$332&lt;&gt;"",COLUMN('Back data'!$A$332:$BM$332)))-J$6)+INDEX('Back data'!$A$333:$BM$333,,MAX(IF('Back data'!$A$333:$BM$333&lt;&gt;"",COLUMN('Back data'!$A$333:$BM$333)))-J$6)</f>
        <v>100</v>
      </c>
      <c r="K134" s="9">
        <f t="array" ref="K134">INDEX('Back data'!$A$332:$BM$332,,MAX(IF('Back data'!$A$332:$BM$332&lt;&gt;"",COLUMN('Back data'!$A$332:$BM$332)))-K$6)+INDEX('Back data'!$A$333:$BM$333,,MAX(IF('Back data'!$A$333:$BM$333&lt;&gt;"",COLUMN('Back data'!$A$333:$BM$333)))-K$6)</f>
        <v>100</v>
      </c>
      <c r="L134" s="9">
        <f t="array" ref="L134">INDEX('Back data'!$A$332:$BM$332,,MAX(IF('Back data'!$A$332:$BM$332&lt;&gt;"",COLUMN('Back data'!$A$332:$BM$332)))-L$6)+INDEX('Back data'!$A$333:$BM$333,,MAX(IF('Back data'!$A$333:$BM$333&lt;&gt;"",COLUMN('Back data'!$A$333:$BM$333)))-L$6)</f>
        <v>100</v>
      </c>
      <c r="M134" s="9">
        <f t="array" ref="M134">INDEX('Back data'!$A$332:$BM$332,,MAX(IF('Back data'!$A$332:$BM$332&lt;&gt;"",COLUMN('Back data'!$A$332:$BM$332)))-M$6)+INDEX('Back data'!$A$333:$BM$333,,MAX(IF('Back data'!$A$333:$BM$333&lt;&gt;"",COLUMN('Back data'!$A$333:$BM$333)))-M$6)</f>
        <v>100</v>
      </c>
      <c r="N134" s="9">
        <f t="array" ref="N134">INDEX('Back data'!$A$332:$BM$332,,MAX(IF('Back data'!$A$332:$BM$332&lt;&gt;"",COLUMN('Back data'!$A$332:$BM$332)))-N$6)+INDEX('Back data'!$A$333:$BM$333,,MAX(IF('Back data'!$A$333:$BM$333&lt;&gt;"",COLUMN('Back data'!$A$333:$BM$333)))-N$6)</f>
        <v>100</v>
      </c>
      <c r="O134" s="9">
        <f t="array" ref="O134">INDEX('Back data'!$A$332:$BM$332,,MAX(IF('Back data'!$A$332:$BM$332&lt;&gt;"",COLUMN('Back data'!$A$332:$BM$332)))-O$6)+INDEX('Back data'!$A$333:$BM$333,,MAX(IF('Back data'!$A$333:$BM$333&lt;&gt;"",COLUMN('Back data'!$A$333:$BM$333)))-O$6)</f>
        <v>100</v>
      </c>
      <c r="P134" s="9">
        <f t="array" ref="P134">INDEX('Back data'!$A$332:$BM$332,,MAX(IF('Back data'!$A$332:$BM$332&lt;&gt;"",COLUMN('Back data'!$A$332:$BM$332)))-P$6)+INDEX('Back data'!$A$333:$BM$333,,MAX(IF('Back data'!$A$333:$BM$333&lt;&gt;"",COLUMN('Back data'!$A$333:$BM$333)))-P$6)</f>
        <v>100</v>
      </c>
    </row>
    <row r="135" spans="1:18" x14ac:dyDescent="0.3">
      <c r="A135" s="34" t="s">
        <v>48</v>
      </c>
      <c r="B135" s="44" t="s">
        <v>27</v>
      </c>
      <c r="C135" s="10" t="s">
        <v>39</v>
      </c>
      <c r="D135" s="11">
        <f t="array" ref="D135">INDEX('Back data'!$A$332:$BM$332,,MAX(IF('Back data'!$A$332:$BM$332&lt;&gt;"",COLUMN('Back data'!$A$332:$BM$332)))-D$6)/D134</f>
        <v>0.63129999999999997</v>
      </c>
      <c r="E135" s="11">
        <f t="array" ref="E135">INDEX('Back data'!$A$332:$BM$332,,MAX(IF('Back data'!$A$332:$BM$332&lt;&gt;"",COLUMN('Back data'!$A$332:$BM$332)))-E$6)/E134</f>
        <v>0.62939999999999996</v>
      </c>
      <c r="F135" s="11">
        <f t="array" ref="F135">INDEX('Back data'!$A$332:$BM$332,,MAX(IF('Back data'!$A$332:$BM$332&lt;&gt;"",COLUMN('Back data'!$A$332:$BM$332)))-F$6)/F134</f>
        <v>0.61630000000000007</v>
      </c>
      <c r="G135" s="11">
        <f t="array" ref="G135">INDEX('Back data'!$A$332:$BM$332,,MAX(IF('Back data'!$A$332:$BM$332&lt;&gt;"",COLUMN('Back data'!$A$332:$BM$332)))-G$6)/G134</f>
        <v>0.70450000000000002</v>
      </c>
      <c r="H135" s="11">
        <f t="array" ref="H135">INDEX('Back data'!$A$332:$BM$332,,MAX(IF('Back data'!$A$332:$BM$332&lt;&gt;"",COLUMN('Back data'!$A$332:$BM$332)))-H$6)/H134</f>
        <v>0.53479999999999994</v>
      </c>
      <c r="I135" s="11">
        <f t="array" ref="I135">INDEX('Back data'!$A$332:$BM$332,,MAX(IF('Back data'!$A$332:$BM$332&lt;&gt;"",COLUMN('Back data'!$A$332:$BM$332)))-I$6)/I134</f>
        <v>0.74809999999999999</v>
      </c>
      <c r="J135" s="11">
        <f t="array" ref="J135">INDEX('Back data'!$A$332:$BM$332,,MAX(IF('Back data'!$A$332:$BM$332&lt;&gt;"",COLUMN('Back data'!$A$332:$BM$332)))-J$6)/J134</f>
        <v>0.59670000000000001</v>
      </c>
      <c r="K135" s="11">
        <f t="array" ref="K135">INDEX('Back data'!$A$332:$BM$332,,MAX(IF('Back data'!$A$332:$BM$332&lt;&gt;"",COLUMN('Back data'!$A$332:$BM$332)))-K$6)/K134</f>
        <v>0.3725</v>
      </c>
      <c r="L135" s="11">
        <f t="array" ref="L135">INDEX('Back data'!$A$332:$BM$332,,MAX(IF('Back data'!$A$332:$BM$332&lt;&gt;"",COLUMN('Back data'!$A$332:$BM$332)))-L$6)/L134</f>
        <v>0.53110000000000002</v>
      </c>
      <c r="M135" s="11">
        <f t="array" ref="M135">INDEX('Back data'!$A$332:$BM$332,,MAX(IF('Back data'!$A$332:$BM$332&lt;&gt;"",COLUMN('Back data'!$A$332:$BM$332)))-M$6)/M134</f>
        <v>0.91969999999999996</v>
      </c>
      <c r="N135" s="11">
        <f t="array" ref="N135">INDEX('Back data'!$A$332:$BM$332,,MAX(IF('Back data'!$A$332:$BM$332&lt;&gt;"",COLUMN('Back data'!$A$332:$BM$332)))-N$6)/N134</f>
        <v>0.94730000000000003</v>
      </c>
      <c r="O135" s="11">
        <f t="array" ref="O135">INDEX('Back data'!$A$332:$BM$332,,MAX(IF('Back data'!$A$332:$BM$332&lt;&gt;"",COLUMN('Back data'!$A$332:$BM$332)))-O$6)/O134</f>
        <v>0.87809999999999999</v>
      </c>
      <c r="P135" s="11">
        <f t="array" ref="P135">INDEX('Back data'!$A$332:$BM$332,,MAX(IF('Back data'!$A$332:$BM$332&lt;&gt;"",COLUMN('Back data'!$A$332:$BM$332)))-P$6)/P134</f>
        <v>0.95169999999999999</v>
      </c>
    </row>
    <row r="136" spans="1:18" x14ac:dyDescent="0.3">
      <c r="A136" s="34" t="s">
        <v>48</v>
      </c>
      <c r="B136" s="44" t="s">
        <v>27</v>
      </c>
      <c r="C136" s="10" t="s">
        <v>40</v>
      </c>
      <c r="D136" s="11">
        <f t="array" ref="D136">+INDEX('Back data'!$A$333:$BM$333,,MAX(IF('Back data'!$A$333:$BM$333&lt;&gt;"",COLUMN('Back data'!$A$333:$BM$333)))-D$6)/D134</f>
        <v>0.36869999999999997</v>
      </c>
      <c r="E136" s="11">
        <f t="array" ref="E136">+INDEX('Back data'!$A$333:$BM$333,,MAX(IF('Back data'!$A$333:$BM$333&lt;&gt;"",COLUMN('Back data'!$A$333:$BM$333)))-E$6)/E134</f>
        <v>0.37060000000000004</v>
      </c>
      <c r="F136" s="11">
        <f t="array" ref="F136">+INDEX('Back data'!$A$333:$BM$333,,MAX(IF('Back data'!$A$333:$BM$333&lt;&gt;"",COLUMN('Back data'!$A$333:$BM$333)))-F$6)/F134</f>
        <v>0.38369999999999999</v>
      </c>
      <c r="G136" s="11">
        <f t="array" ref="G136">+INDEX('Back data'!$A$333:$BM$333,,MAX(IF('Back data'!$A$333:$BM$333&lt;&gt;"",COLUMN('Back data'!$A$333:$BM$333)))-G$6)/G134</f>
        <v>0.29549999999999998</v>
      </c>
      <c r="H136" s="11">
        <f t="array" ref="H136">+INDEX('Back data'!$A$333:$BM$333,,MAX(IF('Back data'!$A$333:$BM$333&lt;&gt;"",COLUMN('Back data'!$A$333:$BM$333)))-H$6)/H134</f>
        <v>0.46520000000000006</v>
      </c>
      <c r="I136" s="11">
        <f t="array" ref="I136">+INDEX('Back data'!$A$333:$BM$333,,MAX(IF('Back data'!$A$333:$BM$333&lt;&gt;"",COLUMN('Back data'!$A$333:$BM$333)))-I$6)/I134</f>
        <v>0.25190000000000001</v>
      </c>
      <c r="J136" s="11">
        <f t="array" ref="J136">+INDEX('Back data'!$A$333:$BM$333,,MAX(IF('Back data'!$A$333:$BM$333&lt;&gt;"",COLUMN('Back data'!$A$333:$BM$333)))-J$6)/J134</f>
        <v>0.40329999999999999</v>
      </c>
      <c r="K136" s="11">
        <f t="array" ref="K136">+INDEX('Back data'!$A$333:$BM$333,,MAX(IF('Back data'!$A$333:$BM$333&lt;&gt;"",COLUMN('Back data'!$A$333:$BM$333)))-K$6)/K134</f>
        <v>0.62749999999999995</v>
      </c>
      <c r="L136" s="11">
        <f t="array" ref="L136">+INDEX('Back data'!$A$333:$BM$333,,MAX(IF('Back data'!$A$333:$BM$333&lt;&gt;"",COLUMN('Back data'!$A$333:$BM$333)))-L$6)/L134</f>
        <v>0.46889999999999998</v>
      </c>
      <c r="M136" s="11">
        <f t="array" ref="M136">+INDEX('Back data'!$A$333:$BM$333,,MAX(IF('Back data'!$A$333:$BM$333&lt;&gt;"",COLUMN('Back data'!$A$333:$BM$333)))-M$6)/M134</f>
        <v>8.0299999999999996E-2</v>
      </c>
      <c r="N136" s="11">
        <f t="array" ref="N136">+INDEX('Back data'!$A$333:$BM$333,,MAX(IF('Back data'!$A$333:$BM$333&lt;&gt;"",COLUMN('Back data'!$A$333:$BM$333)))-N$6)/N134</f>
        <v>5.2699999999999997E-2</v>
      </c>
      <c r="O136" s="11">
        <f t="array" ref="O136">+INDEX('Back data'!$A$333:$BM$333,,MAX(IF('Back data'!$A$333:$BM$333&lt;&gt;"",COLUMN('Back data'!$A$333:$BM$333)))-O$6)/O134</f>
        <v>0.12189999999999999</v>
      </c>
      <c r="P136" s="11">
        <f t="array" ref="P136">+INDEX('Back data'!$A$333:$BM$333,,MAX(IF('Back data'!$A$333:$BM$333&lt;&gt;"",COLUMN('Back data'!$A$333:$BM$333)))-P$6)/P134</f>
        <v>4.8300000000000003E-2</v>
      </c>
      <c r="R136" s="56"/>
    </row>
    <row r="137" spans="1:18" x14ac:dyDescent="0.3">
      <c r="A137" s="30"/>
      <c r="B137" s="44"/>
      <c r="C137" s="31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R137" s="56"/>
    </row>
    <row r="138" spans="1:18" x14ac:dyDescent="0.3">
      <c r="A138" s="30"/>
      <c r="B138" s="44"/>
      <c r="C138" s="31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R138" s="56"/>
    </row>
    <row r="139" spans="1:18" x14ac:dyDescent="0.3">
      <c r="A139" s="30"/>
      <c r="B139" s="44"/>
      <c r="C139" s="8" t="s">
        <v>37</v>
      </c>
      <c r="D139" s="9" cm="1">
        <f t="array" ref="D139">INDEX('Back data'!$A$337:$BM$337,,MAX(IF('Back data'!$A$337:$BM$337&lt;&gt;"",COLUMN('Back data'!$A$337:$BM$337)))-D$6)+INDEX('Back data'!$A$338:$BM$338,,MAX(IF('Back data'!$A$338:$BM$338&lt;&gt;"",COLUMN('Back data'!$A$338:$BM$338)))-D$6)</f>
        <v>100</v>
      </c>
      <c r="E139" s="9" cm="1">
        <f t="array" ref="E139">INDEX('Back data'!$A$337:$BM$337,,MAX(IF('Back data'!$A$337:$BM$337&lt;&gt;"",COLUMN('Back data'!$A$337:$BM$337)))-E$6)+INDEX('Back data'!$A$338:$BM$338,,MAX(IF('Back data'!$A$338:$BM$338&lt;&gt;"",COLUMN('Back data'!$A$338:$BM$338)))-E$6)</f>
        <v>100</v>
      </c>
      <c r="F139" s="9" cm="1">
        <f t="array" ref="F139">INDEX('Back data'!$A$337:$BM$337,,MAX(IF('Back data'!$A$337:$BM$337&lt;&gt;"",COLUMN('Back data'!$A$337:$BM$337)))-F$6)+INDEX('Back data'!$A$338:$BM$338,,MAX(IF('Back data'!$A$338:$BM$338&lt;&gt;"",COLUMN('Back data'!$A$338:$BM$338)))-F$6)</f>
        <v>100</v>
      </c>
      <c r="G139" s="9" cm="1">
        <f t="array" ref="G139">INDEX('Back data'!$A$337:$BM$337,,MAX(IF('Back data'!$A$337:$BM$337&lt;&gt;"",COLUMN('Back data'!$A$337:$BM$337)))-G$6)+INDEX('Back data'!$A$338:$BM$338,,MAX(IF('Back data'!$A$338:$BM$338&lt;&gt;"",COLUMN('Back data'!$A$338:$BM$338)))-G$6)</f>
        <v>100</v>
      </c>
      <c r="H139" s="9" cm="1">
        <f t="array" ref="H139">INDEX('Back data'!$A$337:$BM$337,,MAX(IF('Back data'!$A$337:$BM$337&lt;&gt;"",COLUMN('Back data'!$A$337:$BM$337)))-H$6)+INDEX('Back data'!$A$338:$BM$338,,MAX(IF('Back data'!$A$338:$BM$338&lt;&gt;"",COLUMN('Back data'!$A$338:$BM$338)))-H$6)</f>
        <v>100</v>
      </c>
      <c r="I139" s="9" cm="1">
        <f t="array" ref="I139">INDEX('Back data'!$A$337:$BM$337,,MAX(IF('Back data'!$A$337:$BM$337&lt;&gt;"",COLUMN('Back data'!$A$337:$BM$337)))-I$6)+INDEX('Back data'!$A$338:$BM$338,,MAX(IF('Back data'!$A$338:$BM$338&lt;&gt;"",COLUMN('Back data'!$A$338:$BM$338)))-I$6)</f>
        <v>100</v>
      </c>
      <c r="J139" s="9" cm="1">
        <f t="array" ref="J139">INDEX('Back data'!$A$337:$BM$337,,MAX(IF('Back data'!$A$337:$BM$337&lt;&gt;"",COLUMN('Back data'!$A$337:$BM$337)))-J$6)+INDEX('Back data'!$A$338:$BM$338,,MAX(IF('Back data'!$A$338:$BM$338&lt;&gt;"",COLUMN('Back data'!$A$338:$BM$338)))-J$6)</f>
        <v>100</v>
      </c>
      <c r="K139" s="9" cm="1">
        <f t="array" ref="K139">INDEX('Back data'!$A$337:$BM$337,,MAX(IF('Back data'!$A$337:$BM$337&lt;&gt;"",COLUMN('Back data'!$A$337:$BM$337)))-K$6)+INDEX('Back data'!$A$338:$BM$338,,MAX(IF('Back data'!$A$338:$BM$338&lt;&gt;"",COLUMN('Back data'!$A$338:$BM$338)))-K$6)</f>
        <v>100</v>
      </c>
      <c r="L139" s="9" cm="1">
        <f t="array" ref="L139">INDEX('Back data'!$A$337:$BM$337,,MAX(IF('Back data'!$A$337:$BM$337&lt;&gt;"",COLUMN('Back data'!$A$337:$BM$337)))-L$6)+INDEX('Back data'!$A$338:$BM$338,,MAX(IF('Back data'!$A$338:$BM$338&lt;&gt;"",COLUMN('Back data'!$A$338:$BM$338)))-L$6)</f>
        <v>100</v>
      </c>
      <c r="M139" s="9" cm="1">
        <f t="array" ref="M139">INDEX('Back data'!$A$337:$BM$337,,MAX(IF('Back data'!$A$337:$BM$337&lt;&gt;"",COLUMN('Back data'!$A$337:$BM$337)))-M$6)+INDEX('Back data'!$A$338:$BM$338,,MAX(IF('Back data'!$A$338:$BM$338&lt;&gt;"",COLUMN('Back data'!$A$338:$BM$338)))-M$6)</f>
        <v>100</v>
      </c>
      <c r="N139" s="9" cm="1">
        <f t="array" ref="N139">INDEX('Back data'!$A$337:$BM$337,,MAX(IF('Back data'!$A$337:$BM$337&lt;&gt;"",COLUMN('Back data'!$A$337:$BM$337)))-N$6)+INDEX('Back data'!$A$338:$BM$338,,MAX(IF('Back data'!$A$338:$BM$338&lt;&gt;"",COLUMN('Back data'!$A$338:$BM$338)))-N$6)</f>
        <v>100</v>
      </c>
      <c r="O139" s="9" cm="1">
        <f t="array" ref="O139">INDEX('Back data'!$A$337:$BM$337,,MAX(IF('Back data'!$A$337:$BM$337&lt;&gt;"",COLUMN('Back data'!$A$337:$BM$337)))-O$6)+INDEX('Back data'!$A$338:$BM$338,,MAX(IF('Back data'!$A$338:$BM$338&lt;&gt;"",COLUMN('Back data'!$A$338:$BM$338)))-O$6)</f>
        <v>100</v>
      </c>
      <c r="P139" s="9" cm="1">
        <f t="array" ref="P139">INDEX('Back data'!$A$337:$BM$337,,MAX(IF('Back data'!$A$337:$BM$337&lt;&gt;"",COLUMN('Back data'!$A$337:$BM$337)))-P$6)+INDEX('Back data'!$A$338:$BM$338,,MAX(IF('Back data'!$A$338:$BM$338&lt;&gt;"",COLUMN('Back data'!$A$338:$BM$338)))-P$6)</f>
        <v>100</v>
      </c>
      <c r="R139" s="56"/>
    </row>
    <row r="140" spans="1:18" x14ac:dyDescent="0.3">
      <c r="A140" s="34" t="s">
        <v>48</v>
      </c>
      <c r="B140" s="44" t="s">
        <v>43</v>
      </c>
      <c r="C140" s="10" t="s">
        <v>39</v>
      </c>
      <c r="D140" s="11" cm="1">
        <f t="array" ref="D140">INDEX('Back data'!$A$337:$BM$337,,MAX(IF('Back data'!$A$337:$BM$337&lt;&gt;"",COLUMN('Back data'!$A$337:$BM$337)))-D$6)/D139</f>
        <v>0.96879999999999999</v>
      </c>
      <c r="E140" s="11" cm="1">
        <f t="array" ref="E140">INDEX('Back data'!$A$337:$BM$337,,MAX(IF('Back data'!$A$337:$BM$337&lt;&gt;"",COLUMN('Back data'!$A$337:$BM$337)))-E$6)/E139</f>
        <v>0.96829999999999994</v>
      </c>
      <c r="F140" s="11" cm="1">
        <f t="array" ref="F140">INDEX('Back data'!$A$337:$BM$337,,MAX(IF('Back data'!$A$337:$BM$337&lt;&gt;"",COLUMN('Back data'!$A$337:$BM$337)))-F$6)/F139</f>
        <v>0.93</v>
      </c>
      <c r="G140" s="11" cm="1">
        <f t="array" ref="G140">INDEX('Back data'!$A$337:$BM$337,,MAX(IF('Back data'!$A$337:$BM$337&lt;&gt;"",COLUMN('Back data'!$A$337:$BM$337)))-G$6)/G139</f>
        <v>0.96499999999999997</v>
      </c>
      <c r="H140" s="11" cm="1">
        <f t="array" ref="H140">INDEX('Back data'!$A$337:$BM$337,,MAX(IF('Back data'!$A$337:$BM$337&lt;&gt;"",COLUMN('Back data'!$A$337:$BM$337)))-H$6)/H139</f>
        <v>0.93930000000000002</v>
      </c>
      <c r="I140" s="11" cm="1">
        <f t="array" ref="I140">INDEX('Back data'!$A$337:$BM$337,,MAX(IF('Back data'!$A$337:$BM$337&lt;&gt;"",COLUMN('Back data'!$A$337:$BM$337)))-I$6)/I139</f>
        <v>0.95219999999999994</v>
      </c>
      <c r="J140" s="11" cm="1">
        <f t="array" ref="J140">INDEX('Back data'!$A$337:$BM$337,,MAX(IF('Back data'!$A$337:$BM$337&lt;&gt;"",COLUMN('Back data'!$A$337:$BM$337)))-J$6)/J139</f>
        <v>0.96629999999999994</v>
      </c>
      <c r="K140" s="11" cm="1">
        <f t="array" ref="K140">INDEX('Back data'!$A$337:$BM$337,,MAX(IF('Back data'!$A$337:$BM$337&lt;&gt;"",COLUMN('Back data'!$A$337:$BM$337)))-K$6)/K139</f>
        <v>0.91449999999999998</v>
      </c>
      <c r="L140" s="11" cm="1">
        <f t="array" ref="L140">INDEX('Back data'!$A$337:$BM$337,,MAX(IF('Back data'!$A$337:$BM$337&lt;&gt;"",COLUMN('Back data'!$A$337:$BM$337)))-L$6)/L139</f>
        <v>0.94739999999999991</v>
      </c>
      <c r="M140" s="11" cm="1">
        <f t="array" ref="M140">INDEX('Back data'!$A$337:$BM$337,,MAX(IF('Back data'!$A$337:$BM$337&lt;&gt;"",COLUMN('Back data'!$A$337:$BM$337)))-M$6)/M139</f>
        <v>0.97829999999999995</v>
      </c>
      <c r="N140" s="11" cm="1">
        <f t="array" ref="N140">INDEX('Back data'!$A$337:$BM$337,,MAX(IF('Back data'!$A$337:$BM$337&lt;&gt;"",COLUMN('Back data'!$A$337:$BM$337)))-N$6)/N139</f>
        <v>0.96939999999999993</v>
      </c>
      <c r="O140" s="11" cm="1">
        <f t="array" ref="O140">INDEX('Back data'!$A$337:$BM$337,,MAX(IF('Back data'!$A$337:$BM$337&lt;&gt;"",COLUMN('Back data'!$A$337:$BM$337)))-O$6)/O139</f>
        <v>0.96939999999999993</v>
      </c>
      <c r="P140" s="11" cm="1">
        <f t="array" ref="P140">INDEX('Back data'!$A$337:$BM$337,,MAX(IF('Back data'!$A$337:$BM$337&lt;&gt;"",COLUMN('Back data'!$A$337:$BM$337)))-P$6)/P139</f>
        <v>0.9819</v>
      </c>
      <c r="R140" s="56"/>
    </row>
    <row r="141" spans="1:18" x14ac:dyDescent="0.3">
      <c r="A141" s="34" t="s">
        <v>48</v>
      </c>
      <c r="B141" s="44" t="s">
        <v>43</v>
      </c>
      <c r="C141" s="10" t="s">
        <v>40</v>
      </c>
      <c r="D141" s="11" cm="1">
        <f t="array" ref="D141">+INDEX('Back data'!$A$338:$BM$338,,MAX(IF('Back data'!$A$338:$BM$338&lt;&gt;"",COLUMN('Back data'!$A$338:$BM$338)))-D$6)/D139</f>
        <v>3.1200000000000002E-2</v>
      </c>
      <c r="E141" s="11" cm="1">
        <f t="array" ref="E141">+INDEX('Back data'!$A$338:$BM$338,,MAX(IF('Back data'!$A$338:$BM$338&lt;&gt;"",COLUMN('Back data'!$A$338:$BM$338)))-E$6)/E139</f>
        <v>3.1699999999999999E-2</v>
      </c>
      <c r="F141" s="11" cm="1">
        <f t="array" ref="F141">+INDEX('Back data'!$A$338:$BM$338,,MAX(IF('Back data'!$A$338:$BM$338&lt;&gt;"",COLUMN('Back data'!$A$338:$BM$338)))-F$6)/F139</f>
        <v>7.0000000000000007E-2</v>
      </c>
      <c r="G141" s="11" cm="1">
        <f t="array" ref="G141">+INDEX('Back data'!$A$338:$BM$338,,MAX(IF('Back data'!$A$338:$BM$338&lt;&gt;"",COLUMN('Back data'!$A$338:$BM$338)))-G$6)/G139</f>
        <v>3.5000000000000003E-2</v>
      </c>
      <c r="H141" s="11" cm="1">
        <f t="array" ref="H141">+INDEX('Back data'!$A$338:$BM$338,,MAX(IF('Back data'!$A$338:$BM$338&lt;&gt;"",COLUMN('Back data'!$A$338:$BM$338)))-H$6)/H139</f>
        <v>6.0700000000000004E-2</v>
      </c>
      <c r="I141" s="11" cm="1">
        <f t="array" ref="I141">+INDEX('Back data'!$A$338:$BM$338,,MAX(IF('Back data'!$A$338:$BM$338&lt;&gt;"",COLUMN('Back data'!$A$338:$BM$338)))-I$6)/I139</f>
        <v>4.7800000000000002E-2</v>
      </c>
      <c r="J141" s="11" cm="1">
        <f t="array" ref="J141">+INDEX('Back data'!$A$338:$BM$338,,MAX(IF('Back data'!$A$338:$BM$338&lt;&gt;"",COLUMN('Back data'!$A$338:$BM$338)))-J$6)/J139</f>
        <v>3.3700000000000001E-2</v>
      </c>
      <c r="K141" s="11" cm="1">
        <f t="array" ref="K141">+INDEX('Back data'!$A$338:$BM$338,,MAX(IF('Back data'!$A$338:$BM$338&lt;&gt;"",COLUMN('Back data'!$A$338:$BM$338)))-K$6)/K139</f>
        <v>8.5500000000000007E-2</v>
      </c>
      <c r="L141" s="11" cm="1">
        <f t="array" ref="L141">+INDEX('Back data'!$A$338:$BM$338,,MAX(IF('Back data'!$A$338:$BM$338&lt;&gt;"",COLUMN('Back data'!$A$338:$BM$338)))-L$6)/L139</f>
        <v>5.2600000000000001E-2</v>
      </c>
      <c r="M141" s="11" cm="1">
        <f t="array" ref="M141">+INDEX('Back data'!$A$338:$BM$338,,MAX(IF('Back data'!$A$338:$BM$338&lt;&gt;"",COLUMN('Back data'!$A$338:$BM$338)))-M$6)/M139</f>
        <v>2.1700000000000001E-2</v>
      </c>
      <c r="N141" s="11" cm="1">
        <f t="array" ref="N141">+INDEX('Back data'!$A$338:$BM$338,,MAX(IF('Back data'!$A$338:$BM$338&lt;&gt;"",COLUMN('Back data'!$A$338:$BM$338)))-N$6)/N139</f>
        <v>3.0600000000000002E-2</v>
      </c>
      <c r="O141" s="11" cm="1">
        <f t="array" ref="O141">+INDEX('Back data'!$A$338:$BM$338,,MAX(IF('Back data'!$A$338:$BM$338&lt;&gt;"",COLUMN('Back data'!$A$338:$BM$338)))-O$6)/O139</f>
        <v>3.0600000000000002E-2</v>
      </c>
      <c r="P141" s="11" cm="1">
        <f t="array" ref="P141">+INDEX('Back data'!$A$338:$BM$338,,MAX(IF('Back data'!$A$338:$BM$338&lt;&gt;"",COLUMN('Back data'!$A$338:$BM$338)))-P$6)/P139</f>
        <v>1.8100000000000002E-2</v>
      </c>
      <c r="R141" s="56"/>
    </row>
    <row r="142" spans="1:18" x14ac:dyDescent="0.3">
      <c r="B142" s="41"/>
    </row>
    <row r="143" spans="1:18" x14ac:dyDescent="0.3">
      <c r="B143" s="41"/>
    </row>
    <row r="144" spans="1:18" x14ac:dyDescent="0.3">
      <c r="B144" s="41"/>
      <c r="C144" s="8" t="s">
        <v>37</v>
      </c>
      <c r="D144" s="9">
        <f t="array" ref="D144">INDEX('Back data'!$A$342:$BM$342,,MAX(IF('Back data'!$A$342:$BM$342&lt;&gt;"",COLUMN('Back data'!$A$342:$BM$342)))-D$6)+INDEX('Back data'!$A$343:$BM$343,,MAX(IF('Back data'!$A$343:$BM$343&lt;&gt;"",COLUMN('Back data'!$A$343:$BM$343)))-D$6)</f>
        <v>100</v>
      </c>
      <c r="E144" s="9">
        <f t="array" ref="E144">INDEX('Back data'!$A$342:$BM$342,,MAX(IF('Back data'!$A$342:$BM$342&lt;&gt;"",COLUMN('Back data'!$A$342:$BM$342)))-E$6)+INDEX('Back data'!$A$343:$BM$343,,MAX(IF('Back data'!$A$343:$BM$343&lt;&gt;"",COLUMN('Back data'!$A$343:$BM$343)))-E$6)</f>
        <v>100</v>
      </c>
      <c r="F144" s="9">
        <f t="array" ref="F144">INDEX('Back data'!$A$342:$BM$342,,MAX(IF('Back data'!$A$342:$BM$342&lt;&gt;"",COLUMN('Back data'!$A$342:$BM$342)))-F$6)+INDEX('Back data'!$A$343:$BM$343,,MAX(IF('Back data'!$A$343:$BM$343&lt;&gt;"",COLUMN('Back data'!$A$343:$BM$343)))-F$6)</f>
        <v>100</v>
      </c>
      <c r="G144" s="9">
        <f t="array" ref="G144">INDEX('Back data'!$A$342:$BM$342,,MAX(IF('Back data'!$A$342:$BM$342&lt;&gt;"",COLUMN('Back data'!$A$342:$BM$342)))-G$6)+INDEX('Back data'!$A$343:$BM$343,,MAX(IF('Back data'!$A$343:$BM$343&lt;&gt;"",COLUMN('Back data'!$A$343:$BM$343)))-G$6)</f>
        <v>100</v>
      </c>
      <c r="H144" s="9">
        <f t="array" ref="H144">INDEX('Back data'!$A$342:$BM$342,,MAX(IF('Back data'!$A$342:$BM$342&lt;&gt;"",COLUMN('Back data'!$A$342:$BM$342)))-H$6)+INDEX('Back data'!$A$343:$BM$343,,MAX(IF('Back data'!$A$343:$BM$343&lt;&gt;"",COLUMN('Back data'!$A$343:$BM$343)))-H$6)</f>
        <v>100</v>
      </c>
      <c r="I144" s="9">
        <f t="array" ref="I144">INDEX('Back data'!$A$342:$BM$342,,MAX(IF('Back data'!$A$342:$BM$342&lt;&gt;"",COLUMN('Back data'!$A$342:$BM$342)))-I$6)+INDEX('Back data'!$A$343:$BM$343,,MAX(IF('Back data'!$A$343:$BM$343&lt;&gt;"",COLUMN('Back data'!$A$343:$BM$343)))-I$6)</f>
        <v>100</v>
      </c>
      <c r="J144" s="9">
        <f t="array" ref="J144">INDEX('Back data'!$A$342:$BM$342,,MAX(IF('Back data'!$A$342:$BM$342&lt;&gt;"",COLUMN('Back data'!$A$342:$BM$342)))-J$6)+INDEX('Back data'!$A$343:$BM$343,,MAX(IF('Back data'!$A$343:$BM$343&lt;&gt;"",COLUMN('Back data'!$A$343:$BM$343)))-J$6)</f>
        <v>100</v>
      </c>
      <c r="K144" s="9">
        <f t="array" ref="K144">INDEX('Back data'!$A$342:$BM$342,,MAX(IF('Back data'!$A$342:$BM$342&lt;&gt;"",COLUMN('Back data'!$A$342:$BM$342)))-K$6)+INDEX('Back data'!$A$343:$BM$343,,MAX(IF('Back data'!$A$343:$BM$343&lt;&gt;"",COLUMN('Back data'!$A$343:$BM$343)))-K$6)</f>
        <v>100</v>
      </c>
      <c r="L144" s="9">
        <f t="array" ref="L144">INDEX('Back data'!$A$342:$BM$342,,MAX(IF('Back data'!$A$342:$BM$342&lt;&gt;"",COLUMN('Back data'!$A$342:$BM$342)))-L$6)+INDEX('Back data'!$A$343:$BM$343,,MAX(IF('Back data'!$A$343:$BM$343&lt;&gt;"",COLUMN('Back data'!$A$343:$BM$343)))-L$6)</f>
        <v>100</v>
      </c>
      <c r="M144" s="9">
        <f t="array" ref="M144">INDEX('Back data'!$A$342:$BM$342,,MAX(IF('Back data'!$A$342:$BM$342&lt;&gt;"",COLUMN('Back data'!$A$342:$BM$342)))-M$6)+INDEX('Back data'!$A$343:$BM$343,,MAX(IF('Back data'!$A$343:$BM$343&lt;&gt;"",COLUMN('Back data'!$A$343:$BM$343)))-M$6)</f>
        <v>100</v>
      </c>
      <c r="N144" s="9">
        <f t="array" ref="N144">INDEX('Back data'!$A$342:$BM$342,,MAX(IF('Back data'!$A$342:$BM$342&lt;&gt;"",COLUMN('Back data'!$A$342:$BM$342)))-N$6)+INDEX('Back data'!$A$343:$BM$343,,MAX(IF('Back data'!$A$343:$BM$343&lt;&gt;"",COLUMN('Back data'!$A$343:$BM$343)))-N$6)</f>
        <v>100</v>
      </c>
      <c r="O144" s="9">
        <f t="array" ref="O144">INDEX('Back data'!$A$342:$BM$342,,MAX(IF('Back data'!$A$342:$BM$342&lt;&gt;"",COLUMN('Back data'!$A$342:$BM$342)))-O$6)+INDEX('Back data'!$A$343:$BM$343,,MAX(IF('Back data'!$A$343:$BM$343&lt;&gt;"",COLUMN('Back data'!$A$343:$BM$343)))-O$6)</f>
        <v>100</v>
      </c>
      <c r="P144" s="9">
        <f t="array" ref="P144">INDEX('Back data'!$A$342:$BM$342,,MAX(IF('Back data'!$A$342:$BM$342&lt;&gt;"",COLUMN('Back data'!$A$342:$BM$342)))-P$6)+INDEX('Back data'!$A$343:$BM$343,,MAX(IF('Back data'!$A$343:$BM$343&lt;&gt;"",COLUMN('Back data'!$A$343:$BM$343)))-P$6)</f>
        <v>100</v>
      </c>
    </row>
    <row r="145" spans="1:18" x14ac:dyDescent="0.3">
      <c r="A145" s="34" t="s">
        <v>48</v>
      </c>
      <c r="B145" s="44" t="s">
        <v>32</v>
      </c>
      <c r="C145" s="10" t="s">
        <v>39</v>
      </c>
      <c r="D145" s="11">
        <f t="array" ref="D145">INDEX('Back data'!$A$342:$BM$342,,MAX(IF('Back data'!$A$342:$BM$342&lt;&gt;"",COLUMN('Back data'!$A$342:$BM$342)))-D$6)/D144</f>
        <v>0.97459999999999991</v>
      </c>
      <c r="E145" s="11">
        <f t="array" ref="E145">INDEX('Back data'!$A$342:$BM$342,,MAX(IF('Back data'!$A$342:$BM$342&lt;&gt;"",COLUMN('Back data'!$A$342:$BM$342)))-E$6)/E144</f>
        <v>0.96400000000000008</v>
      </c>
      <c r="F145" s="11">
        <f t="array" ref="F145">INDEX('Back data'!$A$342:$BM$342,,MAX(IF('Back data'!$A$342:$BM$342&lt;&gt;"",COLUMN('Back data'!$A$342:$BM$342)))-F$6)/F144</f>
        <v>0.95200000000000007</v>
      </c>
      <c r="G145" s="11">
        <f t="array" ref="G145">INDEX('Back data'!$A$342:$BM$342,,MAX(IF('Back data'!$A$342:$BM$342&lt;&gt;"",COLUMN('Back data'!$A$342:$BM$342)))-G$6)/G144</f>
        <v>0.97409999999999997</v>
      </c>
      <c r="H145" s="11">
        <f t="array" ref="H145">INDEX('Back data'!$A$342:$BM$342,,MAX(IF('Back data'!$A$342:$BM$342&lt;&gt;"",COLUMN('Back data'!$A$342:$BM$342)))-H$6)/H144</f>
        <v>0.95200000000000007</v>
      </c>
      <c r="I145" s="11">
        <f t="array" ref="I145">INDEX('Back data'!$A$342:$BM$342,,MAX(IF('Back data'!$A$342:$BM$342&lt;&gt;"",COLUMN('Back data'!$A$342:$BM$342)))-I$6)/I144</f>
        <v>0.96900000000000008</v>
      </c>
      <c r="J145" s="11">
        <f t="array" ref="J145">INDEX('Back data'!$A$342:$BM$342,,MAX(IF('Back data'!$A$342:$BM$342&lt;&gt;"",COLUMN('Back data'!$A$342:$BM$342)))-J$6)/J144</f>
        <v>0.96389999999999998</v>
      </c>
      <c r="K145" s="11">
        <f t="array" ref="K145">INDEX('Back data'!$A$342:$BM$342,,MAX(IF('Back data'!$A$342:$BM$342&lt;&gt;"",COLUMN('Back data'!$A$342:$BM$342)))-K$6)/K144</f>
        <v>0.9131999999999999</v>
      </c>
      <c r="L145" s="11">
        <f t="array" ref="L145">INDEX('Back data'!$A$342:$BM$342,,MAX(IF('Back data'!$A$342:$BM$342&lt;&gt;"",COLUMN('Back data'!$A$342:$BM$342)))-L$6)/L144</f>
        <v>0.94430000000000003</v>
      </c>
      <c r="M145" s="11">
        <f t="array" ref="M145">INDEX('Back data'!$A$342:$BM$342,,MAX(IF('Back data'!$A$342:$BM$342&lt;&gt;"",COLUMN('Back data'!$A$342:$BM$342)))-M$6)/M144</f>
        <v>0.97589999999999999</v>
      </c>
      <c r="N145" s="11">
        <f t="array" ref="N145">INDEX('Back data'!$A$342:$BM$342,,MAX(IF('Back data'!$A$342:$BM$342&lt;&gt;"",COLUMN('Back data'!$A$342:$BM$342)))-N$6)/N144</f>
        <v>0.97819999999999996</v>
      </c>
      <c r="O145" s="11">
        <f t="array" ref="O145">INDEX('Back data'!$A$342:$BM$342,,MAX(IF('Back data'!$A$342:$BM$342&lt;&gt;"",COLUMN('Back data'!$A$342:$BM$342)))-O$6)/O144</f>
        <v>0.96510000000000007</v>
      </c>
      <c r="P145" s="11">
        <f t="array" ref="P145">INDEX('Back data'!$A$342:$BM$342,,MAX(IF('Back data'!$A$342:$BM$342&lt;&gt;"",COLUMN('Back data'!$A$342:$BM$342)))-P$6)/P144</f>
        <v>0.9778</v>
      </c>
    </row>
    <row r="146" spans="1:18" x14ac:dyDescent="0.3">
      <c r="A146" s="34" t="s">
        <v>48</v>
      </c>
      <c r="B146" s="44" t="s">
        <v>32</v>
      </c>
      <c r="C146" s="10" t="s">
        <v>40</v>
      </c>
      <c r="D146" s="11">
        <f t="array" ref="D146">+INDEX('Back data'!$A$343:$BM$343,,MAX(IF('Back data'!$A$343:$BM$343&lt;&gt;"",COLUMN('Back data'!$A$343:$BM$343)))-D$6)/D144</f>
        <v>2.5399999999999999E-2</v>
      </c>
      <c r="E146" s="11">
        <f t="array" ref="E146">+INDEX('Back data'!$A$343:$BM$343,,MAX(IF('Back data'!$A$343:$BM$343&lt;&gt;"",COLUMN('Back data'!$A$343:$BM$343)))-E$6)/E144</f>
        <v>3.6000000000000004E-2</v>
      </c>
      <c r="F146" s="11">
        <f t="array" ref="F146">+INDEX('Back data'!$A$343:$BM$343,,MAX(IF('Back data'!$A$343:$BM$343&lt;&gt;"",COLUMN('Back data'!$A$343:$BM$343)))-F$6)/F144</f>
        <v>4.8000000000000001E-2</v>
      </c>
      <c r="G146" s="11">
        <f t="array" ref="G146">+INDEX('Back data'!$A$343:$BM$343,,MAX(IF('Back data'!$A$343:$BM$343&lt;&gt;"",COLUMN('Back data'!$A$343:$BM$343)))-G$6)/G144</f>
        <v>2.5899999999999999E-2</v>
      </c>
      <c r="H146" s="11">
        <f t="array" ref="H146">+INDEX('Back data'!$A$343:$BM$343,,MAX(IF('Back data'!$A$343:$BM$343&lt;&gt;"",COLUMN('Back data'!$A$343:$BM$343)))-H$6)/H144</f>
        <v>4.8000000000000001E-2</v>
      </c>
      <c r="I146" s="11">
        <f t="array" ref="I146">+INDEX('Back data'!$A$343:$BM$343,,MAX(IF('Back data'!$A$343:$BM$343&lt;&gt;"",COLUMN('Back data'!$A$343:$BM$343)))-I$6)/I144</f>
        <v>3.1E-2</v>
      </c>
      <c r="J146" s="11">
        <f t="array" ref="J146">+INDEX('Back data'!$A$343:$BM$343,,MAX(IF('Back data'!$A$343:$BM$343&lt;&gt;"",COLUMN('Back data'!$A$343:$BM$343)))-J$6)/J144</f>
        <v>3.61E-2</v>
      </c>
      <c r="K146" s="11">
        <f t="array" ref="K146">+INDEX('Back data'!$A$343:$BM$343,,MAX(IF('Back data'!$A$343:$BM$343&lt;&gt;"",COLUMN('Back data'!$A$343:$BM$343)))-K$6)/K144</f>
        <v>8.6800000000000002E-2</v>
      </c>
      <c r="L146" s="11">
        <f t="array" ref="L146">+INDEX('Back data'!$A$343:$BM$343,,MAX(IF('Back data'!$A$343:$BM$343&lt;&gt;"",COLUMN('Back data'!$A$343:$BM$343)))-L$6)/L144</f>
        <v>5.57E-2</v>
      </c>
      <c r="M146" s="11">
        <f t="array" ref="M146">+INDEX('Back data'!$A$343:$BM$343,,MAX(IF('Back data'!$A$343:$BM$343&lt;&gt;"",COLUMN('Back data'!$A$343:$BM$343)))-M$6)/M144</f>
        <v>2.41E-2</v>
      </c>
      <c r="N146" s="11">
        <f t="array" ref="N146">+INDEX('Back data'!$A$343:$BM$343,,MAX(IF('Back data'!$A$343:$BM$343&lt;&gt;"",COLUMN('Back data'!$A$343:$BM$343)))-N$6)/N144</f>
        <v>2.18E-2</v>
      </c>
      <c r="O146" s="11">
        <f t="array" ref="O146">+INDEX('Back data'!$A$343:$BM$343,,MAX(IF('Back data'!$A$343:$BM$343&lt;&gt;"",COLUMN('Back data'!$A$343:$BM$343)))-O$6)/O144</f>
        <v>3.49E-2</v>
      </c>
      <c r="P146" s="11">
        <f t="array" ref="P146">+INDEX('Back data'!$A$343:$BM$343,,MAX(IF('Back data'!$A$343:$BM$343&lt;&gt;"",COLUMN('Back data'!$A$343:$BM$343)))-P$6)/P144</f>
        <v>2.2200000000000001E-2</v>
      </c>
      <c r="R146" s="56"/>
    </row>
    <row r="147" spans="1:18" x14ac:dyDescent="0.3">
      <c r="B147" s="41"/>
    </row>
    <row r="148" spans="1:18" x14ac:dyDescent="0.3">
      <c r="B148" s="41"/>
    </row>
    <row r="149" spans="1:18" x14ac:dyDescent="0.3">
      <c r="B149" s="41"/>
      <c r="C149" s="8" t="s">
        <v>37</v>
      </c>
      <c r="D149" s="9">
        <f t="array" ref="D149">INDEX('Back data'!$A$347:$BM$347,,MAX(IF('Back data'!$A$347:$BM$347&lt;&gt;"",COLUMN('Back data'!$A$347:$BM$347)))-D$6)+INDEX('Back data'!$A$348:$BM$348,,MAX(IF('Back data'!$A$348:$BM$348&lt;&gt;"",COLUMN('Back data'!$A$348:$BM$348)))-D$6)</f>
        <v>100</v>
      </c>
      <c r="E149" s="9">
        <f t="array" ref="E149">INDEX('Back data'!$A$347:$BM$347,,MAX(IF('Back data'!$A$347:$BM$347&lt;&gt;"",COLUMN('Back data'!$A$347:$BM$347)))-E$6)+INDEX('Back data'!$A$348:$BM$348,,MAX(IF('Back data'!$A$348:$BM$348&lt;&gt;"",COLUMN('Back data'!$A$348:$BM$348)))-E$6)</f>
        <v>100</v>
      </c>
      <c r="F149" s="9">
        <f t="array" ref="F149">INDEX('Back data'!$A$347:$BM$347,,MAX(IF('Back data'!$A$347:$BM$347&lt;&gt;"",COLUMN('Back data'!$A$347:$BM$347)))-F$6)+INDEX('Back data'!$A$348:$BM$348,,MAX(IF('Back data'!$A$348:$BM$348&lt;&gt;"",COLUMN('Back data'!$A$348:$BM$348)))-F$6)</f>
        <v>100</v>
      </c>
      <c r="G149" s="9">
        <f t="array" ref="G149">INDEX('Back data'!$A$347:$BM$347,,MAX(IF('Back data'!$A$347:$BM$347&lt;&gt;"",COLUMN('Back data'!$A$347:$BM$347)))-G$6)+INDEX('Back data'!$A$348:$BM$348,,MAX(IF('Back data'!$A$348:$BM$348&lt;&gt;"",COLUMN('Back data'!$A$348:$BM$348)))-G$6)</f>
        <v>100</v>
      </c>
      <c r="H149" s="9">
        <f t="array" ref="H149">INDEX('Back data'!$A$347:$BM$347,,MAX(IF('Back data'!$A$347:$BM$347&lt;&gt;"",COLUMN('Back data'!$A$347:$BM$347)))-H$6)+INDEX('Back data'!$A$348:$BM$348,,MAX(IF('Back data'!$A$348:$BM$348&lt;&gt;"",COLUMN('Back data'!$A$348:$BM$348)))-H$6)</f>
        <v>100</v>
      </c>
      <c r="I149" s="9">
        <f t="array" ref="I149">INDEX('Back data'!$A$347:$BM$347,,MAX(IF('Back data'!$A$347:$BM$347&lt;&gt;"",COLUMN('Back data'!$A$347:$BM$347)))-I$6)+INDEX('Back data'!$A$348:$BM$348,,MAX(IF('Back data'!$A$348:$BM$348&lt;&gt;"",COLUMN('Back data'!$A$348:$BM$348)))-I$6)</f>
        <v>100</v>
      </c>
      <c r="J149" s="9">
        <f t="array" ref="J149">INDEX('Back data'!$A$347:$BM$347,,MAX(IF('Back data'!$A$347:$BM$347&lt;&gt;"",COLUMN('Back data'!$A$347:$BM$347)))-J$6)+INDEX('Back data'!$A$348:$BM$348,,MAX(IF('Back data'!$A$348:$BM$348&lt;&gt;"",COLUMN('Back data'!$A$348:$BM$348)))-J$6)</f>
        <v>100</v>
      </c>
      <c r="K149" s="9">
        <f t="array" ref="K149">INDEX('Back data'!$A$347:$BM$347,,MAX(IF('Back data'!$A$347:$BM$347&lt;&gt;"",COLUMN('Back data'!$A$347:$BM$347)))-K$6)+INDEX('Back data'!$A$348:$BM$348,,MAX(IF('Back data'!$A$348:$BM$348&lt;&gt;"",COLUMN('Back data'!$A$348:$BM$348)))-K$6)</f>
        <v>100</v>
      </c>
      <c r="L149" s="9">
        <f t="array" ref="L149">INDEX('Back data'!$A$347:$BM$347,,MAX(IF('Back data'!$A$347:$BM$347&lt;&gt;"",COLUMN('Back data'!$A$347:$BM$347)))-L$6)+INDEX('Back data'!$A$348:$BM$348,,MAX(IF('Back data'!$A$348:$BM$348&lt;&gt;"",COLUMN('Back data'!$A$348:$BM$348)))-L$6)</f>
        <v>100</v>
      </c>
      <c r="M149" s="9">
        <f t="array" ref="M149">INDEX('Back data'!$A$347:$BM$347,,MAX(IF('Back data'!$A$347:$BM$347&lt;&gt;"",COLUMN('Back data'!$A$347:$BM$347)))-M$6)+INDEX('Back data'!$A$348:$BM$348,,MAX(IF('Back data'!$A$348:$BM$348&lt;&gt;"",COLUMN('Back data'!$A$348:$BM$348)))-M$6)</f>
        <v>100</v>
      </c>
      <c r="N149" s="9">
        <f t="array" ref="N149">INDEX('Back data'!$A$347:$BM$347,,MAX(IF('Back data'!$A$347:$BM$347&lt;&gt;"",COLUMN('Back data'!$A$347:$BM$347)))-N$6)+INDEX('Back data'!$A$348:$BM$348,,MAX(IF('Back data'!$A$348:$BM$348&lt;&gt;"",COLUMN('Back data'!$A$348:$BM$348)))-N$6)</f>
        <v>100</v>
      </c>
      <c r="O149" s="9">
        <f t="array" ref="O149">INDEX('Back data'!$A$347:$BM$347,,MAX(IF('Back data'!$A$347:$BM$347&lt;&gt;"",COLUMN('Back data'!$A$347:$BM$347)))-O$6)+INDEX('Back data'!$A$348:$BM$348,,MAX(IF('Back data'!$A$348:$BM$348&lt;&gt;"",COLUMN('Back data'!$A$348:$BM$348)))-O$6)</f>
        <v>100</v>
      </c>
      <c r="P149" s="9">
        <f t="array" ref="P149">INDEX('Back data'!$A$347:$BM$347,,MAX(IF('Back data'!$A$347:$BM$347&lt;&gt;"",COLUMN('Back data'!$A$347:$BM$347)))-P$6)+INDEX('Back data'!$A$348:$BM$348,,MAX(IF('Back data'!$A$348:$BM$348&lt;&gt;"",COLUMN('Back data'!$A$348:$BM$348)))-P$6)</f>
        <v>100</v>
      </c>
    </row>
    <row r="150" spans="1:18" x14ac:dyDescent="0.3">
      <c r="A150" s="34" t="s">
        <v>48</v>
      </c>
      <c r="B150" s="44" t="s">
        <v>36</v>
      </c>
      <c r="C150" s="10" t="s">
        <v>39</v>
      </c>
      <c r="D150" s="11">
        <f t="array" ref="D150">INDEX('Back data'!$A$347:$BM$347,,MAX(IF('Back data'!$A$347:$BM$347&lt;&gt;"",COLUMN('Back data'!$A$347:$BM$347)))-D$6)/D149</f>
        <v>0.94319999999999993</v>
      </c>
      <c r="E150" s="11">
        <f t="array" ref="E150">INDEX('Back data'!$A$347:$BM$347,,MAX(IF('Back data'!$A$347:$BM$347&lt;&gt;"",COLUMN('Back data'!$A$347:$BM$347)))-E$6)/E149</f>
        <v>0.9887999999999999</v>
      </c>
      <c r="F150" s="11">
        <f t="array" ref="F150">INDEX('Back data'!$A$347:$BM$347,,MAX(IF('Back data'!$A$347:$BM$347&lt;&gt;"",COLUMN('Back data'!$A$347:$BM$347)))-F$6)/F149</f>
        <v>0.83719999999999994</v>
      </c>
      <c r="G150" s="11">
        <f t="array" ref="G150">INDEX('Back data'!$A$347:$BM$347,,MAX(IF('Back data'!$A$347:$BM$347&lt;&gt;"",COLUMN('Back data'!$A$347:$BM$347)))-G$6)/G149</f>
        <v>0.93129999999999991</v>
      </c>
      <c r="H150" s="11">
        <f t="array" ref="H150">INDEX('Back data'!$A$347:$BM$347,,MAX(IF('Back data'!$A$347:$BM$347&lt;&gt;"",COLUMN('Back data'!$A$347:$BM$347)))-H$6)/H149</f>
        <v>0.90060000000000007</v>
      </c>
      <c r="I150" s="11">
        <f t="array" ref="I150">INDEX('Back data'!$A$347:$BM$347,,MAX(IF('Back data'!$A$347:$BM$347&lt;&gt;"",COLUMN('Back data'!$A$347:$BM$347)))-I$6)/I149</f>
        <v>0.88560000000000005</v>
      </c>
      <c r="J150" s="11">
        <f t="array" ref="J150">INDEX('Back data'!$A$347:$BM$347,,MAX(IF('Back data'!$A$347:$BM$347&lt;&gt;"",COLUMN('Back data'!$A$347:$BM$347)))-J$6)/J149</f>
        <v>0.97510000000000008</v>
      </c>
      <c r="K150" s="11">
        <f t="array" ref="K150">INDEX('Back data'!$A$347:$BM$347,,MAX(IF('Back data'!$A$347:$BM$347&lt;&gt;"",COLUMN('Back data'!$A$347:$BM$347)))-K$6)/K149</f>
        <v>0.92059999999999997</v>
      </c>
      <c r="L150" s="11">
        <f t="array" ref="L150">INDEX('Back data'!$A$347:$BM$347,,MAX(IF('Back data'!$A$347:$BM$347&lt;&gt;"",COLUMN('Back data'!$A$347:$BM$347)))-L$6)/L149</f>
        <v>0.9637</v>
      </c>
      <c r="M150" s="11">
        <f t="array" ref="M150">INDEX('Back data'!$A$347:$BM$347,,MAX(IF('Back data'!$A$347:$BM$347&lt;&gt;"",COLUMN('Back data'!$A$347:$BM$347)))-M$6)/M149</f>
        <v>0.98819999999999997</v>
      </c>
      <c r="N150" s="11">
        <f t="array" ref="N150">INDEX('Back data'!$A$347:$BM$347,,MAX(IF('Back data'!$A$347:$BM$347&lt;&gt;"",COLUMN('Back data'!$A$347:$BM$347)))-N$6)/N149</f>
        <v>0.92900000000000005</v>
      </c>
      <c r="O150" s="11">
        <f t="array" ref="O150">INDEX('Back data'!$A$347:$BM$347,,MAX(IF('Back data'!$A$347:$BM$347&lt;&gt;"",COLUMN('Back data'!$A$347:$BM$347)))-O$6)/O149</f>
        <v>0.98930000000000007</v>
      </c>
      <c r="P150" s="11">
        <f t="array" ref="P150">INDEX('Back data'!$A$347:$BM$347,,MAX(IF('Back data'!$A$347:$BM$347&lt;&gt;"",COLUMN('Back data'!$A$347:$BM$347)))-P$6)/P149</f>
        <v>0.99709999999999999</v>
      </c>
    </row>
    <row r="151" spans="1:18" x14ac:dyDescent="0.3">
      <c r="A151" s="34" t="s">
        <v>48</v>
      </c>
      <c r="B151" s="44" t="s">
        <v>36</v>
      </c>
      <c r="C151" s="10" t="s">
        <v>40</v>
      </c>
      <c r="D151" s="11">
        <f t="array" ref="D151">+INDEX('Back data'!$A$348:$BM$348,,MAX(IF('Back data'!$A$348:$BM$348&lt;&gt;"",COLUMN('Back data'!$A$348:$BM$348)))-D$6)/D149</f>
        <v>5.6799999999999996E-2</v>
      </c>
      <c r="E151" s="11">
        <f t="array" ref="E151">+INDEX('Back data'!$A$348:$BM$348,,MAX(IF('Back data'!$A$348:$BM$348&lt;&gt;"",COLUMN('Back data'!$A$348:$BM$348)))-E$6)/E149</f>
        <v>1.1200000000000002E-2</v>
      </c>
      <c r="F151" s="11">
        <f t="array" ref="F151">+INDEX('Back data'!$A$348:$BM$348,,MAX(IF('Back data'!$A$348:$BM$348&lt;&gt;"",COLUMN('Back data'!$A$348:$BM$348)))-F$6)/F149</f>
        <v>0.1628</v>
      </c>
      <c r="G151" s="11">
        <f t="array" ref="G151">+INDEX('Back data'!$A$348:$BM$348,,MAX(IF('Back data'!$A$348:$BM$348&lt;&gt;"",COLUMN('Back data'!$A$348:$BM$348)))-G$6)/G149</f>
        <v>6.8699999999999997E-2</v>
      </c>
      <c r="H151" s="11">
        <f t="array" ref="H151">+INDEX('Back data'!$A$348:$BM$348,,MAX(IF('Back data'!$A$348:$BM$348&lt;&gt;"",COLUMN('Back data'!$A$348:$BM$348)))-H$6)/H149</f>
        <v>9.9399999999999988E-2</v>
      </c>
      <c r="I151" s="11">
        <f t="array" ref="I151">+INDEX('Back data'!$A$348:$BM$348,,MAX(IF('Back data'!$A$348:$BM$348&lt;&gt;"",COLUMN('Back data'!$A$348:$BM$348)))-I$6)/I149</f>
        <v>0.1144</v>
      </c>
      <c r="J151" s="11">
        <f t="array" ref="J151">+INDEX('Back data'!$A$348:$BM$348,,MAX(IF('Back data'!$A$348:$BM$348&lt;&gt;"",COLUMN('Back data'!$A$348:$BM$348)))-J$6)/J149</f>
        <v>2.4900000000000002E-2</v>
      </c>
      <c r="K151" s="11">
        <f t="array" ref="K151">+INDEX('Back data'!$A$348:$BM$348,,MAX(IF('Back data'!$A$348:$BM$348&lt;&gt;"",COLUMN('Back data'!$A$348:$BM$348)))-K$6)/K149</f>
        <v>7.9399999999999998E-2</v>
      </c>
      <c r="L151" s="11">
        <f t="array" ref="L151">+INDEX('Back data'!$A$348:$BM$348,,MAX(IF('Back data'!$A$348:$BM$348&lt;&gt;"",COLUMN('Back data'!$A$348:$BM$348)))-L$6)/L149</f>
        <v>3.6299999999999999E-2</v>
      </c>
      <c r="M151" s="11">
        <f t="array" ref="M151">+INDEX('Back data'!$A$348:$BM$348,,MAX(IF('Back data'!$A$348:$BM$348&lt;&gt;"",COLUMN('Back data'!$A$348:$BM$348)))-M$6)/M149</f>
        <v>1.18E-2</v>
      </c>
      <c r="N151" s="11">
        <f t="array" ref="N151">+INDEX('Back data'!$A$348:$BM$348,,MAX(IF('Back data'!$A$348:$BM$348&lt;&gt;"",COLUMN('Back data'!$A$348:$BM$348)))-N$6)/N149</f>
        <v>7.0999999999999994E-2</v>
      </c>
      <c r="O151" s="11">
        <f t="array" ref="O151">+INDEX('Back data'!$A$348:$BM$348,,MAX(IF('Back data'!$A$348:$BM$348&lt;&gt;"",COLUMN('Back data'!$A$348:$BM$348)))-O$6)/O149</f>
        <v>1.0700000000000001E-2</v>
      </c>
      <c r="P151" s="11">
        <f t="array" ref="P151">+INDEX('Back data'!$A$348:$BM$348,,MAX(IF('Back data'!$A$348:$BM$348&lt;&gt;"",COLUMN('Back data'!$A$348:$BM$348)))-P$6)/P149</f>
        <v>2.8999999999999998E-3</v>
      </c>
      <c r="R151" s="56"/>
    </row>
    <row r="152" spans="1:18" x14ac:dyDescent="0.3">
      <c r="A152" s="30"/>
      <c r="B152" s="27"/>
      <c r="C152" s="31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</row>
    <row r="153" spans="1:18" x14ac:dyDescent="0.3">
      <c r="A153" s="30"/>
      <c r="B153" s="27"/>
      <c r="C153" s="31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</row>
    <row r="154" spans="1:18" x14ac:dyDescent="0.3">
      <c r="A154" s="30"/>
      <c r="B154" s="27"/>
      <c r="C154" s="31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</row>
    <row r="155" spans="1:18" x14ac:dyDescent="0.3">
      <c r="A155" s="30"/>
      <c r="B155" s="27"/>
      <c r="C155" s="31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</row>
    <row r="156" spans="1:18" x14ac:dyDescent="0.3">
      <c r="A156" s="6"/>
      <c r="B156" s="7"/>
      <c r="C156" s="8" t="s">
        <v>37</v>
      </c>
      <c r="D156" s="9">
        <f t="array" ref="D156">INDEX('Back data'!$A$107:$BM$107,,MAX(IF('Back data'!$A$107:$BM$107&lt;&gt;"",COLUMN('Back data'!$A$107:$BM$107)))-D$6)+INDEX('Back data'!$A$108:$BM$108,,MAX(IF('Back data'!$A$108:$BM$108&lt;&gt;"",COLUMN('Back data'!$A$108:$BM$108)))-D$6)</f>
        <v>100</v>
      </c>
      <c r="E156" s="9">
        <f t="array" ref="E156">INDEX('Back data'!$A$107:$BM$107,,MAX(IF('Back data'!$A$107:$BM$107&lt;&gt;"",COLUMN('Back data'!$A$107:$BM$107)))-E$6)+INDEX('Back data'!$A$108:$BM$108,,MAX(IF('Back data'!$A$108:$BM$108&lt;&gt;"",COLUMN('Back data'!$A$108:$BM$108)))-E$6)</f>
        <v>100</v>
      </c>
      <c r="F156" s="9">
        <f t="array" ref="F156">INDEX('Back data'!$A$107:$BM$107,,MAX(IF('Back data'!$A$107:$BM$107&lt;&gt;"",COLUMN('Back data'!$A$107:$BM$107)))-F$6)+INDEX('Back data'!$A$108:$BM$108,,MAX(IF('Back data'!$A$108:$BM$108&lt;&gt;"",COLUMN('Back data'!$A$108:$BM$108)))-F$6)</f>
        <v>100</v>
      </c>
      <c r="G156" s="9">
        <f t="array" ref="G156">INDEX('Back data'!$A$107:$BM$107,,MAX(IF('Back data'!$A$107:$BM$107&lt;&gt;"",COLUMN('Back data'!$A$107:$BM$107)))-G$6)+INDEX('Back data'!$A$108:$BM$108,,MAX(IF('Back data'!$A$108:$BM$108&lt;&gt;"",COLUMN('Back data'!$A$108:$BM$108)))-G$6)</f>
        <v>100</v>
      </c>
      <c r="H156" s="9">
        <f t="array" ref="H156">INDEX('Back data'!$A$107:$BM$107,,MAX(IF('Back data'!$A$107:$BM$107&lt;&gt;"",COLUMN('Back data'!$A$107:$BM$107)))-H$6)+INDEX('Back data'!$A$108:$BM$108,,MAX(IF('Back data'!$A$108:$BM$108&lt;&gt;"",COLUMN('Back data'!$A$108:$BM$108)))-H$6)</f>
        <v>100</v>
      </c>
      <c r="I156" s="9">
        <f t="array" ref="I156">INDEX('Back data'!$A$107:$BM$107,,MAX(IF('Back data'!$A$107:$BM$107&lt;&gt;"",COLUMN('Back data'!$A$107:$BM$107)))-I$6)+INDEX('Back data'!$A$108:$BM$108,,MAX(IF('Back data'!$A$108:$BM$108&lt;&gt;"",COLUMN('Back data'!$A$108:$BM$108)))-I$6)</f>
        <v>100</v>
      </c>
      <c r="J156" s="9">
        <f t="array" ref="J156">INDEX('Back data'!$A$107:$BM$107,,MAX(IF('Back data'!$A$107:$BM$107&lt;&gt;"",COLUMN('Back data'!$A$107:$BM$107)))-J$6)+INDEX('Back data'!$A$108:$BM$108,,MAX(IF('Back data'!$A$108:$BM$108&lt;&gt;"",COLUMN('Back data'!$A$108:$BM$108)))-J$6)</f>
        <v>100</v>
      </c>
      <c r="K156" s="9">
        <f t="array" ref="K156">INDEX('Back data'!$A$107:$BM$107,,MAX(IF('Back data'!$A$107:$BM$107&lt;&gt;"",COLUMN('Back data'!$A$107:$BM$107)))-K$6)+INDEX('Back data'!$A$108:$BM$108,,MAX(IF('Back data'!$A$108:$BM$108&lt;&gt;"",COLUMN('Back data'!$A$108:$BM$108)))-K$6)</f>
        <v>100</v>
      </c>
      <c r="L156" s="9">
        <f t="array" ref="L156">INDEX('Back data'!$A$107:$BM$107,,MAX(IF('Back data'!$A$107:$BM$107&lt;&gt;"",COLUMN('Back data'!$A$107:$BM$107)))-L$6)+INDEX('Back data'!$A$108:$BM$108,,MAX(IF('Back data'!$A$108:$BM$108&lt;&gt;"",COLUMN('Back data'!$A$108:$BM$108)))-L$6)</f>
        <v>100</v>
      </c>
      <c r="M156" s="9">
        <f t="array" ref="M156">INDEX('Back data'!$A$107:$BM$107,,MAX(IF('Back data'!$A$107:$BM$107&lt;&gt;"",COLUMN('Back data'!$A$107:$BM$107)))-M$6)+INDEX('Back data'!$A$108:$BM$108,,MAX(IF('Back data'!$A$108:$BM$108&lt;&gt;"",COLUMN('Back data'!$A$108:$BM$108)))-M$6)</f>
        <v>100</v>
      </c>
      <c r="N156" s="9">
        <f t="array" ref="N156">INDEX('Back data'!$A$107:$BM$107,,MAX(IF('Back data'!$A$107:$BM$107&lt;&gt;"",COLUMN('Back data'!$A$107:$BM$107)))-N$6)+INDEX('Back data'!$A$108:$BM$108,,MAX(IF('Back data'!$A$108:$BM$108&lt;&gt;"",COLUMN('Back data'!$A$108:$BM$108)))-N$6)</f>
        <v>100</v>
      </c>
      <c r="O156" s="9">
        <f t="array" ref="O156">INDEX('Back data'!$A$107:$BM$107,,MAX(IF('Back data'!$A$107:$BM$107&lt;&gt;"",COLUMN('Back data'!$A$107:$BM$107)))-O$6)+INDEX('Back data'!$A$108:$BM$108,,MAX(IF('Back data'!$A$108:$BM$108&lt;&gt;"",COLUMN('Back data'!$A$108:$BM$108)))-O$6)</f>
        <v>100</v>
      </c>
      <c r="P156" s="9">
        <f t="array" ref="P156">INDEX('Back data'!$A$107:$BM$107,,MAX(IF('Back data'!$A$107:$BM$107&lt;&gt;"",COLUMN('Back data'!$A$107:$BM$107)))-P$6)+INDEX('Back data'!$A$108:$BM$108,,MAX(IF('Back data'!$A$108:$BM$108&lt;&gt;"",COLUMN('Back data'!$A$108:$BM$108)))-P$6)</f>
        <v>100</v>
      </c>
    </row>
    <row r="157" spans="1:18" x14ac:dyDescent="0.3">
      <c r="A157" s="38" t="s">
        <v>49</v>
      </c>
      <c r="B157" s="39" t="s">
        <v>45</v>
      </c>
      <c r="C157" s="10" t="s">
        <v>39</v>
      </c>
      <c r="D157" s="11">
        <f t="array" ref="D157">INDEX('Back data'!$A$107:$BM$107,,MAX(IF('Back data'!$A$107:$BM$107&lt;&gt;"",COLUMN('Back data'!$A$107:$BM$107)))-D$6)/D156</f>
        <v>0.93010000000000004</v>
      </c>
      <c r="E157" s="11">
        <f t="array" ref="E157">INDEX('Back data'!$A$107:$BM$107,,MAX(IF('Back data'!$A$107:$BM$107&lt;&gt;"",COLUMN('Back data'!$A$107:$BM$107)))-E$6)/E156</f>
        <v>0.87129999999999996</v>
      </c>
      <c r="F157" s="11">
        <f t="array" ref="F157">INDEX('Back data'!$A$107:$BM$107,,MAX(IF('Back data'!$A$107:$BM$107&lt;&gt;"",COLUMN('Back data'!$A$107:$BM$107)))-F$6)/F156</f>
        <v>0.88069999999999993</v>
      </c>
      <c r="G157" s="11">
        <f t="array" ref="G157">INDEX('Back data'!$A$107:$BM$107,,MAX(IF('Back data'!$A$107:$BM$107&lt;&gt;"",COLUMN('Back data'!$A$107:$BM$107)))-G$6)/G156</f>
        <v>0.94159999999999999</v>
      </c>
      <c r="H157" s="11">
        <f t="array" ref="H157">INDEX('Back data'!$A$107:$BM$107,,MAX(IF('Back data'!$A$107:$BM$107&lt;&gt;"",COLUMN('Back data'!$A$107:$BM$107)))-H$6)/H156</f>
        <v>0.93159999999999998</v>
      </c>
      <c r="I157" s="11">
        <f t="array" ref="I157">INDEX('Back data'!$A$107:$BM$107,,MAX(IF('Back data'!$A$107:$BM$107&lt;&gt;"",COLUMN('Back data'!$A$107:$BM$107)))-I$6)/I156</f>
        <v>0.97010000000000007</v>
      </c>
      <c r="J157" s="11">
        <f t="array" ref="J157">INDEX('Back data'!$A$107:$BM$107,,MAX(IF('Back data'!$A$107:$BM$107&lt;&gt;"",COLUMN('Back data'!$A$107:$BM$107)))-J$6)/J156</f>
        <v>0.89</v>
      </c>
      <c r="K157" s="11">
        <f t="array" ref="K157">INDEX('Back data'!$A$107:$BM$107,,MAX(IF('Back data'!$A$107:$BM$107&lt;&gt;"",COLUMN('Back data'!$A$107:$BM$107)))-K$6)/K156</f>
        <v>0.88439999999999996</v>
      </c>
      <c r="L157" s="11">
        <f t="array" ref="L157">INDEX('Back data'!$A$107:$BM$107,,MAX(IF('Back data'!$A$107:$BM$107&lt;&gt;"",COLUMN('Back data'!$A$107:$BM$107)))-L$6)/L156</f>
        <v>0.94969999999999999</v>
      </c>
      <c r="M157" s="11">
        <f t="array" ref="M157">INDEX('Back data'!$A$107:$BM$107,,MAX(IF('Back data'!$A$107:$BM$107&lt;&gt;"",COLUMN('Back data'!$A$107:$BM$107)))-M$6)/M156</f>
        <v>0.95400000000000007</v>
      </c>
      <c r="N157" s="11">
        <f t="array" ref="N157">INDEX('Back data'!$A$107:$BM$107,,MAX(IF('Back data'!$A$107:$BM$107&lt;&gt;"",COLUMN('Back data'!$A$107:$BM$107)))-N$6)/N156</f>
        <v>0.96530000000000005</v>
      </c>
      <c r="O157" s="11">
        <f t="array" ref="O157">INDEX('Back data'!$A$107:$BM$107,,MAX(IF('Back data'!$A$107:$BM$107&lt;&gt;"",COLUMN('Back data'!$A$107:$BM$107)))-O$6)/O156</f>
        <v>0.96870000000000001</v>
      </c>
      <c r="P157" s="11">
        <f t="array" ref="P157">INDEX('Back data'!$A$107:$BM$107,,MAX(IF('Back data'!$A$107:$BM$107&lt;&gt;"",COLUMN('Back data'!$A$107:$BM$107)))-P$6)/P156</f>
        <v>0.96779999999999999</v>
      </c>
    </row>
    <row r="158" spans="1:18" x14ac:dyDescent="0.3">
      <c r="A158" s="38" t="s">
        <v>49</v>
      </c>
      <c r="B158" s="39" t="s">
        <v>46</v>
      </c>
      <c r="C158" s="10" t="s">
        <v>40</v>
      </c>
      <c r="D158" s="11">
        <f t="array" ref="D158">+INDEX('Back data'!$A$108:$BM$108,,MAX(IF('Back data'!$A$108:$BM$108&lt;&gt;"",COLUMN('Back data'!$A$108:$BM$108)))-D$6)/D156</f>
        <v>6.9900000000000004E-2</v>
      </c>
      <c r="E158" s="11">
        <f t="array" ref="E158">+INDEX('Back data'!$A$108:$BM$108,,MAX(IF('Back data'!$A$108:$BM$108&lt;&gt;"",COLUMN('Back data'!$A$108:$BM$108)))-E$6)/E156</f>
        <v>0.12869999999999998</v>
      </c>
      <c r="F158" s="11">
        <f t="array" ref="F158">+INDEX('Back data'!$A$108:$BM$108,,MAX(IF('Back data'!$A$108:$BM$108&lt;&gt;"",COLUMN('Back data'!$A$108:$BM$108)))-F$6)/F156</f>
        <v>0.1193</v>
      </c>
      <c r="G158" s="11">
        <f t="array" ref="G158">+INDEX('Back data'!$A$108:$BM$108,,MAX(IF('Back data'!$A$108:$BM$108&lt;&gt;"",COLUMN('Back data'!$A$108:$BM$108)))-G$6)/G156</f>
        <v>5.8400000000000001E-2</v>
      </c>
      <c r="H158" s="11">
        <f t="array" ref="H158">+INDEX('Back data'!$A$108:$BM$108,,MAX(IF('Back data'!$A$108:$BM$108&lt;&gt;"",COLUMN('Back data'!$A$108:$BM$108)))-H$6)/H156</f>
        <v>6.8400000000000002E-2</v>
      </c>
      <c r="I158" s="11">
        <f t="array" ref="I158">+INDEX('Back data'!$A$108:$BM$108,,MAX(IF('Back data'!$A$108:$BM$108&lt;&gt;"",COLUMN('Back data'!$A$108:$BM$108)))-I$6)/I156</f>
        <v>2.9900000000000003E-2</v>
      </c>
      <c r="J158" s="11">
        <f t="array" ref="J158">+INDEX('Back data'!$A$108:$BM$108,,MAX(IF('Back data'!$A$108:$BM$108&lt;&gt;"",COLUMN('Back data'!$A$108:$BM$108)))-J$6)/J156</f>
        <v>0.11</v>
      </c>
      <c r="K158" s="11">
        <f t="array" ref="K158">+INDEX('Back data'!$A$108:$BM$108,,MAX(IF('Back data'!$A$108:$BM$108&lt;&gt;"",COLUMN('Back data'!$A$108:$BM$108)))-K$6)/K156</f>
        <v>0.11560000000000001</v>
      </c>
      <c r="L158" s="11">
        <f t="array" ref="L158">+INDEX('Back data'!$A$108:$BM$108,,MAX(IF('Back data'!$A$108:$BM$108&lt;&gt;"",COLUMN('Back data'!$A$108:$BM$108)))-L$6)/L156</f>
        <v>5.0300000000000004E-2</v>
      </c>
      <c r="M158" s="11">
        <f t="array" ref="M158">+INDEX('Back data'!$A$108:$BM$108,,MAX(IF('Back data'!$A$108:$BM$108&lt;&gt;"",COLUMN('Back data'!$A$108:$BM$108)))-M$6)/M156</f>
        <v>4.5999999999999999E-2</v>
      </c>
      <c r="N158" s="11">
        <f t="array" ref="N158">+INDEX('Back data'!$A$108:$BM$108,,MAX(IF('Back data'!$A$108:$BM$108&lt;&gt;"",COLUMN('Back data'!$A$108:$BM$108)))-N$6)/N156</f>
        <v>3.4700000000000002E-2</v>
      </c>
      <c r="O158" s="11">
        <f t="array" ref="O158">+INDEX('Back data'!$A$108:$BM$108,,MAX(IF('Back data'!$A$108:$BM$108&lt;&gt;"",COLUMN('Back data'!$A$108:$BM$108)))-O$6)/O156</f>
        <v>3.1300000000000001E-2</v>
      </c>
      <c r="P158" s="11">
        <f t="array" ref="P158">+INDEX('Back data'!$A$108:$BM$108,,MAX(IF('Back data'!$A$108:$BM$108&lt;&gt;"",COLUMN('Back data'!$A$108:$BM$108)))-P$6)/P156</f>
        <v>3.2199999999999999E-2</v>
      </c>
      <c r="R158" s="56"/>
    </row>
    <row r="161" spans="1:18" x14ac:dyDescent="0.3">
      <c r="B161" s="26"/>
      <c r="C161" s="8" t="s">
        <v>37</v>
      </c>
      <c r="D161" s="9">
        <f t="array" ref="D161">INDEX('Back data'!$A$112:$BM$112,,MAX(IF('Back data'!$A$112:$BM$112&lt;&gt;"",COLUMN('Back data'!$A$112:$BM$112)))-D$6)+INDEX('Back data'!$A$113:$BM$113,,MAX(IF('Back data'!$A$113:$BM$113&lt;&gt;"",COLUMN('Back data'!$A$113:$BM$113)))-D$6)</f>
        <v>100</v>
      </c>
      <c r="E161" s="9">
        <f t="array" ref="E161">INDEX('Back data'!$A$112:$BM$112,,MAX(IF('Back data'!$A$112:$BM$112&lt;&gt;"",COLUMN('Back data'!$A$112:$BM$112)))-E$6)+INDEX('Back data'!$A$113:$BM$113,,MAX(IF('Back data'!$A$113:$BM$113&lt;&gt;"",COLUMN('Back data'!$A$113:$BM$113)))-E$6)</f>
        <v>100</v>
      </c>
      <c r="F161" s="9">
        <f t="array" ref="F161">INDEX('Back data'!$A$112:$BM$112,,MAX(IF('Back data'!$A$112:$BM$112&lt;&gt;"",COLUMN('Back data'!$A$112:$BM$112)))-F$6)+INDEX('Back data'!$A$113:$BM$113,,MAX(IF('Back data'!$A$113:$BM$113&lt;&gt;"",COLUMN('Back data'!$A$113:$BM$113)))-F$6)</f>
        <v>100</v>
      </c>
      <c r="G161" s="9">
        <f t="array" ref="G161">INDEX('Back data'!$A$112:$BM$112,,MAX(IF('Back data'!$A$112:$BM$112&lt;&gt;"",COLUMN('Back data'!$A$112:$BM$112)))-G$6)+INDEX('Back data'!$A$113:$BM$113,,MAX(IF('Back data'!$A$113:$BM$113&lt;&gt;"",COLUMN('Back data'!$A$113:$BM$113)))-G$6)</f>
        <v>100</v>
      </c>
      <c r="H161" s="9">
        <f t="array" ref="H161">INDEX('Back data'!$A$112:$BM$112,,MAX(IF('Back data'!$A$112:$BM$112&lt;&gt;"",COLUMN('Back data'!$A$112:$BM$112)))-H$6)+INDEX('Back data'!$A$113:$BM$113,,MAX(IF('Back data'!$A$113:$BM$113&lt;&gt;"",COLUMN('Back data'!$A$113:$BM$113)))-H$6)</f>
        <v>100</v>
      </c>
      <c r="I161" s="9">
        <f t="array" ref="I161">INDEX('Back data'!$A$112:$BM$112,,MAX(IF('Back data'!$A$112:$BM$112&lt;&gt;"",COLUMN('Back data'!$A$112:$BM$112)))-I$6)+INDEX('Back data'!$A$113:$BM$113,,MAX(IF('Back data'!$A$113:$BM$113&lt;&gt;"",COLUMN('Back data'!$A$113:$BM$113)))-I$6)</f>
        <v>100</v>
      </c>
      <c r="J161" s="9">
        <f t="array" ref="J161">INDEX('Back data'!$A$112:$BM$112,,MAX(IF('Back data'!$A$112:$BM$112&lt;&gt;"",COLUMN('Back data'!$A$112:$BM$112)))-J$6)+INDEX('Back data'!$A$113:$BM$113,,MAX(IF('Back data'!$A$113:$BM$113&lt;&gt;"",COLUMN('Back data'!$A$113:$BM$113)))-J$6)</f>
        <v>100</v>
      </c>
      <c r="K161" s="9">
        <f t="array" ref="K161">INDEX('Back data'!$A$112:$BM$112,,MAX(IF('Back data'!$A$112:$BM$112&lt;&gt;"",COLUMN('Back data'!$A$112:$BM$112)))-K$6)+INDEX('Back data'!$A$113:$BM$113,,MAX(IF('Back data'!$A$113:$BM$113&lt;&gt;"",COLUMN('Back data'!$A$113:$BM$113)))-K$6)</f>
        <v>100</v>
      </c>
      <c r="L161" s="9">
        <f t="array" ref="L161">INDEX('Back data'!$A$112:$BM$112,,MAX(IF('Back data'!$A$112:$BM$112&lt;&gt;"",COLUMN('Back data'!$A$112:$BM$112)))-L$6)+INDEX('Back data'!$A$113:$BM$113,,MAX(IF('Back data'!$A$113:$BM$113&lt;&gt;"",COLUMN('Back data'!$A$113:$BM$113)))-L$6)</f>
        <v>100</v>
      </c>
      <c r="M161" s="9">
        <f t="array" ref="M161">INDEX('Back data'!$A$112:$BM$112,,MAX(IF('Back data'!$A$112:$BM$112&lt;&gt;"",COLUMN('Back data'!$A$112:$BM$112)))-M$6)+INDEX('Back data'!$A$113:$BM$113,,MAX(IF('Back data'!$A$113:$BM$113&lt;&gt;"",COLUMN('Back data'!$A$113:$BM$113)))-M$6)</f>
        <v>100</v>
      </c>
      <c r="N161" s="9">
        <f t="array" ref="N161">INDEX('Back data'!$A$112:$BM$112,,MAX(IF('Back data'!$A$112:$BM$112&lt;&gt;"",COLUMN('Back data'!$A$112:$BM$112)))-N$6)+INDEX('Back data'!$A$113:$BM$113,,MAX(IF('Back data'!$A$113:$BM$113&lt;&gt;"",COLUMN('Back data'!$A$113:$BM$113)))-N$6)</f>
        <v>100</v>
      </c>
      <c r="O161" s="9">
        <f t="array" ref="O161">INDEX('Back data'!$A$112:$BM$112,,MAX(IF('Back data'!$A$112:$BM$112&lt;&gt;"",COLUMN('Back data'!$A$112:$BM$112)))-O$6)+INDEX('Back data'!$A$113:$BM$113,,MAX(IF('Back data'!$A$113:$BM$113&lt;&gt;"",COLUMN('Back data'!$A$113:$BM$113)))-O$6)</f>
        <v>100</v>
      </c>
      <c r="P161" s="9">
        <f t="array" ref="P161">INDEX('Back data'!$A$112:$BM$112,,MAX(IF('Back data'!$A$112:$BM$112&lt;&gt;"",COLUMN('Back data'!$A$112:$BM$112)))-P$6)+INDEX('Back data'!$A$113:$BM$113,,MAX(IF('Back data'!$A$113:$BM$113&lt;&gt;"",COLUMN('Back data'!$A$113:$BM$113)))-P$6)</f>
        <v>100</v>
      </c>
    </row>
    <row r="162" spans="1:18" x14ac:dyDescent="0.3">
      <c r="A162" s="38" t="s">
        <v>49</v>
      </c>
      <c r="B162" s="40" t="s">
        <v>41</v>
      </c>
      <c r="C162" s="10" t="s">
        <v>39</v>
      </c>
      <c r="D162" s="11">
        <f t="array" ref="D162">INDEX('Back data'!$A$112:$BM$112,,MAX(IF('Back data'!$A$112:$BM$112&lt;&gt;"",COLUMN('Back data'!$A$112:$BM$112)))-D$6)/D161</f>
        <v>0.73719999999999997</v>
      </c>
      <c r="E162" s="11">
        <f t="array" ref="E162">INDEX('Back data'!$A$112:$BM$112,,MAX(IF('Back data'!$A$112:$BM$112&lt;&gt;"",COLUMN('Back data'!$A$112:$BM$112)))-E$6)/E161</f>
        <v>0.59140000000000004</v>
      </c>
      <c r="F162" s="11">
        <f t="array" ref="F162">INDEX('Back data'!$A$112:$BM$112,,MAX(IF('Back data'!$A$112:$BM$112&lt;&gt;"",COLUMN('Back data'!$A$112:$BM$112)))-F$6)/F161</f>
        <v>0.62729999999999997</v>
      </c>
      <c r="G162" s="11">
        <f t="array" ref="G162">INDEX('Back data'!$A$112:$BM$112,,MAX(IF('Back data'!$A$112:$BM$112&lt;&gt;"",COLUMN('Back data'!$A$112:$BM$112)))-G$6)/G161</f>
        <v>0.78390000000000004</v>
      </c>
      <c r="H162" s="11">
        <f t="array" ref="H162">INDEX('Back data'!$A$112:$BM$112,,MAX(IF('Back data'!$A$112:$BM$112&lt;&gt;"",COLUMN('Back data'!$A$112:$BM$112)))-H$6)/H161</f>
        <v>0.73970000000000002</v>
      </c>
      <c r="I162" s="11">
        <f t="array" ref="I162">INDEX('Back data'!$A$112:$BM$112,,MAX(IF('Back data'!$A$112:$BM$112&lt;&gt;"",COLUMN('Back data'!$A$112:$BM$112)))-I$6)/I161</f>
        <v>0.85049999999999992</v>
      </c>
      <c r="J162" s="11">
        <f t="array" ref="J162">INDEX('Back data'!$A$112:$BM$112,,MAX(IF('Back data'!$A$112:$BM$112&lt;&gt;"",COLUMN('Back data'!$A$112:$BM$112)))-J$6)/J161</f>
        <v>0.50680000000000003</v>
      </c>
      <c r="K162" s="11">
        <f t="array" ref="K162">INDEX('Back data'!$A$112:$BM$112,,MAX(IF('Back data'!$A$112:$BM$112&lt;&gt;"",COLUMN('Back data'!$A$112:$BM$112)))-K$6)/K161</f>
        <v>0.64910000000000001</v>
      </c>
      <c r="L162" s="11">
        <f t="array" ref="L162">INDEX('Back data'!$A$112:$BM$112,,MAX(IF('Back data'!$A$112:$BM$112&lt;&gt;"",COLUMN('Back data'!$A$112:$BM$112)))-L$6)/L161</f>
        <v>0.75080000000000002</v>
      </c>
      <c r="M162" s="11">
        <f t="array" ref="M162">INDEX('Back data'!$A$112:$BM$112,,MAX(IF('Back data'!$A$112:$BM$112&lt;&gt;"",COLUMN('Back data'!$A$112:$BM$112)))-M$6)/M161</f>
        <v>0.78040000000000009</v>
      </c>
      <c r="N162" s="11">
        <f t="array" ref="N162">INDEX('Back data'!$A$112:$BM$112,,MAX(IF('Back data'!$A$112:$BM$112&lt;&gt;"",COLUMN('Back data'!$A$112:$BM$112)))-N$6)/N161</f>
        <v>0.82340000000000002</v>
      </c>
      <c r="O162" s="11">
        <f t="array" ref="O162">INDEX('Back data'!$A$112:$BM$112,,MAX(IF('Back data'!$A$112:$BM$112&lt;&gt;"",COLUMN('Back data'!$A$112:$BM$112)))-O$6)/O161</f>
        <v>0.83319999999999994</v>
      </c>
      <c r="P162" s="11">
        <f t="array" ref="P162">INDEX('Back data'!$A$112:$BM$112,,MAX(IF('Back data'!$A$112:$BM$112&lt;&gt;"",COLUMN('Back data'!$A$112:$BM$112)))-P$6)/P161</f>
        <v>0.83200000000000007</v>
      </c>
    </row>
    <row r="163" spans="1:18" x14ac:dyDescent="0.3">
      <c r="A163" s="38" t="s">
        <v>49</v>
      </c>
      <c r="B163" s="40" t="s">
        <v>41</v>
      </c>
      <c r="C163" s="10" t="s">
        <v>40</v>
      </c>
      <c r="D163" s="11">
        <f t="array" ref="D163">+INDEX('Back data'!$A$113:$BM$113,,MAX(IF('Back data'!$A$113:$BM$113&lt;&gt;"",COLUMN('Back data'!$A$113:$BM$113)))-D$6)/D161</f>
        <v>0.26280000000000003</v>
      </c>
      <c r="E163" s="11">
        <f t="array" ref="E163">+INDEX('Back data'!$A$113:$BM$113,,MAX(IF('Back data'!$A$113:$BM$113&lt;&gt;"",COLUMN('Back data'!$A$113:$BM$113)))-E$6)/E161</f>
        <v>0.40860000000000002</v>
      </c>
      <c r="F163" s="11">
        <f t="array" ref="F163">+INDEX('Back data'!$A$113:$BM$113,,MAX(IF('Back data'!$A$113:$BM$113&lt;&gt;"",COLUMN('Back data'!$A$113:$BM$113)))-F$6)/F161</f>
        <v>0.37270000000000003</v>
      </c>
      <c r="G163" s="11">
        <f t="array" ref="G163">+INDEX('Back data'!$A$113:$BM$113,,MAX(IF('Back data'!$A$113:$BM$113&lt;&gt;"",COLUMN('Back data'!$A$113:$BM$113)))-G$6)/G161</f>
        <v>0.21609999999999999</v>
      </c>
      <c r="H163" s="11">
        <f t="array" ref="H163">+INDEX('Back data'!$A$113:$BM$113,,MAX(IF('Back data'!$A$113:$BM$113&lt;&gt;"",COLUMN('Back data'!$A$113:$BM$113)))-H$6)/H161</f>
        <v>0.26030000000000003</v>
      </c>
      <c r="I163" s="11">
        <f t="array" ref="I163">+INDEX('Back data'!$A$113:$BM$113,,MAX(IF('Back data'!$A$113:$BM$113&lt;&gt;"",COLUMN('Back data'!$A$113:$BM$113)))-I$6)/I161</f>
        <v>0.14949999999999999</v>
      </c>
      <c r="J163" s="11">
        <f t="array" ref="J163">+INDEX('Back data'!$A$113:$BM$113,,MAX(IF('Back data'!$A$113:$BM$113&lt;&gt;"",COLUMN('Back data'!$A$113:$BM$113)))-J$6)/J161</f>
        <v>0.49320000000000003</v>
      </c>
      <c r="K163" s="11">
        <f t="array" ref="K163">+INDEX('Back data'!$A$113:$BM$113,,MAX(IF('Back data'!$A$113:$BM$113&lt;&gt;"",COLUMN('Back data'!$A$113:$BM$113)))-K$6)/K161</f>
        <v>0.35090000000000005</v>
      </c>
      <c r="L163" s="11">
        <f t="array" ref="L163">+INDEX('Back data'!$A$113:$BM$113,,MAX(IF('Back data'!$A$113:$BM$113&lt;&gt;"",COLUMN('Back data'!$A$113:$BM$113)))-L$6)/L161</f>
        <v>0.2492</v>
      </c>
      <c r="M163" s="11">
        <f t="array" ref="M163">+INDEX('Back data'!$A$113:$BM$113,,MAX(IF('Back data'!$A$113:$BM$113&lt;&gt;"",COLUMN('Back data'!$A$113:$BM$113)))-M$6)/M161</f>
        <v>0.21960000000000002</v>
      </c>
      <c r="N163" s="11">
        <f t="array" ref="N163">+INDEX('Back data'!$A$113:$BM$113,,MAX(IF('Back data'!$A$113:$BM$113&lt;&gt;"",COLUMN('Back data'!$A$113:$BM$113)))-N$6)/N161</f>
        <v>0.17660000000000001</v>
      </c>
      <c r="O163" s="11">
        <f t="array" ref="O163">+INDEX('Back data'!$A$113:$BM$113,,MAX(IF('Back data'!$A$113:$BM$113&lt;&gt;"",COLUMN('Back data'!$A$113:$BM$113)))-O$6)/O161</f>
        <v>0.1668</v>
      </c>
      <c r="P163" s="11">
        <f t="array" ref="P163">+INDEX('Back data'!$A$113:$BM$113,,MAX(IF('Back data'!$A$113:$BM$113&lt;&gt;"",COLUMN('Back data'!$A$113:$BM$113)))-P$6)/P161</f>
        <v>0.16800000000000001</v>
      </c>
      <c r="R163" s="56"/>
    </row>
    <row r="166" spans="1:18" x14ac:dyDescent="0.3">
      <c r="B166" s="26"/>
      <c r="C166" s="8" t="s">
        <v>37</v>
      </c>
      <c r="D166" s="9">
        <f t="array" ref="D166">INDEX('Back data'!$A$117:$BM$117,,MAX(IF('Back data'!$A$117:$BM$117&lt;&gt;"",COLUMN('Back data'!$A$117:$BM$117)))-D$6)+INDEX('Back data'!$A$118:$BM$118,,MAX(IF('Back data'!$A$118:$BM$118&lt;&gt;"",COLUMN('Back data'!$A$118:$BM$118)))-D$6)</f>
        <v>100</v>
      </c>
      <c r="E166" s="9">
        <f t="array" ref="E166">INDEX('Back data'!$A$117:$BM$117,,MAX(IF('Back data'!$A$117:$BM$117&lt;&gt;"",COLUMN('Back data'!$A$117:$BM$117)))-E$6)+INDEX('Back data'!$A$118:$BM$118,,MAX(IF('Back data'!$A$118:$BM$118&lt;&gt;"",COLUMN('Back data'!$A$118:$BM$118)))-E$6)</f>
        <v>100</v>
      </c>
      <c r="F166" s="9">
        <f t="array" ref="F166">INDEX('Back data'!$A$117:$BM$117,,MAX(IF('Back data'!$A$117:$BM$117&lt;&gt;"",COLUMN('Back data'!$A$117:$BM$117)))-F$6)+INDEX('Back data'!$A$118:$BM$118,,MAX(IF('Back data'!$A$118:$BM$118&lt;&gt;"",COLUMN('Back data'!$A$118:$BM$118)))-F$6)</f>
        <v>100</v>
      </c>
      <c r="G166" s="9">
        <f t="array" ref="G166">INDEX('Back data'!$A$117:$BM$117,,MAX(IF('Back data'!$A$117:$BM$117&lt;&gt;"",COLUMN('Back data'!$A$117:$BM$117)))-G$6)+INDEX('Back data'!$A$118:$BM$118,,MAX(IF('Back data'!$A$118:$BM$118&lt;&gt;"",COLUMN('Back data'!$A$118:$BM$118)))-G$6)</f>
        <v>100</v>
      </c>
      <c r="H166" s="9">
        <f t="array" ref="H166">INDEX('Back data'!$A$117:$BM$117,,MAX(IF('Back data'!$A$117:$BM$117&lt;&gt;"",COLUMN('Back data'!$A$117:$BM$117)))-H$6)+INDEX('Back data'!$A$118:$BM$118,,MAX(IF('Back data'!$A$118:$BM$118&lt;&gt;"",COLUMN('Back data'!$A$118:$BM$118)))-H$6)</f>
        <v>100</v>
      </c>
      <c r="I166" s="9">
        <f t="array" ref="I166">INDEX('Back data'!$A$117:$BM$117,,MAX(IF('Back data'!$A$117:$BM$117&lt;&gt;"",COLUMN('Back data'!$A$117:$BM$117)))-I$6)+INDEX('Back data'!$A$118:$BM$118,,MAX(IF('Back data'!$A$118:$BM$118&lt;&gt;"",COLUMN('Back data'!$A$118:$BM$118)))-I$6)</f>
        <v>100</v>
      </c>
      <c r="J166" s="9">
        <f t="array" ref="J166">INDEX('Back data'!$A$117:$BM$117,,MAX(IF('Back data'!$A$117:$BM$117&lt;&gt;"",COLUMN('Back data'!$A$117:$BM$117)))-J$6)+INDEX('Back data'!$A$118:$BM$118,,MAX(IF('Back data'!$A$118:$BM$118&lt;&gt;"",COLUMN('Back data'!$A$118:$BM$118)))-J$6)</f>
        <v>100</v>
      </c>
      <c r="K166" s="9">
        <f t="array" ref="K166">INDEX('Back data'!$A$117:$BM$117,,MAX(IF('Back data'!$A$117:$BM$117&lt;&gt;"",COLUMN('Back data'!$A$117:$BM$117)))-K$6)+INDEX('Back data'!$A$118:$BM$118,,MAX(IF('Back data'!$A$118:$BM$118&lt;&gt;"",COLUMN('Back data'!$A$118:$BM$118)))-K$6)</f>
        <v>100</v>
      </c>
      <c r="L166" s="9">
        <f t="array" ref="L166">INDEX('Back data'!$A$117:$BM$117,,MAX(IF('Back data'!$A$117:$BM$117&lt;&gt;"",COLUMN('Back data'!$A$117:$BM$117)))-L$6)+INDEX('Back data'!$A$118:$BM$118,,MAX(IF('Back data'!$A$118:$BM$118&lt;&gt;"",COLUMN('Back data'!$A$118:$BM$118)))-L$6)</f>
        <v>100</v>
      </c>
      <c r="M166" s="9">
        <f t="array" ref="M166">INDEX('Back data'!$A$117:$BM$117,,MAX(IF('Back data'!$A$117:$BM$117&lt;&gt;"",COLUMN('Back data'!$A$117:$BM$117)))-M$6)+INDEX('Back data'!$A$118:$BM$118,,MAX(IF('Back data'!$A$118:$BM$118&lt;&gt;"",COLUMN('Back data'!$A$118:$BM$118)))-M$6)</f>
        <v>100</v>
      </c>
      <c r="N166" s="9">
        <f t="array" ref="N166">INDEX('Back data'!$A$117:$BM$117,,MAX(IF('Back data'!$A$117:$BM$117&lt;&gt;"",COLUMN('Back data'!$A$117:$BM$117)))-N$6)+INDEX('Back data'!$A$118:$BM$118,,MAX(IF('Back data'!$A$118:$BM$118&lt;&gt;"",COLUMN('Back data'!$A$118:$BM$118)))-N$6)</f>
        <v>100</v>
      </c>
      <c r="O166" s="9">
        <f t="array" ref="O166">INDEX('Back data'!$A$117:$BM$117,,MAX(IF('Back data'!$A$117:$BM$117&lt;&gt;"",COLUMN('Back data'!$A$117:$BM$117)))-O$6)+INDEX('Back data'!$A$118:$BM$118,,MAX(IF('Back data'!$A$118:$BM$118&lt;&gt;"",COLUMN('Back data'!$A$118:$BM$118)))-O$6)</f>
        <v>100</v>
      </c>
      <c r="P166" s="9">
        <f t="array" ref="P166">INDEX('Back data'!$A$117:$BM$117,,MAX(IF('Back data'!$A$117:$BM$117&lt;&gt;"",COLUMN('Back data'!$A$117:$BM$117)))-P$6)+INDEX('Back data'!$A$118:$BM$118,,MAX(IF('Back data'!$A$118:$BM$118&lt;&gt;"",COLUMN('Back data'!$A$118:$BM$118)))-P$6)</f>
        <v>100</v>
      </c>
    </row>
    <row r="167" spans="1:18" x14ac:dyDescent="0.3">
      <c r="A167" s="38" t="s">
        <v>49</v>
      </c>
      <c r="B167" s="40" t="s">
        <v>42</v>
      </c>
      <c r="C167" s="10" t="s">
        <v>39</v>
      </c>
      <c r="D167" s="11">
        <f t="array" ref="D167">INDEX('Back data'!$A$117:$BM$117,,MAX(IF('Back data'!$A$117:$BM$117&lt;&gt;"",COLUMN('Back data'!$A$117:$BM$117)))-D$6)/D166</f>
        <v>0.98719999999999997</v>
      </c>
      <c r="E167" s="11">
        <f t="array" ref="E167">INDEX('Back data'!$A$117:$BM$117,,MAX(IF('Back data'!$A$117:$BM$117&lt;&gt;"",COLUMN('Back data'!$A$117:$BM$117)))-E$6)/E166</f>
        <v>1</v>
      </c>
      <c r="F167" s="11">
        <f t="array" ref="F167">INDEX('Back data'!$A$117:$BM$117,,MAX(IF('Back data'!$A$117:$BM$117&lt;&gt;"",COLUMN('Back data'!$A$117:$BM$117)))-F$6)/F166</f>
        <v>1</v>
      </c>
      <c r="G167" s="11">
        <f t="array" ref="G167">INDEX('Back data'!$A$117:$BM$117,,MAX(IF('Back data'!$A$117:$BM$117&lt;&gt;"",COLUMN('Back data'!$A$117:$BM$117)))-G$6)/G166</f>
        <v>1</v>
      </c>
      <c r="H167" s="11">
        <f t="array" ref="H167">INDEX('Back data'!$A$117:$BM$117,,MAX(IF('Back data'!$A$117:$BM$117&lt;&gt;"",COLUMN('Back data'!$A$117:$BM$117)))-H$6)/H166</f>
        <v>1</v>
      </c>
      <c r="I167" s="11">
        <f t="array" ref="I167">INDEX('Back data'!$A$117:$BM$117,,MAX(IF('Back data'!$A$117:$BM$117&lt;&gt;"",COLUMN('Back data'!$A$117:$BM$117)))-I$6)/I166</f>
        <v>1</v>
      </c>
      <c r="J167" s="11">
        <f t="array" ref="J167">INDEX('Back data'!$A$117:$BM$117,,MAX(IF('Back data'!$A$117:$BM$117&lt;&gt;"",COLUMN('Back data'!$A$117:$BM$117)))-J$6)/J166</f>
        <v>1</v>
      </c>
      <c r="K167" s="11">
        <f t="array" ref="K167">INDEX('Back data'!$A$117:$BM$117,,MAX(IF('Back data'!$A$117:$BM$117&lt;&gt;"",COLUMN('Back data'!$A$117:$BM$117)))-K$6)/K166</f>
        <v>0.98709999999999998</v>
      </c>
      <c r="L167" s="11">
        <f t="array" ref="L167">INDEX('Back data'!$A$117:$BM$117,,MAX(IF('Back data'!$A$117:$BM$117&lt;&gt;"",COLUMN('Back data'!$A$117:$BM$117)))-L$6)/L166</f>
        <v>1</v>
      </c>
      <c r="M167" s="11">
        <f t="array" ref="M167">INDEX('Back data'!$A$117:$BM$117,,MAX(IF('Back data'!$A$117:$BM$117&lt;&gt;"",COLUMN('Back data'!$A$117:$BM$117)))-M$6)/M166</f>
        <v>1</v>
      </c>
      <c r="N167" s="11">
        <f t="array" ref="N167">INDEX('Back data'!$A$117:$BM$117,,MAX(IF('Back data'!$A$117:$BM$117&lt;&gt;"",COLUMN('Back data'!$A$117:$BM$117)))-N$6)/N166</f>
        <v>1</v>
      </c>
      <c r="O167" s="11">
        <f t="array" ref="O167">INDEX('Back data'!$A$117:$BM$117,,MAX(IF('Back data'!$A$117:$BM$117&lt;&gt;"",COLUMN('Back data'!$A$117:$BM$117)))-O$6)/O166</f>
        <v>1</v>
      </c>
      <c r="P167" s="11">
        <f t="array" ref="P167">INDEX('Back data'!$A$117:$BM$117,,MAX(IF('Back data'!$A$117:$BM$117&lt;&gt;"",COLUMN('Back data'!$A$117:$BM$117)))-P$6)/P166</f>
        <v>1</v>
      </c>
    </row>
    <row r="168" spans="1:18" x14ac:dyDescent="0.3">
      <c r="A168" s="38" t="s">
        <v>49</v>
      </c>
      <c r="B168" s="40" t="s">
        <v>42</v>
      </c>
      <c r="C168" s="10" t="s">
        <v>40</v>
      </c>
      <c r="D168" s="11">
        <f t="array" ref="D168">+INDEX('Back data'!$A$118:$BM$118,,MAX(IF('Back data'!$A$118:$BM$118&lt;&gt;"",COLUMN('Back data'!$A$118:$BM$118)))-D$6)/D166</f>
        <v>1.2800000000000001E-2</v>
      </c>
      <c r="E168" s="11">
        <f t="array" ref="E168">+INDEX('Back data'!$A$118:$BM$118,,MAX(IF('Back data'!$A$118:$BM$118&lt;&gt;"",COLUMN('Back data'!$A$118:$BM$118)))-E$6)/E166</f>
        <v>0</v>
      </c>
      <c r="F168" s="11">
        <f t="array" ref="F168">+INDEX('Back data'!$A$118:$BM$118,,MAX(IF('Back data'!$A$118:$BM$118&lt;&gt;"",COLUMN('Back data'!$A$118:$BM$118)))-F$6)/F166</f>
        <v>0</v>
      </c>
      <c r="G168" s="11">
        <f t="array" ref="G168">+INDEX('Back data'!$A$118:$BM$118,,MAX(IF('Back data'!$A$118:$BM$118&lt;&gt;"",COLUMN('Back data'!$A$118:$BM$118)))-G$6)/G166</f>
        <v>0</v>
      </c>
      <c r="H168" s="11">
        <f t="array" ref="H168">+INDEX('Back data'!$A$118:$BM$118,,MAX(IF('Back data'!$A$118:$BM$118&lt;&gt;"",COLUMN('Back data'!$A$118:$BM$118)))-H$6)/H166</f>
        <v>0</v>
      </c>
      <c r="I168" s="11">
        <f t="array" ref="I168">+INDEX('Back data'!$A$118:$BM$118,,MAX(IF('Back data'!$A$118:$BM$118&lt;&gt;"",COLUMN('Back data'!$A$118:$BM$118)))-I$6)/I166</f>
        <v>0</v>
      </c>
      <c r="J168" s="11">
        <f t="array" ref="J168">+INDEX('Back data'!$A$118:$BM$118,,MAX(IF('Back data'!$A$118:$BM$118&lt;&gt;"",COLUMN('Back data'!$A$118:$BM$118)))-J$6)/J166</f>
        <v>0</v>
      </c>
      <c r="K168" s="11">
        <f t="array" ref="K168">+INDEX('Back data'!$A$118:$BM$118,,MAX(IF('Back data'!$A$118:$BM$118&lt;&gt;"",COLUMN('Back data'!$A$118:$BM$118)))-K$6)/K166</f>
        <v>1.29E-2</v>
      </c>
      <c r="L168" s="11">
        <f t="array" ref="L168">+INDEX('Back data'!$A$118:$BM$118,,MAX(IF('Back data'!$A$118:$BM$118&lt;&gt;"",COLUMN('Back data'!$A$118:$BM$118)))-L$6)/L166</f>
        <v>0</v>
      </c>
      <c r="M168" s="11">
        <f t="array" ref="M168">+INDEX('Back data'!$A$118:$BM$118,,MAX(IF('Back data'!$A$118:$BM$118&lt;&gt;"",COLUMN('Back data'!$A$118:$BM$118)))-M$6)/M166</f>
        <v>0</v>
      </c>
      <c r="N168" s="11">
        <f t="array" ref="N168">+INDEX('Back data'!$A$118:$BM$118,,MAX(IF('Back data'!$A$118:$BM$118&lt;&gt;"",COLUMN('Back data'!$A$118:$BM$118)))-N$6)/N166</f>
        <v>0</v>
      </c>
      <c r="O168" s="11">
        <f t="array" ref="O168">+INDEX('Back data'!$A$118:$BM$118,,MAX(IF('Back data'!$A$118:$BM$118&lt;&gt;"",COLUMN('Back data'!$A$118:$BM$118)))-O$6)/O166</f>
        <v>0</v>
      </c>
      <c r="P168" s="11">
        <f t="array" ref="P168">+INDEX('Back data'!$A$118:$BM$118,,MAX(IF('Back data'!$A$118:$BM$118&lt;&gt;"",COLUMN('Back data'!$A$118:$BM$118)))-P$6)/P166</f>
        <v>0</v>
      </c>
      <c r="R168" s="56"/>
    </row>
    <row r="171" spans="1:18" x14ac:dyDescent="0.3">
      <c r="C171" s="8" t="s">
        <v>37</v>
      </c>
      <c r="D171" s="9">
        <f t="array" ref="D171">INDEX('Back data'!$A$307:$BM$307,,MAX(IF('Back data'!$A$307:$BM$307&lt;&gt;"",COLUMN('Back data'!$A$307:$BM$307)))-D$6)+INDEX('Back data'!$A$308:$BM$308,,MAX(IF('Back data'!$A$308:$BM$308&lt;&gt;"",COLUMN('Back data'!$A$308:$BM$308)))-D$6)</f>
        <v>100</v>
      </c>
      <c r="E171" s="9">
        <f t="array" ref="E171">INDEX('Back data'!$A$307:$BM$307,,MAX(IF('Back data'!$A$307:$BM$307&lt;&gt;"",COLUMN('Back data'!$A$307:$BM$307)))-E$6)+INDEX('Back data'!$A$308:$BM$308,,MAX(IF('Back data'!$A$308:$BM$308&lt;&gt;"",COLUMN('Back data'!$A$308:$BM$308)))-E$6)</f>
        <v>100</v>
      </c>
      <c r="F171" s="9">
        <f t="array" ref="F171">INDEX('Back data'!$A$307:$BM$307,,MAX(IF('Back data'!$A$307:$BM$307&lt;&gt;"",COLUMN('Back data'!$A$307:$BM$307)))-F$6)+INDEX('Back data'!$A$308:$BM$308,,MAX(IF('Back data'!$A$308:$BM$308&lt;&gt;"",COLUMN('Back data'!$A$308:$BM$308)))-F$6)</f>
        <v>100</v>
      </c>
      <c r="G171" s="9">
        <f t="array" ref="G171">INDEX('Back data'!$A$307:$BM$307,,MAX(IF('Back data'!$A$307:$BM$307&lt;&gt;"",COLUMN('Back data'!$A$307:$BM$307)))-G$6)+INDEX('Back data'!$A$308:$BM$308,,MAX(IF('Back data'!$A$308:$BM$308&lt;&gt;"",COLUMN('Back data'!$A$308:$BM$308)))-G$6)</f>
        <v>100</v>
      </c>
      <c r="H171" s="9">
        <f t="array" ref="H171">INDEX('Back data'!$A$307:$BM$307,,MAX(IF('Back data'!$A$307:$BM$307&lt;&gt;"",COLUMN('Back data'!$A$307:$BM$307)))-H$6)+INDEX('Back data'!$A$308:$BM$308,,MAX(IF('Back data'!$A$308:$BM$308&lt;&gt;"",COLUMN('Back data'!$A$308:$BM$308)))-H$6)</f>
        <v>100</v>
      </c>
      <c r="I171" s="9">
        <f t="array" ref="I171">INDEX('Back data'!$A$307:$BM$307,,MAX(IF('Back data'!$A$307:$BM$307&lt;&gt;"",COLUMN('Back data'!$A$307:$BM$307)))-I$6)+INDEX('Back data'!$A$308:$BM$308,,MAX(IF('Back data'!$A$308:$BM$308&lt;&gt;"",COLUMN('Back data'!$A$308:$BM$308)))-I$6)</f>
        <v>100</v>
      </c>
      <c r="J171" s="9">
        <f t="array" ref="J171">INDEX('Back data'!$A$307:$BM$307,,MAX(IF('Back data'!$A$307:$BM$307&lt;&gt;"",COLUMN('Back data'!$A$307:$BM$307)))-J$6)+INDEX('Back data'!$A$308:$BM$308,,MAX(IF('Back data'!$A$308:$BM$308&lt;&gt;"",COLUMN('Back data'!$A$308:$BM$308)))-J$6)</f>
        <v>100</v>
      </c>
      <c r="K171" s="9">
        <f t="array" ref="K171">INDEX('Back data'!$A$307:$BM$307,,MAX(IF('Back data'!$A$307:$BM$307&lt;&gt;"",COLUMN('Back data'!$A$307:$BM$307)))-K$6)+INDEX('Back data'!$A$308:$BM$308,,MAX(IF('Back data'!$A$308:$BM$308&lt;&gt;"",COLUMN('Back data'!$A$308:$BM$308)))-K$6)</f>
        <v>100</v>
      </c>
      <c r="L171" s="9">
        <f t="array" ref="L171">INDEX('Back data'!$A$307:$BM$307,,MAX(IF('Back data'!$A$307:$BM$307&lt;&gt;"",COLUMN('Back data'!$A$307:$BM$307)))-L$6)+INDEX('Back data'!$A$308:$BM$308,,MAX(IF('Back data'!$A$308:$BM$308&lt;&gt;"",COLUMN('Back data'!$A$308:$BM$308)))-L$6)</f>
        <v>100</v>
      </c>
      <c r="M171" s="9">
        <f t="array" ref="M171">INDEX('Back data'!$A$307:$BM$307,,MAX(IF('Back data'!$A$307:$BM$307&lt;&gt;"",COLUMN('Back data'!$A$307:$BM$307)))-M$6)+INDEX('Back data'!$A$308:$BM$308,,MAX(IF('Back data'!$A$308:$BM$308&lt;&gt;"",COLUMN('Back data'!$A$308:$BM$308)))-M$6)</f>
        <v>100</v>
      </c>
      <c r="N171" s="9">
        <f t="array" ref="N171">INDEX('Back data'!$A$307:$BM$307,,MAX(IF('Back data'!$A$307:$BM$307&lt;&gt;"",COLUMN('Back data'!$A$307:$BM$307)))-N$6)+INDEX('Back data'!$A$308:$BM$308,,MAX(IF('Back data'!$A$308:$BM$308&lt;&gt;"",COLUMN('Back data'!$A$308:$BM$308)))-N$6)</f>
        <v>100</v>
      </c>
      <c r="O171" s="9">
        <f t="array" ref="O171">INDEX('Back data'!$A$307:$BM$307,,MAX(IF('Back data'!$A$307:$BM$307&lt;&gt;"",COLUMN('Back data'!$A$307:$BM$307)))-O$6)+INDEX('Back data'!$A$308:$BM$308,,MAX(IF('Back data'!$A$308:$BM$308&lt;&gt;"",COLUMN('Back data'!$A$308:$BM$308)))-O$6)</f>
        <v>100</v>
      </c>
      <c r="P171" s="9">
        <f t="array" ref="P171">INDEX('Back data'!$A$307:$BM$307,,MAX(IF('Back data'!$A$307:$BM$307&lt;&gt;"",COLUMN('Back data'!$A$307:$BM$307)))-P$6)+INDEX('Back data'!$A$308:$BM$308,,MAX(IF('Back data'!$A$308:$BM$308&lt;&gt;"",COLUMN('Back data'!$A$308:$BM$308)))-P$6)</f>
        <v>100</v>
      </c>
    </row>
    <row r="172" spans="1:18" x14ac:dyDescent="0.3">
      <c r="A172" s="38" t="s">
        <v>49</v>
      </c>
      <c r="B172" s="40" t="s">
        <v>27</v>
      </c>
      <c r="C172" s="10" t="s">
        <v>39</v>
      </c>
      <c r="D172" s="11">
        <f t="array" ref="D172">INDEX('Back data'!$A$307:$BM$307,,MAX(IF('Back data'!$A$307:$BM$307&lt;&gt;"",COLUMN('Back data'!$A$307:$BM$307)))-D$6)/D171</f>
        <v>0.65500000000000003</v>
      </c>
      <c r="E172" s="11">
        <f t="array" ref="E172">INDEX('Back data'!$A$307:$BM$307,,MAX(IF('Back data'!$A$307:$BM$307&lt;&gt;"",COLUMN('Back data'!$A$307:$BM$307)))-E$6)/E171</f>
        <v>0.45090000000000002</v>
      </c>
      <c r="F172" s="11">
        <f t="array" ref="F172">INDEX('Back data'!$A$307:$BM$307,,MAX(IF('Back data'!$A$307:$BM$307&lt;&gt;"",COLUMN('Back data'!$A$307:$BM$307)))-F$6)/F171</f>
        <v>0.57389999999999997</v>
      </c>
      <c r="G172" s="11">
        <f t="array" ref="G172">INDEX('Back data'!$A$307:$BM$307,,MAX(IF('Back data'!$A$307:$BM$307&lt;&gt;"",COLUMN('Back data'!$A$307:$BM$307)))-G$6)/G171</f>
        <v>0.63939999999999997</v>
      </c>
      <c r="H172" s="11">
        <f t="array" ref="H172">INDEX('Back data'!$A$307:$BM$307,,MAX(IF('Back data'!$A$307:$BM$307&lt;&gt;"",COLUMN('Back data'!$A$307:$BM$307)))-H$6)/H171</f>
        <v>0.72140000000000004</v>
      </c>
      <c r="I172" s="11">
        <f t="array" ref="I172">INDEX('Back data'!$A$307:$BM$307,,MAX(IF('Back data'!$A$307:$BM$307&lt;&gt;"",COLUMN('Back data'!$A$307:$BM$307)))-I$6)/I171</f>
        <v>0.89529999999999998</v>
      </c>
      <c r="J172" s="11">
        <f t="array" ref="J172">INDEX('Back data'!$A$307:$BM$307,,MAX(IF('Back data'!$A$307:$BM$307&lt;&gt;"",COLUMN('Back data'!$A$307:$BM$307)))-J$6)/J171</f>
        <v>0.55409999999999993</v>
      </c>
      <c r="K172" s="11">
        <f t="array" ref="K172">INDEX('Back data'!$A$307:$BM$307,,MAX(IF('Back data'!$A$307:$BM$307&lt;&gt;"",COLUMN('Back data'!$A$307:$BM$307)))-K$6)/K171</f>
        <v>0.53049999999999997</v>
      </c>
      <c r="L172" s="11">
        <f t="array" ref="L172">INDEX('Back data'!$A$307:$BM$307,,MAX(IF('Back data'!$A$307:$BM$307&lt;&gt;"",COLUMN('Back data'!$A$307:$BM$307)))-L$6)/L171</f>
        <v>0.74939999999999996</v>
      </c>
      <c r="M172" s="11">
        <f t="array" ref="M172">INDEX('Back data'!$A$307:$BM$307,,MAX(IF('Back data'!$A$307:$BM$307&lt;&gt;"",COLUMN('Back data'!$A$307:$BM$307)))-M$6)/M171</f>
        <v>0.96109999999999995</v>
      </c>
      <c r="N172" s="11">
        <f t="array" ref="N172">INDEX('Back data'!$A$307:$BM$307,,MAX(IF('Back data'!$A$307:$BM$307&lt;&gt;"",COLUMN('Back data'!$A$307:$BM$307)))-N$6)/N171</f>
        <v>0.89680000000000004</v>
      </c>
      <c r="O172" s="11">
        <f t="array" ref="O172">INDEX('Back data'!$A$307:$BM$307,,MAX(IF('Back data'!$A$307:$BM$307&lt;&gt;"",COLUMN('Back data'!$A$307:$BM$307)))-O$6)/O171</f>
        <v>0.97260000000000002</v>
      </c>
      <c r="P172" s="11">
        <f t="array" ref="P172">INDEX('Back data'!$A$307:$BM$307,,MAX(IF('Back data'!$A$307:$BM$307&lt;&gt;"",COLUMN('Back data'!$A$307:$BM$307)))-P$6)/P171</f>
        <v>0.9758</v>
      </c>
    </row>
    <row r="173" spans="1:18" x14ac:dyDescent="0.3">
      <c r="A173" s="38" t="s">
        <v>49</v>
      </c>
      <c r="B173" s="40" t="s">
        <v>27</v>
      </c>
      <c r="C173" s="10" t="s">
        <v>40</v>
      </c>
      <c r="D173" s="11">
        <f t="array" ref="D173">+INDEX('Back data'!$A$308:$BM$308,,MAX(IF('Back data'!$A$308:$BM$308&lt;&gt;"",COLUMN('Back data'!$A$308:$BM$308)))-D$6)/D171</f>
        <v>0.34499999999999997</v>
      </c>
      <c r="E173" s="11">
        <f t="array" ref="E173">+INDEX('Back data'!$A$308:$BM$308,,MAX(IF('Back data'!$A$308:$BM$308&lt;&gt;"",COLUMN('Back data'!$A$308:$BM$308)))-E$6)/E171</f>
        <v>0.54909999999999992</v>
      </c>
      <c r="F173" s="11">
        <f t="array" ref="F173">+INDEX('Back data'!$A$308:$BM$308,,MAX(IF('Back data'!$A$308:$BM$308&lt;&gt;"",COLUMN('Back data'!$A$308:$BM$308)))-F$6)/F171</f>
        <v>0.42609999999999998</v>
      </c>
      <c r="G173" s="11">
        <f t="array" ref="G173">+INDEX('Back data'!$A$308:$BM$308,,MAX(IF('Back data'!$A$308:$BM$308&lt;&gt;"",COLUMN('Back data'!$A$308:$BM$308)))-G$6)/G171</f>
        <v>0.36060000000000003</v>
      </c>
      <c r="H173" s="11">
        <f t="array" ref="H173">+INDEX('Back data'!$A$308:$BM$308,,MAX(IF('Back data'!$A$308:$BM$308&lt;&gt;"",COLUMN('Back data'!$A$308:$BM$308)))-H$6)/H171</f>
        <v>0.27860000000000001</v>
      </c>
      <c r="I173" s="11">
        <f t="array" ref="I173">+INDEX('Back data'!$A$308:$BM$308,,MAX(IF('Back data'!$A$308:$BM$308&lt;&gt;"",COLUMN('Back data'!$A$308:$BM$308)))-I$6)/I171</f>
        <v>0.1047</v>
      </c>
      <c r="J173" s="11">
        <f t="array" ref="J173">+INDEX('Back data'!$A$308:$BM$308,,MAX(IF('Back data'!$A$308:$BM$308&lt;&gt;"",COLUMN('Back data'!$A$308:$BM$308)))-J$6)/J171</f>
        <v>0.44590000000000002</v>
      </c>
      <c r="K173" s="11">
        <f t="array" ref="K173">+INDEX('Back data'!$A$308:$BM$308,,MAX(IF('Back data'!$A$308:$BM$308&lt;&gt;"",COLUMN('Back data'!$A$308:$BM$308)))-K$6)/K171</f>
        <v>0.46950000000000003</v>
      </c>
      <c r="L173" s="11">
        <f t="array" ref="L173">+INDEX('Back data'!$A$308:$BM$308,,MAX(IF('Back data'!$A$308:$BM$308&lt;&gt;"",COLUMN('Back data'!$A$308:$BM$308)))-L$6)/L171</f>
        <v>0.25059999999999999</v>
      </c>
      <c r="M173" s="11">
        <f t="array" ref="M173">+INDEX('Back data'!$A$308:$BM$308,,MAX(IF('Back data'!$A$308:$BM$308&lt;&gt;"",COLUMN('Back data'!$A$308:$BM$308)))-M$6)/M171</f>
        <v>3.8900000000000004E-2</v>
      </c>
      <c r="N173" s="11">
        <f t="array" ref="N173">+INDEX('Back data'!$A$308:$BM$308,,MAX(IF('Back data'!$A$308:$BM$308&lt;&gt;"",COLUMN('Back data'!$A$308:$BM$308)))-N$6)/N171</f>
        <v>0.1032</v>
      </c>
      <c r="O173" s="11">
        <f t="array" ref="O173">+INDEX('Back data'!$A$308:$BM$308,,MAX(IF('Back data'!$A$308:$BM$308&lt;&gt;"",COLUMN('Back data'!$A$308:$BM$308)))-O$6)/O171</f>
        <v>2.7400000000000001E-2</v>
      </c>
      <c r="P173" s="11">
        <f t="array" ref="P173">+INDEX('Back data'!$A$308:$BM$308,,MAX(IF('Back data'!$A$308:$BM$308&lt;&gt;"",COLUMN('Back data'!$A$308:$BM$308)))-P$6)/P171</f>
        <v>2.4199999999999999E-2</v>
      </c>
      <c r="R173" s="56"/>
    </row>
    <row r="174" spans="1:18" x14ac:dyDescent="0.3">
      <c r="A174" s="30"/>
      <c r="B174" s="40"/>
      <c r="C174" s="31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R174" s="56"/>
    </row>
    <row r="175" spans="1:18" x14ac:dyDescent="0.3">
      <c r="A175" s="30"/>
      <c r="B175" s="40"/>
      <c r="C175" s="31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R175" s="56"/>
    </row>
    <row r="176" spans="1:18" x14ac:dyDescent="0.3">
      <c r="A176" s="30"/>
      <c r="B176" s="40"/>
      <c r="C176" s="8" t="s">
        <v>37</v>
      </c>
      <c r="D176" s="9" cm="1">
        <f t="array" ref="D176">INDEX('Back data'!$A$312:$BM$312,,MAX(IF('Back data'!$A$312:$BM$312&lt;&gt;"",COLUMN('Back data'!$A$312:$BM$312)))-D$6)+INDEX('Back data'!$A$313:$BM$313,,MAX(IF('Back data'!$A$313:$BM$313&lt;&gt;"",COLUMN('Back data'!$A$313:$BM$313)))-D$6)</f>
        <v>100</v>
      </c>
      <c r="E176" s="9" cm="1">
        <f t="array" ref="E176">INDEX('Back data'!$A$312:$BM$312,,MAX(IF('Back data'!$A$312:$BM$312&lt;&gt;"",COLUMN('Back data'!$A$312:$BM$312)))-E$6)+INDEX('Back data'!$A$313:$BM$313,,MAX(IF('Back data'!$A$313:$BM$313&lt;&gt;"",COLUMN('Back data'!$A$313:$BM$313)))-E$6)</f>
        <v>100</v>
      </c>
      <c r="F176" s="9" cm="1">
        <f t="array" ref="F176">INDEX('Back data'!$A$312:$BM$312,,MAX(IF('Back data'!$A$312:$BM$312&lt;&gt;"",COLUMN('Back data'!$A$312:$BM$312)))-F$6)+INDEX('Back data'!$A$313:$BM$313,,MAX(IF('Back data'!$A$313:$BM$313&lt;&gt;"",COLUMN('Back data'!$A$313:$BM$313)))-F$6)</f>
        <v>100</v>
      </c>
      <c r="G176" s="9" cm="1">
        <f t="array" ref="G176">INDEX('Back data'!$A$312:$BM$312,,MAX(IF('Back data'!$A$312:$BM$312&lt;&gt;"",COLUMN('Back data'!$A$312:$BM$312)))-G$6)+INDEX('Back data'!$A$313:$BM$313,,MAX(IF('Back data'!$A$313:$BM$313&lt;&gt;"",COLUMN('Back data'!$A$313:$BM$313)))-G$6)</f>
        <v>100</v>
      </c>
      <c r="H176" s="9" cm="1">
        <f t="array" ref="H176">INDEX('Back data'!$A$312:$BM$312,,MAX(IF('Back data'!$A$312:$BM$312&lt;&gt;"",COLUMN('Back data'!$A$312:$BM$312)))-H$6)+INDEX('Back data'!$A$313:$BM$313,,MAX(IF('Back data'!$A$313:$BM$313&lt;&gt;"",COLUMN('Back data'!$A$313:$BM$313)))-H$6)</f>
        <v>100</v>
      </c>
      <c r="I176" s="9" cm="1">
        <f t="array" ref="I176">INDEX('Back data'!$A$312:$BM$312,,MAX(IF('Back data'!$A$312:$BM$312&lt;&gt;"",COLUMN('Back data'!$A$312:$BM$312)))-I$6)+INDEX('Back data'!$A$313:$BM$313,,MAX(IF('Back data'!$A$313:$BM$313&lt;&gt;"",COLUMN('Back data'!$A$313:$BM$313)))-I$6)</f>
        <v>100</v>
      </c>
      <c r="J176" s="9" cm="1">
        <f t="array" ref="J176">INDEX('Back data'!$A$312:$BM$312,,MAX(IF('Back data'!$A$312:$BM$312&lt;&gt;"",COLUMN('Back data'!$A$312:$BM$312)))-J$6)+INDEX('Back data'!$A$313:$BM$313,,MAX(IF('Back data'!$A$313:$BM$313&lt;&gt;"",COLUMN('Back data'!$A$313:$BM$313)))-J$6)</f>
        <v>100</v>
      </c>
      <c r="K176" s="9" cm="1">
        <f t="array" ref="K176">INDEX('Back data'!$A$312:$BM$312,,MAX(IF('Back data'!$A$312:$BM$312&lt;&gt;"",COLUMN('Back data'!$A$312:$BM$312)))-K$6)+INDEX('Back data'!$A$313:$BM$313,,MAX(IF('Back data'!$A$313:$BM$313&lt;&gt;"",COLUMN('Back data'!$A$313:$BM$313)))-K$6)</f>
        <v>100</v>
      </c>
      <c r="L176" s="9" cm="1">
        <f t="array" ref="L176">INDEX('Back data'!$A$312:$BM$312,,MAX(IF('Back data'!$A$312:$BM$312&lt;&gt;"",COLUMN('Back data'!$A$312:$BM$312)))-L$6)+INDEX('Back data'!$A$313:$BM$313,,MAX(IF('Back data'!$A$313:$BM$313&lt;&gt;"",COLUMN('Back data'!$A$313:$BM$313)))-L$6)</f>
        <v>100</v>
      </c>
      <c r="M176" s="9" cm="1">
        <f t="array" ref="M176">INDEX('Back data'!$A$312:$BM$312,,MAX(IF('Back data'!$A$312:$BM$312&lt;&gt;"",COLUMN('Back data'!$A$312:$BM$312)))-M$6)+INDEX('Back data'!$A$313:$BM$313,,MAX(IF('Back data'!$A$313:$BM$313&lt;&gt;"",COLUMN('Back data'!$A$313:$BM$313)))-M$6)</f>
        <v>100</v>
      </c>
      <c r="N176" s="9" cm="1">
        <f t="array" ref="N176">INDEX('Back data'!$A$312:$BM$312,,MAX(IF('Back data'!$A$312:$BM$312&lt;&gt;"",COLUMN('Back data'!$A$312:$BM$312)))-N$6)+INDEX('Back data'!$A$313:$BM$313,,MAX(IF('Back data'!$A$313:$BM$313&lt;&gt;"",COLUMN('Back data'!$A$313:$BM$313)))-N$6)</f>
        <v>100</v>
      </c>
      <c r="O176" s="9" cm="1">
        <f t="array" ref="O176">INDEX('Back data'!$A$312:$BM$312,,MAX(IF('Back data'!$A$312:$BM$312&lt;&gt;"",COLUMN('Back data'!$A$312:$BM$312)))-O$6)+INDEX('Back data'!$A$313:$BM$313,,MAX(IF('Back data'!$A$313:$BM$313&lt;&gt;"",COLUMN('Back data'!$A$313:$BM$313)))-O$6)</f>
        <v>100</v>
      </c>
      <c r="P176" s="9" cm="1">
        <f t="array" ref="P176">INDEX('Back data'!$A$312:$BM$312,,MAX(IF('Back data'!$A$312:$BM$312&lt;&gt;"",COLUMN('Back data'!$A$312:$BM$312)))-P$6)+INDEX('Back data'!$A$313:$BM$313,,MAX(IF('Back data'!$A$313:$BM$313&lt;&gt;"",COLUMN('Back data'!$A$313:$BM$313)))-P$6)</f>
        <v>100</v>
      </c>
      <c r="R176" s="56"/>
    </row>
    <row r="177" spans="1:18" x14ac:dyDescent="0.3">
      <c r="A177" s="38" t="s">
        <v>49</v>
      </c>
      <c r="B177" s="40" t="s">
        <v>43</v>
      </c>
      <c r="C177" s="10" t="s">
        <v>39</v>
      </c>
      <c r="D177" s="11" cm="1">
        <f t="array" ref="D177">INDEX('Back data'!$A$312:$BM$312,,MAX(IF('Back data'!$A$312:$BM$312&lt;&gt;"",COLUMN('Back data'!$A$312:$BM$312)))-D$6)/D176</f>
        <v>0.96930000000000005</v>
      </c>
      <c r="E177" s="11" cm="1">
        <f t="array" ref="E177">INDEX('Back data'!$A$312:$BM$312,,MAX(IF('Back data'!$A$312:$BM$312&lt;&gt;"",COLUMN('Back data'!$A$312:$BM$312)))-E$6)/E176</f>
        <v>0.97400000000000009</v>
      </c>
      <c r="F177" s="11" cm="1">
        <f t="array" ref="F177">INDEX('Back data'!$A$312:$BM$312,,MAX(IF('Back data'!$A$312:$BM$312&lt;&gt;"",COLUMN('Back data'!$A$312:$BM$312)))-F$6)/F176</f>
        <v>0.94030000000000002</v>
      </c>
      <c r="G177" s="11" cm="1">
        <f t="array" ref="G177">INDEX('Back data'!$A$312:$BM$312,,MAX(IF('Back data'!$A$312:$BM$312&lt;&gt;"",COLUMN('Back data'!$A$312:$BM$312)))-G$6)/G176</f>
        <v>0.99060000000000004</v>
      </c>
      <c r="H177" s="11" cm="1">
        <f t="array" ref="H177">INDEX('Back data'!$A$312:$BM$312,,MAX(IF('Back data'!$A$312:$BM$312&lt;&gt;"",COLUMN('Back data'!$A$312:$BM$312)))-H$6)/H176</f>
        <v>0.96730000000000005</v>
      </c>
      <c r="I177" s="11" cm="1">
        <f t="array" ref="I177">INDEX('Back data'!$A$312:$BM$312,,MAX(IF('Back data'!$A$312:$BM$312&lt;&gt;"",COLUMN('Back data'!$A$312:$BM$312)))-I$6)/I176</f>
        <v>0.98439999999999994</v>
      </c>
      <c r="J177" s="11" cm="1">
        <f t="array" ref="J177">INDEX('Back data'!$A$312:$BM$312,,MAX(IF('Back data'!$A$312:$BM$312&lt;&gt;"",COLUMN('Back data'!$A$312:$BM$312)))-J$6)/J176</f>
        <v>0.94469999999999998</v>
      </c>
      <c r="K177" s="11" cm="1">
        <f t="array" ref="K177">INDEX('Back data'!$A$312:$BM$312,,MAX(IF('Back data'!$A$312:$BM$312&lt;&gt;"",COLUMN('Back data'!$A$312:$BM$312)))-K$6)/K176</f>
        <v>0.9456</v>
      </c>
      <c r="L177" s="11" cm="1">
        <f t="array" ref="L177">INDEX('Back data'!$A$312:$BM$312,,MAX(IF('Back data'!$A$312:$BM$312&lt;&gt;"",COLUMN('Back data'!$A$312:$BM$312)))-L$6)/L176</f>
        <v>0.98170000000000002</v>
      </c>
      <c r="M177" s="11" cm="1">
        <f t="array" ref="M177">INDEX('Back data'!$A$312:$BM$312,,MAX(IF('Back data'!$A$312:$BM$312&lt;&gt;"",COLUMN('Back data'!$A$312:$BM$312)))-M$6)/M176</f>
        <v>0.95299999999999996</v>
      </c>
      <c r="N177" s="11" cm="1">
        <f t="array" ref="N177">INDEX('Back data'!$A$312:$BM$312,,MAX(IF('Back data'!$A$312:$BM$312&lt;&gt;"",COLUMN('Back data'!$A$312:$BM$312)))-N$6)/N176</f>
        <v>0.97530000000000006</v>
      </c>
      <c r="O177" s="11" cm="1">
        <f t="array" ref="O177">INDEX('Back data'!$A$312:$BM$312,,MAX(IF('Back data'!$A$312:$BM$312&lt;&gt;"",COLUMN('Back data'!$A$312:$BM$312)))-O$6)/O176</f>
        <v>0.96819999999999995</v>
      </c>
      <c r="P177" s="11" cm="1">
        <f t="array" ref="P177">INDEX('Back data'!$A$312:$BM$312,,MAX(IF('Back data'!$A$312:$BM$312&lt;&gt;"",COLUMN('Back data'!$A$312:$BM$312)))-P$6)/P176</f>
        <v>0.96700000000000008</v>
      </c>
      <c r="R177" s="56"/>
    </row>
    <row r="178" spans="1:18" x14ac:dyDescent="0.3">
      <c r="A178" s="38" t="s">
        <v>49</v>
      </c>
      <c r="B178" s="40" t="s">
        <v>43</v>
      </c>
      <c r="C178" s="10" t="s">
        <v>40</v>
      </c>
      <c r="D178" s="11" cm="1">
        <f t="array" ref="D178">INDEX('Back data'!$A$313:$BM$313,,MAX(IF('Back data'!$A$313:$BM$313&lt;&gt;"",COLUMN('Back data'!$A$313:$BM$313)))-D$6)/D176</f>
        <v>3.0699999999999998E-2</v>
      </c>
      <c r="E178" s="11" cm="1">
        <f t="array" ref="E178">INDEX('Back data'!$A$313:$BM$313,,MAX(IF('Back data'!$A$313:$BM$313&lt;&gt;"",COLUMN('Back data'!$A$313:$BM$313)))-E$6)/E176</f>
        <v>2.6000000000000002E-2</v>
      </c>
      <c r="F178" s="11" cm="1">
        <f t="array" ref="F178">INDEX('Back data'!$A$313:$BM$313,,MAX(IF('Back data'!$A$313:$BM$313&lt;&gt;"",COLUMN('Back data'!$A$313:$BM$313)))-F$6)/F176</f>
        <v>5.9699999999999996E-2</v>
      </c>
      <c r="G178" s="11" cm="1">
        <f t="array" ref="G178">INDEX('Back data'!$A$313:$BM$313,,MAX(IF('Back data'!$A$313:$BM$313&lt;&gt;"",COLUMN('Back data'!$A$313:$BM$313)))-G$6)/G176</f>
        <v>9.3999999999999986E-3</v>
      </c>
      <c r="H178" s="11" cm="1">
        <f t="array" ref="H178">INDEX('Back data'!$A$313:$BM$313,,MAX(IF('Back data'!$A$313:$BM$313&lt;&gt;"",COLUMN('Back data'!$A$313:$BM$313)))-H$6)/H176</f>
        <v>3.27E-2</v>
      </c>
      <c r="I178" s="11" cm="1">
        <f t="array" ref="I178">INDEX('Back data'!$A$313:$BM$313,,MAX(IF('Back data'!$A$313:$BM$313&lt;&gt;"",COLUMN('Back data'!$A$313:$BM$313)))-I$6)/I176</f>
        <v>1.5600000000000001E-2</v>
      </c>
      <c r="J178" s="11" cm="1">
        <f t="array" ref="J178">INDEX('Back data'!$A$313:$BM$313,,MAX(IF('Back data'!$A$313:$BM$313&lt;&gt;"",COLUMN('Back data'!$A$313:$BM$313)))-J$6)/J176</f>
        <v>5.5300000000000002E-2</v>
      </c>
      <c r="K178" s="11" cm="1">
        <f t="array" ref="K178">INDEX('Back data'!$A$313:$BM$313,,MAX(IF('Back data'!$A$313:$BM$313&lt;&gt;"",COLUMN('Back data'!$A$313:$BM$313)))-K$6)/K176</f>
        <v>5.4400000000000004E-2</v>
      </c>
      <c r="L178" s="11" cm="1">
        <f t="array" ref="L178">INDEX('Back data'!$A$313:$BM$313,,MAX(IF('Back data'!$A$313:$BM$313&lt;&gt;"",COLUMN('Back data'!$A$313:$BM$313)))-L$6)/L176</f>
        <v>1.83E-2</v>
      </c>
      <c r="M178" s="11" cm="1">
        <f t="array" ref="M178">INDEX('Back data'!$A$313:$BM$313,,MAX(IF('Back data'!$A$313:$BM$313&lt;&gt;"",COLUMN('Back data'!$A$313:$BM$313)))-M$6)/M176</f>
        <v>4.7E-2</v>
      </c>
      <c r="N178" s="11" cm="1">
        <f t="array" ref="N178">INDEX('Back data'!$A$313:$BM$313,,MAX(IF('Back data'!$A$313:$BM$313&lt;&gt;"",COLUMN('Back data'!$A$313:$BM$313)))-N$6)/N176</f>
        <v>2.4700000000000003E-2</v>
      </c>
      <c r="O178" s="11" cm="1">
        <f t="array" ref="O178">INDEX('Back data'!$A$313:$BM$313,,MAX(IF('Back data'!$A$313:$BM$313&lt;&gt;"",COLUMN('Back data'!$A$313:$BM$313)))-O$6)/O176</f>
        <v>3.1800000000000002E-2</v>
      </c>
      <c r="P178" s="11" cm="1">
        <f t="array" ref="P178">INDEX('Back data'!$A$313:$BM$313,,MAX(IF('Back data'!$A$313:$BM$313&lt;&gt;"",COLUMN('Back data'!$A$313:$BM$313)))-P$6)/P176</f>
        <v>3.3000000000000002E-2</v>
      </c>
      <c r="R178" s="56"/>
    </row>
    <row r="179" spans="1:18" x14ac:dyDescent="0.3">
      <c r="C179" s="31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</row>
    <row r="181" spans="1:18" x14ac:dyDescent="0.3">
      <c r="C181" s="8" t="s">
        <v>37</v>
      </c>
      <c r="D181" s="9">
        <f t="array" ref="D181">INDEX('Back data'!$A$317:$BM$317,,MAX(IF('Back data'!$A$317:$BM$317&lt;&gt;"",COLUMN('Back data'!$A$317:$BM$317)))-D$6)+INDEX('Back data'!$A$318:$BM$318,,MAX(IF('Back data'!$A$318:$BM$318&lt;&gt;"",COLUMN('Back data'!$A$318:$BM$318)))-D$6)</f>
        <v>100</v>
      </c>
      <c r="E181" s="9">
        <f t="array" ref="E181">INDEX('Back data'!$A$317:$BM$317,,MAX(IF('Back data'!$A$317:$BM$317&lt;&gt;"",COLUMN('Back data'!$A$317:$BM$317)))-E$6)+INDEX('Back data'!$A$318:$BM$318,,MAX(IF('Back data'!$A$318:$BM$318&lt;&gt;"",COLUMN('Back data'!$A$318:$BM$318)))-E$6)</f>
        <v>100</v>
      </c>
      <c r="F181" s="9">
        <f t="array" ref="F181">INDEX('Back data'!$A$317:$BM$317,,MAX(IF('Back data'!$A$317:$BM$317&lt;&gt;"",COLUMN('Back data'!$A$317:$BM$317)))-F$6)+INDEX('Back data'!$A$318:$BM$318,,MAX(IF('Back data'!$A$318:$BM$318&lt;&gt;"",COLUMN('Back data'!$A$318:$BM$318)))-F$6)</f>
        <v>100</v>
      </c>
      <c r="G181" s="9">
        <f t="array" ref="G181">INDEX('Back data'!$A$317:$BM$317,,MAX(IF('Back data'!$A$317:$BM$317&lt;&gt;"",COLUMN('Back data'!$A$317:$BM$317)))-G$6)+INDEX('Back data'!$A$318:$BM$318,,MAX(IF('Back data'!$A$318:$BM$318&lt;&gt;"",COLUMN('Back data'!$A$318:$BM$318)))-G$6)</f>
        <v>100</v>
      </c>
      <c r="H181" s="9">
        <f t="array" ref="H181">INDEX('Back data'!$A$317:$BM$317,,MAX(IF('Back data'!$A$317:$BM$317&lt;&gt;"",COLUMN('Back data'!$A$317:$BM$317)))-H$6)+INDEX('Back data'!$A$318:$BM$318,,MAX(IF('Back data'!$A$318:$BM$318&lt;&gt;"",COLUMN('Back data'!$A$318:$BM$318)))-H$6)</f>
        <v>100</v>
      </c>
      <c r="I181" s="9">
        <f t="array" ref="I181">INDEX('Back data'!$A$317:$BM$317,,MAX(IF('Back data'!$A$317:$BM$317&lt;&gt;"",COLUMN('Back data'!$A$317:$BM$317)))-I$6)+INDEX('Back data'!$A$318:$BM$318,,MAX(IF('Back data'!$A$318:$BM$318&lt;&gt;"",COLUMN('Back data'!$A$318:$BM$318)))-I$6)</f>
        <v>100</v>
      </c>
      <c r="J181" s="9">
        <f t="array" ref="J181">INDEX('Back data'!$A$317:$BM$317,,MAX(IF('Back data'!$A$317:$BM$317&lt;&gt;"",COLUMN('Back data'!$A$317:$BM$317)))-J$6)+INDEX('Back data'!$A$318:$BM$318,,MAX(IF('Back data'!$A$318:$BM$318&lt;&gt;"",COLUMN('Back data'!$A$318:$BM$318)))-J$6)</f>
        <v>100</v>
      </c>
      <c r="K181" s="9">
        <f t="array" ref="K181">INDEX('Back data'!$A$317:$BM$317,,MAX(IF('Back data'!$A$317:$BM$317&lt;&gt;"",COLUMN('Back data'!$A$317:$BM$317)))-K$6)+INDEX('Back data'!$A$318:$BM$318,,MAX(IF('Back data'!$A$318:$BM$318&lt;&gt;"",COLUMN('Back data'!$A$318:$BM$318)))-K$6)</f>
        <v>100</v>
      </c>
      <c r="L181" s="9">
        <f t="array" ref="L181">INDEX('Back data'!$A$317:$BM$317,,MAX(IF('Back data'!$A$317:$BM$317&lt;&gt;"",COLUMN('Back data'!$A$317:$BM$317)))-L$6)+INDEX('Back data'!$A$318:$BM$318,,MAX(IF('Back data'!$A$318:$BM$318&lt;&gt;"",COLUMN('Back data'!$A$318:$BM$318)))-L$6)</f>
        <v>100</v>
      </c>
      <c r="M181" s="9">
        <f t="array" ref="M181">INDEX('Back data'!$A$317:$BM$317,,MAX(IF('Back data'!$A$317:$BM$317&lt;&gt;"",COLUMN('Back data'!$A$317:$BM$317)))-M$6)+INDEX('Back data'!$A$318:$BM$318,,MAX(IF('Back data'!$A$318:$BM$318&lt;&gt;"",COLUMN('Back data'!$A$318:$BM$318)))-M$6)</f>
        <v>100</v>
      </c>
      <c r="N181" s="9">
        <f t="array" ref="N181">INDEX('Back data'!$A$317:$BM$317,,MAX(IF('Back data'!$A$317:$BM$317&lt;&gt;"",COLUMN('Back data'!$A$317:$BM$317)))-N$6)+INDEX('Back data'!$A$318:$BM$318,,MAX(IF('Back data'!$A$318:$BM$318&lt;&gt;"",COLUMN('Back data'!$A$318:$BM$318)))-N$6)</f>
        <v>100</v>
      </c>
      <c r="O181" s="9">
        <f t="array" ref="O181">INDEX('Back data'!$A$317:$BM$317,,MAX(IF('Back data'!$A$317:$BM$317&lt;&gt;"",COLUMN('Back data'!$A$317:$BM$317)))-O$6)+INDEX('Back data'!$A$318:$BM$318,,MAX(IF('Back data'!$A$318:$BM$318&lt;&gt;"",COLUMN('Back data'!$A$318:$BM$318)))-O$6)</f>
        <v>100</v>
      </c>
      <c r="P181" s="9">
        <f t="array" ref="P181">INDEX('Back data'!$A$317:$BM$317,,MAX(IF('Back data'!$A$317:$BM$317&lt;&gt;"",COLUMN('Back data'!$A$317:$BM$317)))-P$6)+INDEX('Back data'!$A$318:$BM$318,,MAX(IF('Back data'!$A$318:$BM$318&lt;&gt;"",COLUMN('Back data'!$A$318:$BM$318)))-P$6)</f>
        <v>100</v>
      </c>
    </row>
    <row r="182" spans="1:18" x14ac:dyDescent="0.3">
      <c r="A182" s="38" t="s">
        <v>49</v>
      </c>
      <c r="B182" s="40" t="s">
        <v>32</v>
      </c>
      <c r="C182" s="10" t="s">
        <v>39</v>
      </c>
      <c r="D182" s="11">
        <f t="array" ref="D182">INDEX('Back data'!$A$317:$BM$317,,MAX(IF('Back data'!$A$317:$BM$317&lt;&gt;"",COLUMN('Back data'!$A$317:$BM$317)))-D$6)/D181</f>
        <v>0.97430000000000005</v>
      </c>
      <c r="E182" s="11">
        <f t="array" ref="E182">INDEX('Back data'!$A$317:$BM$317,,MAX(IF('Back data'!$A$317:$BM$317&lt;&gt;"",COLUMN('Back data'!$A$317:$BM$317)))-E$6)/E181</f>
        <v>0.96799999999999997</v>
      </c>
      <c r="F182" s="11">
        <f t="array" ref="F182">INDEX('Back data'!$A$317:$BM$317,,MAX(IF('Back data'!$A$317:$BM$317&lt;&gt;"",COLUMN('Back data'!$A$317:$BM$317)))-F$6)/F181</f>
        <v>0.96970000000000001</v>
      </c>
      <c r="G182" s="11">
        <f t="array" ref="G182">INDEX('Back data'!$A$317:$BM$317,,MAX(IF('Back data'!$A$317:$BM$317&lt;&gt;"",COLUMN('Back data'!$A$317:$BM$317)))-G$6)/G181</f>
        <v>0.98780000000000001</v>
      </c>
      <c r="H182" s="11">
        <f t="array" ref="H182">INDEX('Back data'!$A$317:$BM$317,,MAX(IF('Back data'!$A$317:$BM$317&lt;&gt;"",COLUMN('Back data'!$A$317:$BM$317)))-H$6)/H181</f>
        <v>0.95879999999999999</v>
      </c>
      <c r="I182" s="11">
        <f t="array" ref="I182">INDEX('Back data'!$A$317:$BM$317,,MAX(IF('Back data'!$A$317:$BM$317&lt;&gt;"",COLUMN('Back data'!$A$317:$BM$317)))-I$6)/I181</f>
        <v>0.98010000000000008</v>
      </c>
      <c r="J182" s="11">
        <f t="array" ref="J182">INDEX('Back data'!$A$317:$BM$317,,MAX(IF('Back data'!$A$317:$BM$317&lt;&gt;"",COLUMN('Back data'!$A$317:$BM$317)))-J$6)/J181</f>
        <v>0.95239999999999991</v>
      </c>
      <c r="K182" s="11">
        <f t="array" ref="K182">INDEX('Back data'!$A$317:$BM$317,,MAX(IF('Back data'!$A$317:$BM$317&lt;&gt;"",COLUMN('Back data'!$A$317:$BM$317)))-K$6)/K181</f>
        <v>0.97709999999999997</v>
      </c>
      <c r="L182" s="11">
        <f t="array" ref="L182">INDEX('Back data'!$A$317:$BM$317,,MAX(IF('Back data'!$A$317:$BM$317&lt;&gt;"",COLUMN('Back data'!$A$317:$BM$317)))-L$6)/L181</f>
        <v>0.99549999999999994</v>
      </c>
      <c r="M182" s="11">
        <f t="array" ref="M182">INDEX('Back data'!$A$317:$BM$317,,MAX(IF('Back data'!$A$317:$BM$317&lt;&gt;"",COLUMN('Back data'!$A$317:$BM$317)))-M$6)/M181</f>
        <v>0.95099999999999996</v>
      </c>
      <c r="N182" s="11">
        <f t="array" ref="N182">INDEX('Back data'!$A$317:$BM$317,,MAX(IF('Back data'!$A$317:$BM$317&lt;&gt;"",COLUMN('Back data'!$A$317:$BM$317)))-N$6)/N181</f>
        <v>0.97260000000000002</v>
      </c>
      <c r="O182" s="11">
        <f t="array" ref="O182">INDEX('Back data'!$A$317:$BM$317,,MAX(IF('Back data'!$A$317:$BM$317&lt;&gt;"",COLUMN('Back data'!$A$317:$BM$317)))-O$6)/O181</f>
        <v>0.9840000000000001</v>
      </c>
      <c r="P182" s="11">
        <f t="array" ref="P182">INDEX('Back data'!$A$317:$BM$317,,MAX(IF('Back data'!$A$317:$BM$317&lt;&gt;"",COLUMN('Back data'!$A$317:$BM$317)))-P$6)/P181</f>
        <v>0.97970000000000002</v>
      </c>
    </row>
    <row r="183" spans="1:18" x14ac:dyDescent="0.3">
      <c r="A183" s="38" t="s">
        <v>49</v>
      </c>
      <c r="B183" s="40" t="s">
        <v>32</v>
      </c>
      <c r="C183" s="10" t="s">
        <v>40</v>
      </c>
      <c r="D183" s="11">
        <f t="array" ref="D183">INDEX('Back data'!$A$318:$BM$318,,MAX(IF('Back data'!$A$318:$BM$318&lt;&gt;"",COLUMN('Back data'!$A$318:$BM$318)))-D$6)/D181</f>
        <v>2.5699999999999997E-2</v>
      </c>
      <c r="E183" s="11">
        <f t="array" ref="E183">INDEX('Back data'!$A$318:$BM$318,,MAX(IF('Back data'!$A$318:$BM$318&lt;&gt;"",COLUMN('Back data'!$A$318:$BM$318)))-E$6)/E181</f>
        <v>3.2000000000000001E-2</v>
      </c>
      <c r="F183" s="11">
        <f t="array" ref="F183">INDEX('Back data'!$A$318:$BM$318,,MAX(IF('Back data'!$A$318:$BM$318&lt;&gt;"",COLUMN('Back data'!$A$318:$BM$318)))-F$6)/F181</f>
        <v>3.0299999999999997E-2</v>
      </c>
      <c r="G183" s="11">
        <f t="array" ref="G183">INDEX('Back data'!$A$318:$BM$318,,MAX(IF('Back data'!$A$318:$BM$318&lt;&gt;"",COLUMN('Back data'!$A$318:$BM$318)))-G$6)/G181</f>
        <v>1.2199999999999999E-2</v>
      </c>
      <c r="H183" s="11">
        <f t="array" ref="H183">INDEX('Back data'!$A$318:$BM$318,,MAX(IF('Back data'!$A$318:$BM$318&lt;&gt;"",COLUMN('Back data'!$A$318:$BM$318)))-H$6)/H181</f>
        <v>4.1200000000000001E-2</v>
      </c>
      <c r="I183" s="11">
        <f t="array" ref="I183">INDEX('Back data'!$A$318:$BM$318,,MAX(IF('Back data'!$A$318:$BM$318&lt;&gt;"",COLUMN('Back data'!$A$318:$BM$318)))-I$6)/I181</f>
        <v>1.9900000000000001E-2</v>
      </c>
      <c r="J183" s="11">
        <f t="array" ref="J183">INDEX('Back data'!$A$318:$BM$318,,MAX(IF('Back data'!$A$318:$BM$318&lt;&gt;"",COLUMN('Back data'!$A$318:$BM$318)))-J$6)/J181</f>
        <v>4.7599999999999996E-2</v>
      </c>
      <c r="K183" s="11">
        <f t="array" ref="K183">INDEX('Back data'!$A$318:$BM$318,,MAX(IF('Back data'!$A$318:$BM$318&lt;&gt;"",COLUMN('Back data'!$A$318:$BM$318)))-K$6)/K181</f>
        <v>2.29E-2</v>
      </c>
      <c r="L183" s="11">
        <f t="array" ref="L183">INDEX('Back data'!$A$318:$BM$318,,MAX(IF('Back data'!$A$318:$BM$318&lt;&gt;"",COLUMN('Back data'!$A$318:$BM$318)))-L$6)/L181</f>
        <v>4.5000000000000005E-3</v>
      </c>
      <c r="M183" s="11">
        <f t="array" ref="M183">INDEX('Back data'!$A$318:$BM$318,,MAX(IF('Back data'!$A$318:$BM$318&lt;&gt;"",COLUMN('Back data'!$A$318:$BM$318)))-M$6)/M181</f>
        <v>4.9000000000000002E-2</v>
      </c>
      <c r="N183" s="11">
        <f t="array" ref="N183">INDEX('Back data'!$A$318:$BM$318,,MAX(IF('Back data'!$A$318:$BM$318&lt;&gt;"",COLUMN('Back data'!$A$318:$BM$318)))-N$6)/N181</f>
        <v>2.7400000000000001E-2</v>
      </c>
      <c r="O183" s="11">
        <f t="array" ref="O183">INDEX('Back data'!$A$318:$BM$318,,MAX(IF('Back data'!$A$318:$BM$318&lt;&gt;"",COLUMN('Back data'!$A$318:$BM$318)))-O$6)/O181</f>
        <v>1.6E-2</v>
      </c>
      <c r="P183" s="11">
        <f t="array" ref="P183">INDEX('Back data'!$A$318:$BM$318,,MAX(IF('Back data'!$A$318:$BM$318&lt;&gt;"",COLUMN('Back data'!$A$318:$BM$318)))-P$6)/P181</f>
        <v>2.0299999999999999E-2</v>
      </c>
      <c r="R183" s="56"/>
    </row>
    <row r="186" spans="1:18" x14ac:dyDescent="0.3">
      <c r="C186" s="8" t="s">
        <v>37</v>
      </c>
      <c r="D186" s="9">
        <f t="array" ref="D186">INDEX('Back data'!$A$322:$BM$322,,MAX(IF('Back data'!$A$322:$BM$322&lt;&gt;"",COLUMN('Back data'!$A$322:$BM$322)))-D$6)+INDEX('Back data'!$A$323:$BM$323,,MAX(IF('Back data'!$A$323:$BM$323&lt;&gt;"",COLUMN('Back data'!$A$323:$BM$323)))-D$6)</f>
        <v>100</v>
      </c>
      <c r="E186" s="9">
        <f t="array" ref="E186">INDEX('Back data'!$A$322:$BM$322,,MAX(IF('Back data'!$A$322:$BM$322&lt;&gt;"",COLUMN('Back data'!$A$322:$BM$322)))-E$6)+INDEX('Back data'!$A$323:$BM$323,,MAX(IF('Back data'!$A$323:$BM$323&lt;&gt;"",COLUMN('Back data'!$A$323:$BM$323)))-E$6)</f>
        <v>100</v>
      </c>
      <c r="F186" s="9">
        <f t="array" ref="F186">INDEX('Back data'!$A$322:$BM$322,,MAX(IF('Back data'!$A$322:$BM$322&lt;&gt;"",COLUMN('Back data'!$A$322:$BM$322)))-F$6)+INDEX('Back data'!$A$323:$BM$323,,MAX(IF('Back data'!$A$323:$BM$323&lt;&gt;"",COLUMN('Back data'!$A$323:$BM$323)))-F$6)</f>
        <v>100</v>
      </c>
      <c r="G186" s="9">
        <f t="array" ref="G186">INDEX('Back data'!$A$322:$BM$322,,MAX(IF('Back data'!$A$322:$BM$322&lt;&gt;"",COLUMN('Back data'!$A$322:$BM$322)))-G$6)+INDEX('Back data'!$A$323:$BM$323,,MAX(IF('Back data'!$A$323:$BM$323&lt;&gt;"",COLUMN('Back data'!$A$323:$BM$323)))-G$6)</f>
        <v>100</v>
      </c>
      <c r="H186" s="9">
        <f t="array" ref="H186">INDEX('Back data'!$A$322:$BM$322,,MAX(IF('Back data'!$A$322:$BM$322&lt;&gt;"",COLUMN('Back data'!$A$322:$BM$322)))-H$6)+INDEX('Back data'!$A$323:$BM$323,,MAX(IF('Back data'!$A$323:$BM$323&lt;&gt;"",COLUMN('Back data'!$A$323:$BM$323)))-H$6)</f>
        <v>100</v>
      </c>
      <c r="I186" s="9">
        <f t="array" ref="I186">INDEX('Back data'!$A$322:$BM$322,,MAX(IF('Back data'!$A$322:$BM$322&lt;&gt;"",COLUMN('Back data'!$A$322:$BM$322)))-I$6)+INDEX('Back data'!$A$323:$BM$323,,MAX(IF('Back data'!$A$323:$BM$323&lt;&gt;"",COLUMN('Back data'!$A$323:$BM$323)))-I$6)</f>
        <v>100</v>
      </c>
      <c r="J186" s="9">
        <f t="array" ref="J186">INDEX('Back data'!$A$322:$BM$322,,MAX(IF('Back data'!$A$322:$BM$322&lt;&gt;"",COLUMN('Back data'!$A$322:$BM$322)))-J$6)+INDEX('Back data'!$A$323:$BM$323,,MAX(IF('Back data'!$A$323:$BM$323&lt;&gt;"",COLUMN('Back data'!$A$323:$BM$323)))-J$6)</f>
        <v>100</v>
      </c>
      <c r="K186" s="9">
        <f t="array" ref="K186">INDEX('Back data'!$A$322:$BM$322,,MAX(IF('Back data'!$A$322:$BM$322&lt;&gt;"",COLUMN('Back data'!$A$322:$BM$322)))-K$6)+INDEX('Back data'!$A$323:$BM$323,,MAX(IF('Back data'!$A$323:$BM$323&lt;&gt;"",COLUMN('Back data'!$A$323:$BM$323)))-K$6)</f>
        <v>100</v>
      </c>
      <c r="L186" s="9">
        <f t="array" ref="L186">INDEX('Back data'!$A$322:$BM$322,,MAX(IF('Back data'!$A$322:$BM$322&lt;&gt;"",COLUMN('Back data'!$A$322:$BM$322)))-L$6)+INDEX('Back data'!$A$323:$BM$323,,MAX(IF('Back data'!$A$323:$BM$323&lt;&gt;"",COLUMN('Back data'!$A$323:$BM$323)))-L$6)</f>
        <v>100</v>
      </c>
      <c r="M186" s="9">
        <f t="array" ref="M186">INDEX('Back data'!$A$322:$BM$322,,MAX(IF('Back data'!$A$322:$BM$322&lt;&gt;"",COLUMN('Back data'!$A$322:$BM$322)))-M$6)+INDEX('Back data'!$A$323:$BM$323,,MAX(IF('Back data'!$A$323:$BM$323&lt;&gt;"",COLUMN('Back data'!$A$323:$BM$323)))-M$6)</f>
        <v>100</v>
      </c>
      <c r="N186" s="9">
        <f t="array" ref="N186">INDEX('Back data'!$A$322:$BM$322,,MAX(IF('Back data'!$A$322:$BM$322&lt;&gt;"",COLUMN('Back data'!$A$322:$BM$322)))-N$6)+INDEX('Back data'!$A$323:$BM$323,,MAX(IF('Back data'!$A$323:$BM$323&lt;&gt;"",COLUMN('Back data'!$A$323:$BM$323)))-N$6)</f>
        <v>100</v>
      </c>
      <c r="O186" s="9">
        <f t="array" ref="O186">INDEX('Back data'!$A$322:$BM$322,,MAX(IF('Back data'!$A$322:$BM$322&lt;&gt;"",COLUMN('Back data'!$A$322:$BM$322)))-O$6)+INDEX('Back data'!$A$323:$BM$323,,MAX(IF('Back data'!$A$323:$BM$323&lt;&gt;"",COLUMN('Back data'!$A$323:$BM$323)))-O$6)</f>
        <v>100</v>
      </c>
      <c r="P186" s="9">
        <f t="array" ref="P186">INDEX('Back data'!$A$322:$BM$322,,MAX(IF('Back data'!$A$322:$BM$322&lt;&gt;"",COLUMN('Back data'!$A$322:$BM$322)))-P$6)+INDEX('Back data'!$A$323:$BM$323,,MAX(IF('Back data'!$A$323:$BM$323&lt;&gt;"",COLUMN('Back data'!$A$323:$BM$323)))-P$6)</f>
        <v>100</v>
      </c>
    </row>
    <row r="187" spans="1:18" x14ac:dyDescent="0.3">
      <c r="A187" s="38" t="s">
        <v>49</v>
      </c>
      <c r="B187" s="40" t="s">
        <v>36</v>
      </c>
      <c r="C187" s="10" t="s">
        <v>39</v>
      </c>
      <c r="D187" s="11">
        <f t="array" ref="D187">INDEX('Back data'!$A$322:$BM$322,,MAX(IF('Back data'!$A$322:$BM$322&lt;&gt;"",COLUMN('Back data'!$A$322:$BM$322)))-D$6)/D186</f>
        <v>0.94950000000000001</v>
      </c>
      <c r="E187" s="11">
        <f t="array" ref="E187">INDEX('Back data'!$A$322:$BM$322,,MAX(IF('Back data'!$A$322:$BM$322&lt;&gt;"",COLUMN('Back data'!$A$322:$BM$322)))-E$6)/E186</f>
        <v>1</v>
      </c>
      <c r="F187" s="11">
        <f t="array" ref="F187">INDEX('Back data'!$A$322:$BM$322,,MAX(IF('Back data'!$A$322:$BM$322&lt;&gt;"",COLUMN('Back data'!$A$322:$BM$322)))-F$6)/F186</f>
        <v>0.86280000000000001</v>
      </c>
      <c r="G187" s="11">
        <f t="array" ref="G187">INDEX('Back data'!$A$322:$BM$322,,MAX(IF('Back data'!$A$322:$BM$322&lt;&gt;"",COLUMN('Back data'!$A$322:$BM$322)))-G$6)/G186</f>
        <v>1</v>
      </c>
      <c r="H187" s="11">
        <f t="array" ref="H187">INDEX('Back data'!$A$322:$BM$322,,MAX(IF('Back data'!$A$322:$BM$322&lt;&gt;"",COLUMN('Back data'!$A$322:$BM$322)))-H$6)/H186</f>
        <v>1</v>
      </c>
      <c r="I187" s="11">
        <f t="array" ref="I187">INDEX('Back data'!$A$322:$BM$322,,MAX(IF('Back data'!$A$322:$BM$322&lt;&gt;"",COLUMN('Back data'!$A$322:$BM$322)))-I$6)/I186</f>
        <v>1</v>
      </c>
      <c r="J187" s="11">
        <f t="array" ref="J187">INDEX('Back data'!$A$322:$BM$322,,MAX(IF('Back data'!$A$322:$BM$322&lt;&gt;"",COLUMN('Back data'!$A$322:$BM$322)))-J$6)/J186</f>
        <v>0.91749999999999998</v>
      </c>
      <c r="K187" s="11">
        <f t="array" ref="K187">INDEX('Back data'!$A$322:$BM$322,,MAX(IF('Back data'!$A$322:$BM$322&lt;&gt;"",COLUMN('Back data'!$A$322:$BM$322)))-K$6)/K186</f>
        <v>0.85010000000000008</v>
      </c>
      <c r="L187" s="11">
        <f t="array" ref="L187">INDEX('Back data'!$A$322:$BM$322,,MAX(IF('Back data'!$A$322:$BM$322&lt;&gt;"",COLUMN('Back data'!$A$322:$BM$322)))-L$6)/L186</f>
        <v>0.94200000000000006</v>
      </c>
      <c r="M187" s="11">
        <f t="array" ref="M187">INDEX('Back data'!$A$322:$BM$322,,MAX(IF('Back data'!$A$322:$BM$322&lt;&gt;"",COLUMN('Back data'!$A$322:$BM$322)))-M$6)/M186</f>
        <v>0.95799999999999996</v>
      </c>
      <c r="N187" s="11">
        <f t="array" ref="N187">INDEX('Back data'!$A$322:$BM$322,,MAX(IF('Back data'!$A$322:$BM$322&lt;&gt;"",COLUMN('Back data'!$A$322:$BM$322)))-N$6)/N186</f>
        <v>0.98299999999999998</v>
      </c>
      <c r="O187" s="11">
        <f t="array" ref="O187">INDEX('Back data'!$A$322:$BM$322,,MAX(IF('Back data'!$A$322:$BM$322&lt;&gt;"",COLUMN('Back data'!$A$322:$BM$322)))-O$6)/O186</f>
        <v>0.93359999999999999</v>
      </c>
      <c r="P187" s="11">
        <f t="array" ref="P187">INDEX('Back data'!$A$322:$BM$322,,MAX(IF('Back data'!$A$322:$BM$322&lt;&gt;"",COLUMN('Back data'!$A$322:$BM$322)))-P$6)/P186</f>
        <v>0.94299999999999995</v>
      </c>
    </row>
    <row r="188" spans="1:18" x14ac:dyDescent="0.3">
      <c r="A188" s="38" t="s">
        <v>49</v>
      </c>
      <c r="B188" s="40" t="s">
        <v>36</v>
      </c>
      <c r="C188" s="10" t="s">
        <v>40</v>
      </c>
      <c r="D188" s="11">
        <f t="array" ref="D188">INDEX('Back data'!$A$323:$BM$323,,MAX(IF('Back data'!$A$323:$BM$323&lt;&gt;"",COLUMN('Back data'!$A$323:$BM$323)))-D$6)/D186</f>
        <v>5.0499999999999996E-2</v>
      </c>
      <c r="E188" s="11">
        <f t="array" ref="E188">INDEX('Back data'!$A$323:$BM$323,,MAX(IF('Back data'!$A$323:$BM$323&lt;&gt;"",COLUMN('Back data'!$A$323:$BM$323)))-E$6)/E186</f>
        <v>0</v>
      </c>
      <c r="F188" s="11">
        <f t="array" ref="F188">INDEX('Back data'!$A$323:$BM$323,,MAX(IF('Back data'!$A$323:$BM$323&lt;&gt;"",COLUMN('Back data'!$A$323:$BM$323)))-F$6)/F186</f>
        <v>0.13720000000000002</v>
      </c>
      <c r="G188" s="11">
        <f t="array" ref="G188">INDEX('Back data'!$A$323:$BM$323,,MAX(IF('Back data'!$A$323:$BM$323&lt;&gt;"",COLUMN('Back data'!$A$323:$BM$323)))-G$6)/G186</f>
        <v>0</v>
      </c>
      <c r="H188" s="11">
        <f t="array" ref="H188">INDEX('Back data'!$A$323:$BM$323,,MAX(IF('Back data'!$A$323:$BM$323&lt;&gt;"",COLUMN('Back data'!$A$323:$BM$323)))-H$6)/H186</f>
        <v>0</v>
      </c>
      <c r="I188" s="11">
        <f t="array" ref="I188">INDEX('Back data'!$A$323:$BM$323,,MAX(IF('Back data'!$A$323:$BM$323&lt;&gt;"",COLUMN('Back data'!$A$323:$BM$323)))-I$6)/I186</f>
        <v>0</v>
      </c>
      <c r="J188" s="11">
        <f t="array" ref="J188">INDEX('Back data'!$A$323:$BM$323,,MAX(IF('Back data'!$A$323:$BM$323&lt;&gt;"",COLUMN('Back data'!$A$323:$BM$323)))-J$6)/J186</f>
        <v>8.2500000000000004E-2</v>
      </c>
      <c r="K188" s="11">
        <f t="array" ref="K188">INDEX('Back data'!$A$323:$BM$323,,MAX(IF('Back data'!$A$323:$BM$323&lt;&gt;"",COLUMN('Back data'!$A$323:$BM$323)))-K$6)/K186</f>
        <v>0.14990000000000001</v>
      </c>
      <c r="L188" s="11">
        <f t="array" ref="L188">INDEX('Back data'!$A$323:$BM$323,,MAX(IF('Back data'!$A$323:$BM$323&lt;&gt;"",COLUMN('Back data'!$A$323:$BM$323)))-L$6)/L186</f>
        <v>5.7999999999999996E-2</v>
      </c>
      <c r="M188" s="11">
        <f t="array" ref="M188">INDEX('Back data'!$A$323:$BM$323,,MAX(IF('Back data'!$A$323:$BM$323&lt;&gt;"",COLUMN('Back data'!$A$323:$BM$323)))-M$6)/M186</f>
        <v>4.2000000000000003E-2</v>
      </c>
      <c r="N188" s="11">
        <f t="array" ref="N188">INDEX('Back data'!$A$323:$BM$323,,MAX(IF('Back data'!$A$323:$BM$323&lt;&gt;"",COLUMN('Back data'!$A$323:$BM$323)))-N$6)/N186</f>
        <v>1.7000000000000001E-2</v>
      </c>
      <c r="O188" s="11">
        <f t="array" ref="O188">INDEX('Back data'!$A$323:$BM$323,,MAX(IF('Back data'!$A$323:$BM$323&lt;&gt;"",COLUMN('Back data'!$A$323:$BM$323)))-O$6)/O186</f>
        <v>6.6400000000000001E-2</v>
      </c>
      <c r="P188" s="11">
        <f t="array" ref="P188">INDEX('Back data'!$A$323:$BM$323,,MAX(IF('Back data'!$A$323:$BM$323&lt;&gt;"",COLUMN('Back data'!$A$323:$BM$323)))-P$6)/P186</f>
        <v>5.7000000000000002E-2</v>
      </c>
      <c r="R188" s="56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"/>
  <dimension ref="B1:W107"/>
  <sheetViews>
    <sheetView showGridLines="0" topLeftCell="I1" zoomScale="70" zoomScaleNormal="70" workbookViewId="0">
      <selection activeCell="AF5" sqref="AF5"/>
    </sheetView>
  </sheetViews>
  <sheetFormatPr baseColWidth="10" defaultColWidth="11.44140625" defaultRowHeight="14.4" x14ac:dyDescent="0.3"/>
  <cols>
    <col min="3" max="3" width="24.44140625" bestFit="1" customWidth="1"/>
    <col min="4" max="16" width="21.5546875" customWidth="1"/>
    <col min="18" max="18" width="11.5546875" bestFit="1" customWidth="1"/>
  </cols>
  <sheetData>
    <row r="1" spans="2:23" ht="34.5" customHeight="1" x14ac:dyDescent="0.3"/>
    <row r="2" spans="2:23" ht="27" customHeight="1" x14ac:dyDescent="0.3">
      <c r="B2" s="17"/>
      <c r="C2" s="21" t="s">
        <v>38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2:23" ht="18.75" customHeight="1" x14ac:dyDescent="0.3"/>
    <row r="4" spans="2:23" s="13" customFormat="1" ht="25.5" customHeight="1" x14ac:dyDescent="0.3">
      <c r="C4" s="14" t="s">
        <v>50</v>
      </c>
    </row>
    <row r="5" spans="2:23" ht="16.2" thickBot="1" x14ac:dyDescent="0.35">
      <c r="C5" s="2"/>
      <c r="D5" s="53">
        <f>'TAM Automático'!D5</f>
        <v>45839</v>
      </c>
      <c r="E5" s="53">
        <f>'TAM Automático'!E5</f>
        <v>45870</v>
      </c>
      <c r="F5" s="53">
        <f>'TAM Automático'!F5</f>
        <v>45901</v>
      </c>
      <c r="G5" s="53">
        <f>'TAM Automático'!G5</f>
        <v>45931</v>
      </c>
      <c r="H5" s="53">
        <f>'TAM Automático'!H5</f>
        <v>45962</v>
      </c>
      <c r="I5" s="53">
        <f>'TAM Automático'!I5</f>
        <v>45992</v>
      </c>
      <c r="J5" s="53">
        <f>'TAM Automático'!J5</f>
        <v>46023</v>
      </c>
      <c r="K5" s="53">
        <f>'TAM Automático'!K5</f>
        <v>46054</v>
      </c>
      <c r="L5" s="53">
        <f>'TAM Automático'!L5</f>
        <v>46082</v>
      </c>
      <c r="M5" s="53">
        <f>'TAM Automático'!M5</f>
        <v>46113</v>
      </c>
      <c r="N5" s="53">
        <f>'TAM Automático'!N5</f>
        <v>46143</v>
      </c>
      <c r="O5" s="53">
        <f>'TAM Automático'!O5</f>
        <v>46174</v>
      </c>
      <c r="P5" s="53">
        <f>'TAM Automático'!P5</f>
        <v>46204</v>
      </c>
    </row>
    <row r="6" spans="2:23" ht="15.6" x14ac:dyDescent="0.3">
      <c r="C6" s="10" t="s">
        <v>39</v>
      </c>
      <c r="D6" s="11">
        <f>'TAM Automático'!D8</f>
        <v>0.91370000000000007</v>
      </c>
      <c r="E6" s="11">
        <f>'TAM Automático'!E8</f>
        <v>0.91099999999999992</v>
      </c>
      <c r="F6" s="11">
        <f>'TAM Automático'!F8</f>
        <v>0.89370000000000005</v>
      </c>
      <c r="G6" s="11">
        <f>'TAM Automático'!G8</f>
        <v>0.92779999999999996</v>
      </c>
      <c r="H6" s="11">
        <f>'TAM Automático'!H8</f>
        <v>0.90639999999999998</v>
      </c>
      <c r="I6" s="11">
        <f>'TAM Automático'!I8</f>
        <v>0.93790000000000007</v>
      </c>
      <c r="J6" s="11">
        <f>'TAM Automático'!J8</f>
        <v>0.92260000000000009</v>
      </c>
      <c r="K6" s="11">
        <f>'TAM Automático'!K8</f>
        <v>0.88049999999999995</v>
      </c>
      <c r="L6" s="11">
        <f>'TAM Automático'!L8</f>
        <v>0.90959999999999996</v>
      </c>
      <c r="M6" s="11">
        <f>'TAM Automático'!M8</f>
        <v>0.96879999999999999</v>
      </c>
      <c r="N6" s="11">
        <f>'TAM Automático'!N8</f>
        <v>0.95930000000000004</v>
      </c>
      <c r="O6" s="11">
        <f>'TAM Automático'!O8</f>
        <v>0.95950000000000002</v>
      </c>
      <c r="P6" s="11">
        <f>'TAM Automático'!P8</f>
        <v>0.96900000000000008</v>
      </c>
    </row>
    <row r="7" spans="2:23" ht="15.6" x14ac:dyDescent="0.3">
      <c r="C7" s="10" t="s">
        <v>40</v>
      </c>
      <c r="D7" s="11">
        <f>'TAM Automático'!D9</f>
        <v>8.6300000000000002E-2</v>
      </c>
      <c r="E7" s="11">
        <f>'TAM Automático'!E9</f>
        <v>8.900000000000001E-2</v>
      </c>
      <c r="F7" s="11">
        <f>'TAM Automático'!F9</f>
        <v>0.10630000000000001</v>
      </c>
      <c r="G7" s="11">
        <f>'TAM Automático'!G9</f>
        <v>7.22E-2</v>
      </c>
      <c r="H7" s="11">
        <f>'TAM Automático'!H9</f>
        <v>9.3599999999999989E-2</v>
      </c>
      <c r="I7" s="11">
        <f>'TAM Automático'!I9</f>
        <v>6.2100000000000002E-2</v>
      </c>
      <c r="J7" s="11">
        <f>'TAM Automático'!J9</f>
        <v>7.7399999999999997E-2</v>
      </c>
      <c r="K7" s="11">
        <f>'TAM Automático'!K9</f>
        <v>0.1195</v>
      </c>
      <c r="L7" s="11">
        <f>'TAM Automático'!L9</f>
        <v>9.0399999999999994E-2</v>
      </c>
      <c r="M7" s="11">
        <f>'TAM Automático'!M9</f>
        <v>3.1200000000000002E-2</v>
      </c>
      <c r="N7" s="11">
        <f>'TAM Automático'!N9</f>
        <v>4.07E-2</v>
      </c>
      <c r="O7" s="11">
        <f>'TAM Automático'!O9</f>
        <v>4.0500000000000001E-2</v>
      </c>
      <c r="P7" s="11">
        <f>'TAM Automático'!P9</f>
        <v>3.1E-2</v>
      </c>
    </row>
    <row r="9" spans="2:23" s="13" customFormat="1" ht="29.25" customHeight="1" x14ac:dyDescent="0.3">
      <c r="C9" s="14" t="s">
        <v>51</v>
      </c>
    </row>
    <row r="10" spans="2:23" ht="16.2" thickBot="1" x14ac:dyDescent="0.35">
      <c r="C10" s="2"/>
      <c r="D10" s="53">
        <f>D5</f>
        <v>45839</v>
      </c>
      <c r="E10" s="53">
        <f t="shared" ref="E10:P10" si="0">E5</f>
        <v>45870</v>
      </c>
      <c r="F10" s="53">
        <f t="shared" si="0"/>
        <v>45901</v>
      </c>
      <c r="G10" s="53">
        <f t="shared" si="0"/>
        <v>45931</v>
      </c>
      <c r="H10" s="53">
        <f t="shared" si="0"/>
        <v>45962</v>
      </c>
      <c r="I10" s="53">
        <f t="shared" si="0"/>
        <v>45992</v>
      </c>
      <c r="J10" s="53">
        <f t="shared" si="0"/>
        <v>46023</v>
      </c>
      <c r="K10" s="53">
        <f t="shared" si="0"/>
        <v>46054</v>
      </c>
      <c r="L10" s="53">
        <f t="shared" si="0"/>
        <v>46082</v>
      </c>
      <c r="M10" s="53">
        <f t="shared" si="0"/>
        <v>46113</v>
      </c>
      <c r="N10" s="53">
        <f t="shared" si="0"/>
        <v>46143</v>
      </c>
      <c r="O10" s="53">
        <f t="shared" si="0"/>
        <v>46174</v>
      </c>
      <c r="P10" s="53">
        <f t="shared" si="0"/>
        <v>46204</v>
      </c>
    </row>
    <row r="11" spans="2:23" ht="15.6" x14ac:dyDescent="0.3">
      <c r="C11" s="10" t="s">
        <v>39</v>
      </c>
      <c r="D11" s="11">
        <f>IF('Total Aceite'!$D$29=$R$11,'TAM Automático'!D13,'TAM Automático'!D18)</f>
        <v>0.99250000000000005</v>
      </c>
      <c r="E11" s="11">
        <f>IF('Total Aceite'!$D$29=$R$11,'TAM Automático'!E13,'TAM Automático'!E18)</f>
        <v>0.99690000000000001</v>
      </c>
      <c r="F11" s="11">
        <f>IF('Total Aceite'!$D$29=$R$11,'TAM Automático'!F13,'TAM Automático'!F18)</f>
        <v>0.98180000000000012</v>
      </c>
      <c r="G11" s="11">
        <f>IF('Total Aceite'!$D$29=$R$11,'TAM Automático'!G13,'TAM Automático'!G18)</f>
        <v>0.99620000000000009</v>
      </c>
      <c r="H11" s="11">
        <f>IF('Total Aceite'!$D$29=$R$11,'TAM Automático'!H13,'TAM Automático'!H18)</f>
        <v>0.99950000000000006</v>
      </c>
      <c r="I11" s="11">
        <f>IF('Total Aceite'!$D$29=$R$11,'TAM Automático'!I13,'TAM Automático'!I18)</f>
        <v>0.99970000000000003</v>
      </c>
      <c r="J11" s="11">
        <f>IF('Total Aceite'!$D$29=$R$11,'TAM Automático'!J13,'TAM Automático'!J18)</f>
        <v>0.99609999999999999</v>
      </c>
      <c r="K11" s="11">
        <f>IF('Total Aceite'!$D$29=$R$11,'TAM Automático'!K13,'TAM Automático'!K18)</f>
        <v>0.98970000000000002</v>
      </c>
      <c r="L11" s="11">
        <f>IF('Total Aceite'!$D$29=$R$11,'TAM Automático'!L13,'TAM Automático'!L18)</f>
        <v>0.99170000000000003</v>
      </c>
      <c r="M11" s="11">
        <f>IF('Total Aceite'!$D$29=$R$11,'TAM Automático'!M13,'TAM Automático'!M18)</f>
        <v>0.99950000000000006</v>
      </c>
      <c r="N11" s="11">
        <f>IF('Total Aceite'!$D$29=$R$11,'TAM Automático'!N13,'TAM Automático'!N18)</f>
        <v>0.98170000000000002</v>
      </c>
      <c r="O11" s="11">
        <f>IF('Total Aceite'!$D$29=$R$11,'TAM Automático'!O13,'TAM Automático'!O18)</f>
        <v>0.99760000000000004</v>
      </c>
      <c r="P11" s="11">
        <f>IF('Total Aceite'!$D$29=$R$11,'TAM Automático'!P13,'TAM Automático'!P18)</f>
        <v>0.99980000000000002</v>
      </c>
      <c r="R11">
        <v>1</v>
      </c>
      <c r="S11" s="14" t="s">
        <v>52</v>
      </c>
    </row>
    <row r="12" spans="2:23" ht="15.6" x14ac:dyDescent="0.3">
      <c r="C12" s="10" t="s">
        <v>40</v>
      </c>
      <c r="D12" s="11">
        <f>IF('Total Aceite'!$D$29=$R$11,'TAM Automático'!D14,'TAM Automático'!D19)</f>
        <v>7.4999999999999997E-3</v>
      </c>
      <c r="E12" s="11">
        <f>IF('Total Aceite'!$D$29=$R$11,'TAM Automático'!E14,'TAM Automático'!E19)</f>
        <v>3.0999999999999999E-3</v>
      </c>
      <c r="F12" s="11">
        <f>IF('Total Aceite'!$D$29=$R$11,'TAM Automático'!F14,'TAM Automático'!F19)</f>
        <v>1.8200000000000001E-2</v>
      </c>
      <c r="G12" s="11">
        <f>IF('Total Aceite'!$D$29=$R$11,'TAM Automático'!G14,'TAM Automático'!G19)</f>
        <v>3.8E-3</v>
      </c>
      <c r="H12" s="11">
        <f>IF('Total Aceite'!$D$29=$R$11,'TAM Automático'!H14,'TAM Automático'!H19)</f>
        <v>5.0000000000000001E-4</v>
      </c>
      <c r="I12" s="11">
        <f>IF('Total Aceite'!$D$29=$R$11,'TAM Automático'!I14,'TAM Automático'!I19)</f>
        <v>2.9999999999999997E-4</v>
      </c>
      <c r="J12" s="11">
        <f>IF('Total Aceite'!$D$29=$R$11,'TAM Automático'!J14,'TAM Automático'!J19)</f>
        <v>3.9000000000000003E-3</v>
      </c>
      <c r="K12" s="11">
        <f>IF('Total Aceite'!$D$29=$R$11,'TAM Automático'!K14,'TAM Automático'!K19)</f>
        <v>1.03E-2</v>
      </c>
      <c r="L12" s="11">
        <f>IF('Total Aceite'!$D$29=$R$11,'TAM Automático'!L14,'TAM Automático'!L19)</f>
        <v>8.3000000000000001E-3</v>
      </c>
      <c r="M12" s="11">
        <f>IF('Total Aceite'!$D$29=$R$11,'TAM Automático'!M14,'TAM Automático'!M19)</f>
        <v>5.0000000000000001E-4</v>
      </c>
      <c r="N12" s="11">
        <f>IF('Total Aceite'!$D$29=$R$11,'TAM Automático'!N14,'TAM Automático'!N19)</f>
        <v>1.83E-2</v>
      </c>
      <c r="O12" s="11">
        <f>IF('Total Aceite'!$D$29=$R$11,'TAM Automático'!O14,'TAM Automático'!O19)</f>
        <v>2.3999999999999998E-3</v>
      </c>
      <c r="P12" s="11">
        <f>IF('Total Aceite'!$D$29=$R$11,'TAM Automático'!P14,'TAM Automático'!P19)</f>
        <v>2.0000000000000001E-4</v>
      </c>
      <c r="R12">
        <v>2</v>
      </c>
      <c r="S12" s="14" t="s">
        <v>53</v>
      </c>
    </row>
    <row r="14" spans="2:23" s="13" customFormat="1" ht="29.25" customHeight="1" x14ac:dyDescent="0.3">
      <c r="C14" s="14" t="s">
        <v>54</v>
      </c>
    </row>
    <row r="15" spans="2:23" ht="16.2" thickBot="1" x14ac:dyDescent="0.35">
      <c r="C15" s="2"/>
      <c r="D15" s="53">
        <f>D10</f>
        <v>45839</v>
      </c>
      <c r="E15" s="53">
        <f t="shared" ref="E15:P15" si="1">E10</f>
        <v>45870</v>
      </c>
      <c r="F15" s="53">
        <f t="shared" si="1"/>
        <v>45901</v>
      </c>
      <c r="G15" s="53">
        <f t="shared" si="1"/>
        <v>45931</v>
      </c>
      <c r="H15" s="53">
        <f t="shared" si="1"/>
        <v>45962</v>
      </c>
      <c r="I15" s="53">
        <f t="shared" si="1"/>
        <v>45992</v>
      </c>
      <c r="J15" s="53">
        <f t="shared" si="1"/>
        <v>46023</v>
      </c>
      <c r="K15" s="53">
        <f t="shared" si="1"/>
        <v>46054</v>
      </c>
      <c r="L15" s="53">
        <f t="shared" si="1"/>
        <v>46082</v>
      </c>
      <c r="M15" s="53">
        <f t="shared" si="1"/>
        <v>46113</v>
      </c>
      <c r="N15" s="53">
        <f t="shared" si="1"/>
        <v>46143</v>
      </c>
      <c r="O15" s="53">
        <f t="shared" si="1"/>
        <v>46174</v>
      </c>
      <c r="P15" s="53">
        <f t="shared" si="1"/>
        <v>46204</v>
      </c>
      <c r="R15">
        <v>1</v>
      </c>
      <c r="S15" s="14" t="s">
        <v>55</v>
      </c>
    </row>
    <row r="16" spans="2:23" ht="15.6" x14ac:dyDescent="0.3">
      <c r="C16" s="10" t="s">
        <v>39</v>
      </c>
      <c r="D16" s="11">
        <f>IF('Total Aceite'!$N$29=$R$15,'TAM Automático'!D23,IF('Total Aceite'!$N$29=$R$17,'TAM Automático'!D33,IF('Total Aceite'!$N$29=$R$16,'TAM Automático'!D28,'TAM Automático'!D38)))</f>
        <v>0.96489999999999998</v>
      </c>
      <c r="E16" s="11">
        <f>IF('Total Aceite'!$N$29=$R$15,'TAM Automático'!E23,IF('Total Aceite'!$N$29=$R$17,'TAM Automático'!E33,IF('Total Aceite'!$N$29=$R$16,'TAM Automático'!E28,'TAM Automático'!E38)))</f>
        <v>0.96519999999999995</v>
      </c>
      <c r="F16" s="11">
        <f>IF('Total Aceite'!$N$29=$R$15,'TAM Automático'!F23,IF('Total Aceite'!$N$29=$R$17,'TAM Automático'!F33,IF('Total Aceite'!$N$29=$R$16,'TAM Automático'!F28,'TAM Automático'!F38)))</f>
        <v>0.94540000000000002</v>
      </c>
      <c r="G16" s="11">
        <f>IF('Total Aceite'!$N$29=$R$15,'TAM Automático'!G23,IF('Total Aceite'!$N$29=$R$17,'TAM Automático'!G33,IF('Total Aceite'!$N$29=$R$16,'TAM Automático'!G28,'TAM Automático'!G38)))</f>
        <v>0.9738</v>
      </c>
      <c r="H16" s="11">
        <f>IF('Total Aceite'!$N$29=$R$15,'TAM Automático'!H23,IF('Total Aceite'!$N$29=$R$17,'TAM Automático'!H33,IF('Total Aceite'!$N$29=$R$16,'TAM Automático'!H28,'TAM Automático'!H38)))</f>
        <v>0.96989999999999998</v>
      </c>
      <c r="I16" s="11">
        <f>IF('Total Aceite'!$N$29=$R$15,'TAM Automático'!I23,IF('Total Aceite'!$N$29=$R$17,'TAM Automático'!I33,IF('Total Aceite'!$N$29=$R$16,'TAM Automático'!I28,'TAM Automático'!I38)))</f>
        <v>0.97519999999999996</v>
      </c>
      <c r="J16" s="11">
        <f>IF('Total Aceite'!$N$29=$R$15,'TAM Automático'!J23,IF('Total Aceite'!$N$29=$R$17,'TAM Automático'!J33,IF('Total Aceite'!$N$29=$R$16,'TAM Automático'!J28,'TAM Automático'!J38)))</f>
        <v>0.97160000000000002</v>
      </c>
      <c r="K16" s="11">
        <f>IF('Total Aceite'!$N$29=$R$15,'TAM Automático'!K23,IF('Total Aceite'!$N$29=$R$17,'TAM Automático'!K33,IF('Total Aceite'!$N$29=$R$16,'TAM Automático'!K28,'TAM Automático'!K38)))</f>
        <v>0.95700000000000007</v>
      </c>
      <c r="L16" s="11">
        <f>IF('Total Aceite'!$N$29=$R$15,'TAM Automático'!L23,IF('Total Aceite'!$N$29=$R$17,'TAM Automático'!L33,IF('Total Aceite'!$N$29=$R$16,'TAM Automático'!L28,'TAM Automático'!L38)))</f>
        <v>0.96450000000000002</v>
      </c>
      <c r="M16" s="11">
        <f>IF('Total Aceite'!$N$29=$R$15,'TAM Automático'!M23,IF('Total Aceite'!$N$29=$R$17,'TAM Automático'!M33,IF('Total Aceite'!$N$29=$R$16,'TAM Automático'!M28,'TAM Automático'!M38)))</f>
        <v>0.97640000000000005</v>
      </c>
      <c r="N16" s="11">
        <f>IF('Total Aceite'!$N$29=$R$15,'TAM Automático'!N23,IF('Total Aceite'!$N$29=$R$17,'TAM Automático'!N33,IF('Total Aceite'!$N$29=$R$16,'TAM Automático'!N28,'TAM Automático'!N38)))</f>
        <v>0.96479999999999999</v>
      </c>
      <c r="O16" s="11">
        <f>IF('Total Aceite'!$N$29=$R$15,'TAM Automático'!O23,IF('Total Aceite'!$N$29=$R$17,'TAM Automático'!O33,IF('Total Aceite'!$N$29=$R$16,'TAM Automático'!O28,'TAM Automático'!O38)))</f>
        <v>0.97530000000000006</v>
      </c>
      <c r="P16" s="11">
        <f>IF('Total Aceite'!$N$29=$R$15,'TAM Automático'!P23,IF('Total Aceite'!$N$29=$R$17,'TAM Automático'!P33,IF('Total Aceite'!$N$29=$R$16,'TAM Automático'!P28,'TAM Automático'!P38)))</f>
        <v>0.98060000000000003</v>
      </c>
      <c r="R16">
        <v>2</v>
      </c>
      <c r="S16" s="7" t="s">
        <v>56</v>
      </c>
      <c r="W16" s="7"/>
    </row>
    <row r="17" spans="2:19" ht="15.6" x14ac:dyDescent="0.3">
      <c r="C17" s="10" t="s">
        <v>40</v>
      </c>
      <c r="D17" s="11">
        <f>IF('Total Aceite'!$N$29=$R$15,'TAM Automático'!D24,IF('Total Aceite'!$N$29=$R$17,'TAM Automático'!D34,IF('Total Aceite'!$N$29=$R$16,'TAM Automático'!D29,'TAM Automático'!D39)))</f>
        <v>3.5099999999999999E-2</v>
      </c>
      <c r="E17" s="11">
        <f>IF('Total Aceite'!$N$29=$R$15,'TAM Automático'!E24,IF('Total Aceite'!$N$29=$R$17,'TAM Automático'!E34,IF('Total Aceite'!$N$29=$R$16,'TAM Automático'!E29,'TAM Automático'!E39)))</f>
        <v>3.4799999999999998E-2</v>
      </c>
      <c r="F17" s="11">
        <f>IF('Total Aceite'!$N$29=$R$15,'TAM Automático'!F24,IF('Total Aceite'!$N$29=$R$17,'TAM Automático'!F34,IF('Total Aceite'!$N$29=$R$16,'TAM Automático'!F29,'TAM Automático'!F39)))</f>
        <v>5.4600000000000003E-2</v>
      </c>
      <c r="G17" s="11">
        <f>IF('Total Aceite'!$N$29=$R$15,'TAM Automático'!G24,IF('Total Aceite'!$N$29=$R$17,'TAM Automático'!G34,IF('Total Aceite'!$N$29=$R$16,'TAM Automático'!G29,'TAM Automático'!G39)))</f>
        <v>2.6200000000000001E-2</v>
      </c>
      <c r="H17" s="11">
        <f>IF('Total Aceite'!$N$29=$R$15,'TAM Automático'!H24,IF('Total Aceite'!$N$29=$R$17,'TAM Automático'!H34,IF('Total Aceite'!$N$29=$R$16,'TAM Automático'!H29,'TAM Automático'!H39)))</f>
        <v>3.0099999999999998E-2</v>
      </c>
      <c r="I17" s="11">
        <f>IF('Total Aceite'!$N$29=$R$15,'TAM Automático'!I24,IF('Total Aceite'!$N$29=$R$17,'TAM Automático'!I34,IF('Total Aceite'!$N$29=$R$16,'TAM Automático'!I29,'TAM Automático'!I39)))</f>
        <v>2.4799999999999999E-2</v>
      </c>
      <c r="J17" s="11">
        <f>IF('Total Aceite'!$N$29=$R$15,'TAM Automático'!J24,IF('Total Aceite'!$N$29=$R$17,'TAM Automático'!J34,IF('Total Aceite'!$N$29=$R$16,'TAM Automático'!J29,'TAM Automático'!J39)))</f>
        <v>2.8399999999999998E-2</v>
      </c>
      <c r="K17" s="11">
        <f>IF('Total Aceite'!$N$29=$R$15,'TAM Automático'!K24,IF('Total Aceite'!$N$29=$R$17,'TAM Automático'!K34,IF('Total Aceite'!$N$29=$R$16,'TAM Automático'!K29,'TAM Automático'!K39)))</f>
        <v>4.2999999999999997E-2</v>
      </c>
      <c r="L17" s="11">
        <f>IF('Total Aceite'!$N$29=$R$15,'TAM Automático'!L24,IF('Total Aceite'!$N$29=$R$17,'TAM Automático'!L34,IF('Total Aceite'!$N$29=$R$16,'TAM Automático'!L29,'TAM Automático'!L39)))</f>
        <v>3.5499999999999997E-2</v>
      </c>
      <c r="M17" s="11">
        <f>IF('Total Aceite'!$N$29=$R$15,'TAM Automático'!M24,IF('Total Aceite'!$N$29=$R$17,'TAM Automático'!M34,IF('Total Aceite'!$N$29=$R$16,'TAM Automático'!M29,'TAM Automático'!M39)))</f>
        <v>2.3599999999999999E-2</v>
      </c>
      <c r="N17" s="11">
        <f>IF('Total Aceite'!$N$29=$R$15,'TAM Automático'!N24,IF('Total Aceite'!$N$29=$R$17,'TAM Automático'!N34,IF('Total Aceite'!$N$29=$R$16,'TAM Automático'!N29,'TAM Automático'!N39)))</f>
        <v>3.5200000000000002E-2</v>
      </c>
      <c r="O17" s="11">
        <f>IF('Total Aceite'!$N$29=$R$15,'TAM Automático'!O24,IF('Total Aceite'!$N$29=$R$17,'TAM Automático'!O34,IF('Total Aceite'!$N$29=$R$16,'TAM Automático'!O29,'TAM Automático'!O39)))</f>
        <v>2.4700000000000003E-2</v>
      </c>
      <c r="P17" s="11">
        <f>IF('Total Aceite'!$N$29=$R$15,'TAM Automático'!P24,IF('Total Aceite'!$N$29=$R$17,'TAM Automático'!P34,IF('Total Aceite'!$N$29=$R$16,'TAM Automático'!P29,'TAM Automático'!P39)))</f>
        <v>1.9400000000000001E-2</v>
      </c>
      <c r="R17">
        <v>3</v>
      </c>
      <c r="S17" s="7" t="s">
        <v>57</v>
      </c>
    </row>
    <row r="18" spans="2:19" ht="15.6" x14ac:dyDescent="0.3">
      <c r="S18" s="7" t="s">
        <v>58</v>
      </c>
    </row>
    <row r="19" spans="2:19" s="13" customFormat="1" ht="29.25" customHeight="1" x14ac:dyDescent="0.3">
      <c r="C19" s="14"/>
    </row>
    <row r="20" spans="2:19" ht="15.6" x14ac:dyDescent="0.3"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2:19" ht="15.6" x14ac:dyDescent="0.3"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2:19" ht="15.6" x14ac:dyDescent="0.3"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2:19" ht="15.6" x14ac:dyDescent="0.3">
      <c r="C23" s="14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2:19" ht="27" customHeight="1" x14ac:dyDescent="0.3">
      <c r="B24" s="17"/>
      <c r="C24" s="21" t="s">
        <v>44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2:19" ht="15.6" x14ac:dyDescent="0.3">
      <c r="C25" s="14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2:19" ht="15.6" x14ac:dyDescent="0.3"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2:19" ht="15.6" x14ac:dyDescent="0.3">
      <c r="B27" s="13"/>
      <c r="C27" s="14" t="s">
        <v>50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2:19" ht="16.2" thickBot="1" x14ac:dyDescent="0.35">
      <c r="C28" s="2"/>
      <c r="D28" s="53">
        <f>D5</f>
        <v>45839</v>
      </c>
      <c r="E28" s="53">
        <f t="shared" ref="E28:P28" si="2">E5</f>
        <v>45870</v>
      </c>
      <c r="F28" s="53">
        <f t="shared" si="2"/>
        <v>45901</v>
      </c>
      <c r="G28" s="53">
        <f t="shared" si="2"/>
        <v>45931</v>
      </c>
      <c r="H28" s="53">
        <f t="shared" si="2"/>
        <v>45962</v>
      </c>
      <c r="I28" s="53">
        <f t="shared" si="2"/>
        <v>45992</v>
      </c>
      <c r="J28" s="53">
        <f t="shared" si="2"/>
        <v>46023</v>
      </c>
      <c r="K28" s="53">
        <f t="shared" si="2"/>
        <v>46054</v>
      </c>
      <c r="L28" s="53">
        <f t="shared" si="2"/>
        <v>46082</v>
      </c>
      <c r="M28" s="53">
        <f t="shared" si="2"/>
        <v>46113</v>
      </c>
      <c r="N28" s="53">
        <f t="shared" si="2"/>
        <v>46143</v>
      </c>
      <c r="O28" s="53">
        <f t="shared" si="2"/>
        <v>46174</v>
      </c>
      <c r="P28" s="53">
        <f t="shared" si="2"/>
        <v>46204</v>
      </c>
    </row>
    <row r="29" spans="2:19" ht="15.6" x14ac:dyDescent="0.3">
      <c r="C29" s="10" t="s">
        <v>39</v>
      </c>
      <c r="D29" s="11">
        <f>'TAM Automático'!D46</f>
        <v>0.88760000000000006</v>
      </c>
      <c r="E29" s="11">
        <f>'TAM Automático'!E46</f>
        <v>0.87849999999999995</v>
      </c>
      <c r="F29" s="11">
        <f>'TAM Automático'!F46</f>
        <v>0.85510000000000008</v>
      </c>
      <c r="G29" s="11">
        <f>'TAM Automático'!G46</f>
        <v>0.90780000000000005</v>
      </c>
      <c r="H29" s="11">
        <f>'TAM Automático'!H46</f>
        <v>0.84989999999999999</v>
      </c>
      <c r="I29" s="11">
        <f>'TAM Automático'!I46</f>
        <v>0.92040000000000011</v>
      </c>
      <c r="J29" s="11">
        <f>'TAM Automático'!J46</f>
        <v>0.88340000000000007</v>
      </c>
      <c r="K29" s="11">
        <f>'TAM Automático'!K46</f>
        <v>0.76400000000000001</v>
      </c>
      <c r="L29" s="11">
        <f>'TAM Automático'!L46</f>
        <v>0.87029999999999996</v>
      </c>
      <c r="M29" s="11">
        <f>'TAM Automático'!M46</f>
        <v>0.96</v>
      </c>
      <c r="N29" s="11">
        <f>'TAM Automático'!N46</f>
        <v>0.9647</v>
      </c>
      <c r="O29" s="11">
        <f>'TAM Automático'!O46</f>
        <v>0.95180000000000009</v>
      </c>
      <c r="P29" s="11">
        <f>'TAM Automático'!P46</f>
        <v>0.97319999999999995</v>
      </c>
    </row>
    <row r="30" spans="2:19" ht="15.6" x14ac:dyDescent="0.3">
      <c r="C30" s="10" t="s">
        <v>40</v>
      </c>
      <c r="D30" s="11">
        <f>'TAM Automático'!D47</f>
        <v>0.1124</v>
      </c>
      <c r="E30" s="11">
        <f>'TAM Automático'!E47</f>
        <v>0.1215</v>
      </c>
      <c r="F30" s="11">
        <f>'TAM Automático'!F47</f>
        <v>0.1449</v>
      </c>
      <c r="G30" s="11">
        <f>'TAM Automático'!G47</f>
        <v>9.2200000000000004E-2</v>
      </c>
      <c r="H30" s="11">
        <f>'TAM Automático'!H47</f>
        <v>0.15010000000000001</v>
      </c>
      <c r="I30" s="11">
        <f>'TAM Automático'!I47</f>
        <v>7.9600000000000004E-2</v>
      </c>
      <c r="J30" s="11">
        <f>'TAM Automático'!J47</f>
        <v>0.1166</v>
      </c>
      <c r="K30" s="11">
        <f>'TAM Automático'!K47</f>
        <v>0.23600000000000002</v>
      </c>
      <c r="L30" s="11">
        <f>'TAM Automático'!L47</f>
        <v>0.12970000000000001</v>
      </c>
      <c r="M30" s="11">
        <f>'TAM Automático'!M47</f>
        <v>0.04</v>
      </c>
      <c r="N30" s="11">
        <f>'TAM Automático'!N47</f>
        <v>3.5299999999999998E-2</v>
      </c>
      <c r="O30" s="11">
        <f>'TAM Automático'!O47</f>
        <v>4.82E-2</v>
      </c>
      <c r="P30" s="11">
        <f>'TAM Automático'!P47</f>
        <v>2.6800000000000001E-2</v>
      </c>
    </row>
    <row r="32" spans="2:19" ht="15.6" x14ac:dyDescent="0.3">
      <c r="B32" s="13"/>
      <c r="C32" s="14" t="s">
        <v>51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2:20" ht="16.2" thickBot="1" x14ac:dyDescent="0.35">
      <c r="C33" s="2"/>
      <c r="D33" s="53">
        <f>D28</f>
        <v>45839</v>
      </c>
      <c r="E33" s="53">
        <f t="shared" ref="E33:P33" si="3">E28</f>
        <v>45870</v>
      </c>
      <c r="F33" s="53">
        <f t="shared" si="3"/>
        <v>45901</v>
      </c>
      <c r="G33" s="53">
        <f t="shared" si="3"/>
        <v>45931</v>
      </c>
      <c r="H33" s="53">
        <f t="shared" si="3"/>
        <v>45962</v>
      </c>
      <c r="I33" s="53">
        <f t="shared" si="3"/>
        <v>45992</v>
      </c>
      <c r="J33" s="53">
        <f t="shared" si="3"/>
        <v>46023</v>
      </c>
      <c r="K33" s="53">
        <f t="shared" si="3"/>
        <v>46054</v>
      </c>
      <c r="L33" s="53">
        <f t="shared" si="3"/>
        <v>46082</v>
      </c>
      <c r="M33" s="53">
        <f t="shared" si="3"/>
        <v>46113</v>
      </c>
      <c r="N33" s="53">
        <f t="shared" si="3"/>
        <v>46143</v>
      </c>
      <c r="O33" s="53">
        <f t="shared" si="3"/>
        <v>46174</v>
      </c>
      <c r="P33" s="53">
        <f t="shared" si="3"/>
        <v>46204</v>
      </c>
    </row>
    <row r="34" spans="2:20" ht="15.6" x14ac:dyDescent="0.3">
      <c r="C34" s="10" t="s">
        <v>39</v>
      </c>
      <c r="D34" s="11">
        <f>IF('O. Virgen + Extra'!$D$29=$R$34,'TAM Automático'!D51,'TAM Automático'!D56)</f>
        <v>0.98439999999999994</v>
      </c>
      <c r="E34" s="11">
        <f>IF('O. Virgen + Extra'!$D$29=$R$34,'TAM Automático'!E51,'TAM Automático'!E56)</f>
        <v>0.98849999999999993</v>
      </c>
      <c r="F34" s="11">
        <f>IF('O. Virgen + Extra'!$D$29=$R$34,'TAM Automático'!F51,'TAM Automático'!F56)</f>
        <v>0.97799999999999998</v>
      </c>
      <c r="G34" s="11">
        <f>IF('O. Virgen + Extra'!$D$29=$R$34,'TAM Automático'!G51,'TAM Automático'!G56)</f>
        <v>0.99730000000000008</v>
      </c>
      <c r="H34" s="11">
        <f>IF('O. Virgen + Extra'!$D$29=$R$34,'TAM Automático'!H51,'TAM Automático'!H56)</f>
        <v>1</v>
      </c>
      <c r="I34" s="11">
        <f>IF('O. Virgen + Extra'!$D$29=$R$34,'TAM Automático'!I51,'TAM Automático'!I56)</f>
        <v>0.99919999999999998</v>
      </c>
      <c r="J34" s="11">
        <f>IF('O. Virgen + Extra'!$D$29=$R$34,'TAM Automático'!J51,'TAM Automático'!J56)</f>
        <v>0.99370000000000003</v>
      </c>
      <c r="K34" s="11">
        <f>IF('O. Virgen + Extra'!$D$29=$R$34,'TAM Automático'!K51,'TAM Automático'!K56)</f>
        <v>0.95979999999999999</v>
      </c>
      <c r="L34" s="11">
        <f>IF('O. Virgen + Extra'!$D$29=$R$34,'TAM Automático'!L51,'TAM Automático'!L56)</f>
        <v>1</v>
      </c>
      <c r="M34" s="11">
        <f>IF('O. Virgen + Extra'!$D$29=$R$34,'TAM Automático'!M51,'TAM Automático'!M56)</f>
        <v>0.99780000000000002</v>
      </c>
      <c r="N34" s="11">
        <f>IF('O. Virgen + Extra'!$D$29=$R$34,'TAM Automático'!N51,'TAM Automático'!N56)</f>
        <v>1</v>
      </c>
      <c r="O34" s="11">
        <f>IF('O. Virgen + Extra'!$D$29=$R$34,'TAM Automático'!O51,'TAM Automático'!O56)</f>
        <v>1</v>
      </c>
      <c r="P34" s="11">
        <f>IF('O. Virgen + Extra'!$D$29=$R$34,'TAM Automático'!P51,'TAM Automático'!P56)</f>
        <v>1</v>
      </c>
      <c r="R34">
        <v>1</v>
      </c>
      <c r="S34" s="14" t="s">
        <v>52</v>
      </c>
    </row>
    <row r="35" spans="2:20" ht="15.6" x14ac:dyDescent="0.3">
      <c r="C35" s="10" t="s">
        <v>40</v>
      </c>
      <c r="D35" s="11">
        <f>IF('O. Virgen + Extra'!$D$29=$R$34,'TAM Automático'!D52,'TAM Automático'!D57)</f>
        <v>1.5600000000000001E-2</v>
      </c>
      <c r="E35" s="11">
        <f>IF('O. Virgen + Extra'!$D$29=$R$34,'TAM Automático'!E52,'TAM Automático'!E57)</f>
        <v>1.15E-2</v>
      </c>
      <c r="F35" s="11">
        <f>IF('O. Virgen + Extra'!$D$29=$R$34,'TAM Automático'!F52,'TAM Automático'!F57)</f>
        <v>2.2000000000000002E-2</v>
      </c>
      <c r="G35" s="11">
        <f>IF('O. Virgen + Extra'!$D$29=$R$34,'TAM Automático'!G52,'TAM Automático'!G57)</f>
        <v>2.7000000000000001E-3</v>
      </c>
      <c r="H35" s="11">
        <f>IF('O. Virgen + Extra'!$D$29=$R$34,'TAM Automático'!H52,'TAM Automático'!H57)</f>
        <v>0</v>
      </c>
      <c r="I35" s="11">
        <f>IF('O. Virgen + Extra'!$D$29=$R$34,'TAM Automático'!I52,'TAM Automático'!I57)</f>
        <v>8.0000000000000004E-4</v>
      </c>
      <c r="J35" s="11">
        <f>IF('O. Virgen + Extra'!$D$29=$R$34,'TAM Automático'!J52,'TAM Automático'!J57)</f>
        <v>6.3E-3</v>
      </c>
      <c r="K35" s="11">
        <f>IF('O. Virgen + Extra'!$D$29=$R$34,'TAM Automático'!K52,'TAM Automático'!K57)</f>
        <v>4.0199999999999993E-2</v>
      </c>
      <c r="L35" s="11">
        <f>IF('O. Virgen + Extra'!$D$29=$R$34,'TAM Automático'!L52,'TAM Automático'!L57)</f>
        <v>0</v>
      </c>
      <c r="M35" s="11">
        <f>IF('O. Virgen + Extra'!$D$29=$R$34,'TAM Automático'!M52,'TAM Automático'!M57)</f>
        <v>2.2000000000000001E-3</v>
      </c>
      <c r="N35" s="11">
        <f>IF('O. Virgen + Extra'!$D$29=$R$34,'TAM Automático'!N52,'TAM Automático'!N57)</f>
        <v>0</v>
      </c>
      <c r="O35" s="11">
        <f>IF('O. Virgen + Extra'!$D$29=$R$34,'TAM Automático'!O52,'TAM Automático'!O57)</f>
        <v>0</v>
      </c>
      <c r="P35" s="11">
        <f>IF('O. Virgen + Extra'!$D$29=$R$34,'TAM Automático'!P52,'TAM Automático'!P57)</f>
        <v>0</v>
      </c>
      <c r="R35">
        <v>2</v>
      </c>
      <c r="S35" s="14" t="s">
        <v>53</v>
      </c>
    </row>
    <row r="37" spans="2:20" ht="15.6" x14ac:dyDescent="0.3">
      <c r="B37" s="13"/>
      <c r="C37" s="14" t="s">
        <v>54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R37" s="13"/>
      <c r="S37" s="13"/>
      <c r="T37" s="13"/>
    </row>
    <row r="38" spans="2:20" ht="16.2" thickBot="1" x14ac:dyDescent="0.35">
      <c r="C38" s="2"/>
      <c r="D38" s="53">
        <f>D33</f>
        <v>45839</v>
      </c>
      <c r="E38" s="53">
        <f t="shared" ref="E38:P38" si="4">E33</f>
        <v>45870</v>
      </c>
      <c r="F38" s="53">
        <f t="shared" si="4"/>
        <v>45901</v>
      </c>
      <c r="G38" s="53">
        <f t="shared" si="4"/>
        <v>45931</v>
      </c>
      <c r="H38" s="53">
        <f t="shared" si="4"/>
        <v>45962</v>
      </c>
      <c r="I38" s="53">
        <f t="shared" si="4"/>
        <v>45992</v>
      </c>
      <c r="J38" s="53">
        <f t="shared" si="4"/>
        <v>46023</v>
      </c>
      <c r="K38" s="53">
        <f t="shared" si="4"/>
        <v>46054</v>
      </c>
      <c r="L38" s="53">
        <f t="shared" si="4"/>
        <v>46082</v>
      </c>
      <c r="M38" s="53">
        <f t="shared" si="4"/>
        <v>46113</v>
      </c>
      <c r="N38" s="53">
        <f t="shared" si="4"/>
        <v>46143</v>
      </c>
      <c r="O38" s="53">
        <f t="shared" si="4"/>
        <v>46174</v>
      </c>
      <c r="P38" s="53">
        <f t="shared" si="4"/>
        <v>46204</v>
      </c>
      <c r="R38">
        <v>1</v>
      </c>
      <c r="S38" s="14" t="s">
        <v>55</v>
      </c>
    </row>
    <row r="39" spans="2:20" ht="15.6" x14ac:dyDescent="0.3">
      <c r="C39" s="10" t="s">
        <v>39</v>
      </c>
      <c r="D39" s="11">
        <f>IF('O. Virgen + Extra'!$N$29=$R$38,'TAM Automático'!D61,IF('O. Virgen + Extra'!$N$29=$R$40,'TAM Automático'!D71,IF('O. Virgen + Extra'!$N$29=$R$39,'TAM Automático'!D66,'TAM Automático'!D76)))</f>
        <v>0.96889999999999998</v>
      </c>
      <c r="E39" s="11">
        <f>IF('O. Virgen + Extra'!$N$29=$R$38,'TAM Automático'!E61,IF('O. Virgen + Extra'!$N$29=$R$40,'TAM Automático'!E71,IF('O. Virgen + Extra'!$N$29=$R$39,'TAM Automático'!E66,'TAM Automático'!E76)))</f>
        <v>0.96970000000000001</v>
      </c>
      <c r="F39" s="11">
        <f>IF('O. Virgen + Extra'!$N$29=$R$38,'TAM Automático'!F61,IF('O. Virgen + Extra'!$N$29=$R$40,'TAM Automático'!F71,IF('O. Virgen + Extra'!$N$29=$R$39,'TAM Automático'!F66,'TAM Automático'!F76)))</f>
        <v>0.93299999999999994</v>
      </c>
      <c r="G39" s="11">
        <f>IF('O. Virgen + Extra'!$N$29=$R$38,'TAM Automático'!G61,IF('O. Virgen + Extra'!$N$29=$R$40,'TAM Automático'!G71,IF('O. Virgen + Extra'!$N$29=$R$39,'TAM Automático'!G66,'TAM Automático'!G76)))</f>
        <v>0.97260000000000002</v>
      </c>
      <c r="H39" s="11">
        <f>IF('O. Virgen + Extra'!$N$29=$R$38,'TAM Automático'!H61,IF('O. Virgen + Extra'!$N$29=$R$40,'TAM Automático'!H71,IF('O. Virgen + Extra'!$N$29=$R$39,'TAM Automático'!H66,'TAM Automático'!H76)))</f>
        <v>0.94790000000000008</v>
      </c>
      <c r="I39" s="11">
        <f>IF('O. Virgen + Extra'!$N$29=$R$38,'TAM Automático'!I61,IF('O. Virgen + Extra'!$N$29=$R$40,'TAM Automático'!I71,IF('O. Virgen + Extra'!$N$29=$R$39,'TAM Automático'!I66,'TAM Automático'!I76)))</f>
        <v>0.96120000000000005</v>
      </c>
      <c r="J39" s="11">
        <f>IF('O. Virgen + Extra'!$N$29=$R$38,'TAM Automático'!J61,IF('O. Virgen + Extra'!$N$29=$R$40,'TAM Automático'!J71,IF('O. Virgen + Extra'!$N$29=$R$39,'TAM Automático'!J66,'TAM Automático'!J76)))</f>
        <v>0.95909999999999995</v>
      </c>
      <c r="K39" s="11">
        <f>IF('O. Virgen + Extra'!$N$29=$R$38,'TAM Automático'!K61,IF('O. Virgen + Extra'!$N$29=$R$40,'TAM Automático'!K71,IF('O. Virgen + Extra'!$N$29=$R$39,'TAM Automático'!K66,'TAM Automático'!K76)))</f>
        <v>0.92459999999999998</v>
      </c>
      <c r="L39" s="11">
        <f>IF('O. Virgen + Extra'!$N$29=$R$38,'TAM Automático'!L61,IF('O. Virgen + Extra'!$N$29=$R$40,'TAM Automático'!L71,IF('O. Virgen + Extra'!$N$29=$R$39,'TAM Automático'!L66,'TAM Automático'!L76)))</f>
        <v>0.95819999999999994</v>
      </c>
      <c r="M39" s="11">
        <f>IF('O. Virgen + Extra'!$N$29=$R$38,'TAM Automático'!M61,IF('O. Virgen + Extra'!$N$29=$R$40,'TAM Automático'!M71,IF('O. Virgen + Extra'!$N$29=$R$39,'TAM Automático'!M66,'TAM Automático'!M76)))</f>
        <v>0.97040000000000004</v>
      </c>
      <c r="N39" s="11">
        <f>IF('O. Virgen + Extra'!$N$29=$R$38,'TAM Automático'!N61,IF('O. Virgen + Extra'!$N$29=$R$40,'TAM Automático'!N71,IF('O. Virgen + Extra'!$N$29=$R$39,'TAM Automático'!N66,'TAM Automático'!N76)))</f>
        <v>0.97109999999999996</v>
      </c>
      <c r="O39" s="11">
        <f>IF('O. Virgen + Extra'!$N$29=$R$38,'TAM Automático'!O61,IF('O. Virgen + Extra'!$N$29=$R$40,'TAM Automático'!O71,IF('O. Virgen + Extra'!$N$29=$R$39,'TAM Automático'!O66,'TAM Automático'!O76)))</f>
        <v>0.96909999999999996</v>
      </c>
      <c r="P39" s="11">
        <f>IF('O. Virgen + Extra'!$N$29=$R$38,'TAM Automático'!P61,IF('O. Virgen + Extra'!$N$29=$R$40,'TAM Automático'!P71,IF('O. Virgen + Extra'!$N$29=$R$39,'TAM Automático'!P66,'TAM Automático'!P76)))</f>
        <v>0.97829999999999995</v>
      </c>
      <c r="R39">
        <v>2</v>
      </c>
      <c r="S39" s="7" t="s">
        <v>56</v>
      </c>
    </row>
    <row r="40" spans="2:20" ht="15.6" x14ac:dyDescent="0.3">
      <c r="C40" s="10" t="s">
        <v>40</v>
      </c>
      <c r="D40" s="11">
        <f>IF('O. Virgen + Extra'!$N$29=$R$38,'TAM Automático'!D62,IF('O. Virgen + Extra'!$N$29=$R$40,'TAM Automático'!D72,IF('O. Virgen + Extra'!$N$29=$R$39,'TAM Automático'!D67,'TAM Automático'!D77)))</f>
        <v>3.1099999999999999E-2</v>
      </c>
      <c r="E40" s="11">
        <f>IF('O. Virgen + Extra'!$N$29=$R$38,'TAM Automático'!E62,IF('O. Virgen + Extra'!$N$29=$R$40,'TAM Automático'!E72,IF('O. Virgen + Extra'!$N$29=$R$39,'TAM Automático'!E67,'TAM Automático'!E77)))</f>
        <v>3.0299999999999997E-2</v>
      </c>
      <c r="F40" s="11">
        <f>IF('O. Virgen + Extra'!$N$29=$R$38,'TAM Automático'!F62,IF('O. Virgen + Extra'!$N$29=$R$40,'TAM Automático'!F72,IF('O. Virgen + Extra'!$N$29=$R$39,'TAM Automático'!F67,'TAM Automático'!F77)))</f>
        <v>6.7000000000000004E-2</v>
      </c>
      <c r="G40" s="11">
        <f>IF('O. Virgen + Extra'!$N$29=$R$38,'TAM Automático'!G62,IF('O. Virgen + Extra'!$N$29=$R$40,'TAM Automático'!G72,IF('O. Virgen + Extra'!$N$29=$R$39,'TAM Automático'!G67,'TAM Automático'!G77)))</f>
        <v>2.7400000000000001E-2</v>
      </c>
      <c r="H40" s="11">
        <f>IF('O. Virgen + Extra'!$N$29=$R$38,'TAM Automático'!H62,IF('O. Virgen + Extra'!$N$29=$R$40,'TAM Automático'!H72,IF('O. Virgen + Extra'!$N$29=$R$39,'TAM Automático'!H67,'TAM Automático'!H77)))</f>
        <v>5.21E-2</v>
      </c>
      <c r="I40" s="11">
        <f>IF('O. Virgen + Extra'!$N$29=$R$38,'TAM Automático'!I62,IF('O. Virgen + Extra'!$N$29=$R$40,'TAM Automático'!I72,IF('O. Virgen + Extra'!$N$29=$R$39,'TAM Automático'!I67,'TAM Automático'!I77)))</f>
        <v>3.8800000000000001E-2</v>
      </c>
      <c r="J40" s="11">
        <f>IF('O. Virgen + Extra'!$N$29=$R$38,'TAM Automático'!J62,IF('O. Virgen + Extra'!$N$29=$R$40,'TAM Automático'!J72,IF('O. Virgen + Extra'!$N$29=$R$39,'TAM Automático'!J67,'TAM Automático'!J77)))</f>
        <v>4.0899999999999999E-2</v>
      </c>
      <c r="K40" s="11">
        <f>IF('O. Virgen + Extra'!$N$29=$R$38,'TAM Automático'!K62,IF('O. Virgen + Extra'!$N$29=$R$40,'TAM Automático'!K72,IF('O. Virgen + Extra'!$N$29=$R$39,'TAM Automático'!K67,'TAM Automático'!K77)))</f>
        <v>7.5399999999999995E-2</v>
      </c>
      <c r="L40" s="11">
        <f>IF('O. Virgen + Extra'!$N$29=$R$38,'TAM Automático'!L62,IF('O. Virgen + Extra'!$N$29=$R$40,'TAM Automático'!L72,IF('O. Virgen + Extra'!$N$29=$R$39,'TAM Automático'!L67,'TAM Automático'!L77)))</f>
        <v>4.1799999999999997E-2</v>
      </c>
      <c r="M40" s="11">
        <f>IF('O. Virgen + Extra'!$N$29=$R$38,'TAM Automático'!M62,IF('O. Virgen + Extra'!$N$29=$R$40,'TAM Automático'!M72,IF('O. Virgen + Extra'!$N$29=$R$39,'TAM Automático'!M67,'TAM Automático'!M77)))</f>
        <v>2.9600000000000001E-2</v>
      </c>
      <c r="N40" s="11">
        <f>IF('O. Virgen + Extra'!$N$29=$R$38,'TAM Automático'!N62,IF('O. Virgen + Extra'!$N$29=$R$40,'TAM Automático'!N72,IF('O. Virgen + Extra'!$N$29=$R$39,'TAM Automático'!N67,'TAM Automático'!N77)))</f>
        <v>2.8900000000000002E-2</v>
      </c>
      <c r="O40" s="11">
        <f>IF('O. Virgen + Extra'!$N$29=$R$38,'TAM Automático'!O62,IF('O. Virgen + Extra'!$N$29=$R$40,'TAM Automático'!O72,IF('O. Virgen + Extra'!$N$29=$R$39,'TAM Automático'!O67,'TAM Automático'!O77)))</f>
        <v>3.0899999999999997E-2</v>
      </c>
      <c r="P40" s="11">
        <f>IF('O. Virgen + Extra'!$N$29=$R$38,'TAM Automático'!P62,IF('O. Virgen + Extra'!$N$29=$R$40,'TAM Automático'!P72,IF('O. Virgen + Extra'!$N$29=$R$39,'TAM Automático'!P67,'TAM Automático'!P77)))</f>
        <v>2.1700000000000001E-2</v>
      </c>
      <c r="R40">
        <v>3</v>
      </c>
      <c r="S40" s="7" t="s">
        <v>57</v>
      </c>
    </row>
    <row r="41" spans="2:20" ht="15.6" x14ac:dyDescent="0.3">
      <c r="S41" s="7" t="s">
        <v>58</v>
      </c>
    </row>
    <row r="44" spans="2:20" x14ac:dyDescent="0.3">
      <c r="R44" s="13"/>
      <c r="S44" s="13"/>
      <c r="T44" s="13"/>
    </row>
    <row r="46" spans="2:20" ht="27" customHeight="1" x14ac:dyDescent="0.3">
      <c r="B46" s="17"/>
      <c r="C46" s="21" t="s">
        <v>47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2:20" ht="15.6" x14ac:dyDescent="0.3">
      <c r="C47" s="14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2:20" ht="15.6" x14ac:dyDescent="0.3">
      <c r="C48" s="14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2:20" ht="15.6" x14ac:dyDescent="0.3">
      <c r="B49" s="13"/>
      <c r="C49" s="14" t="s">
        <v>50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2:20" ht="16.2" thickBot="1" x14ac:dyDescent="0.35">
      <c r="C50" s="2"/>
      <c r="D50" s="53">
        <f>D28</f>
        <v>45839</v>
      </c>
      <c r="E50" s="53">
        <f t="shared" ref="E50:P50" si="5">E28</f>
        <v>45870</v>
      </c>
      <c r="F50" s="53">
        <f t="shared" si="5"/>
        <v>45901</v>
      </c>
      <c r="G50" s="53">
        <f t="shared" si="5"/>
        <v>45931</v>
      </c>
      <c r="H50" s="53">
        <f t="shared" si="5"/>
        <v>45962</v>
      </c>
      <c r="I50" s="53">
        <f t="shared" si="5"/>
        <v>45992</v>
      </c>
      <c r="J50" s="53">
        <f t="shared" si="5"/>
        <v>46023</v>
      </c>
      <c r="K50" s="53">
        <f t="shared" si="5"/>
        <v>46054</v>
      </c>
      <c r="L50" s="53">
        <f t="shared" si="5"/>
        <v>46082</v>
      </c>
      <c r="M50" s="53">
        <f t="shared" si="5"/>
        <v>46113</v>
      </c>
      <c r="N50" s="53">
        <f t="shared" si="5"/>
        <v>46143</v>
      </c>
      <c r="O50" s="53">
        <f t="shared" si="5"/>
        <v>46174</v>
      </c>
      <c r="P50" s="53">
        <f t="shared" si="5"/>
        <v>46204</v>
      </c>
    </row>
    <row r="51" spans="2:20" ht="15.6" x14ac:dyDescent="0.3">
      <c r="C51" s="10" t="s">
        <v>39</v>
      </c>
      <c r="D51" s="11">
        <f>'TAM Automático'!D84</f>
        <v>0.87709999999999999</v>
      </c>
      <c r="E51" s="11">
        <f>'TAM Automático'!E84</f>
        <v>0.85370000000000001</v>
      </c>
      <c r="F51" s="11">
        <f>'TAM Automático'!F84</f>
        <v>0.85549999999999993</v>
      </c>
      <c r="G51" s="11">
        <f>'TAM Automático'!G84</f>
        <v>0.88900000000000001</v>
      </c>
      <c r="H51" s="11">
        <f>'TAM Automático'!H84</f>
        <v>0.871</v>
      </c>
      <c r="I51" s="11">
        <f>'TAM Automático'!I84</f>
        <v>0.90310000000000001</v>
      </c>
      <c r="J51" s="11">
        <f>'TAM Automático'!J84</f>
        <v>0.88190000000000002</v>
      </c>
      <c r="K51" s="11">
        <f>'TAM Automático'!K84</f>
        <v>0.86150000000000004</v>
      </c>
      <c r="L51" s="11">
        <f>'TAM Automático'!L84</f>
        <v>0.84689999999999999</v>
      </c>
      <c r="M51" s="11">
        <f>'TAM Automático'!M84</f>
        <v>0.9486</v>
      </c>
      <c r="N51" s="11">
        <f>'TAM Automático'!N84</f>
        <v>0.94819999999999993</v>
      </c>
      <c r="O51" s="11">
        <f>'TAM Automático'!O84</f>
        <v>0.93319999999999992</v>
      </c>
      <c r="P51" s="11">
        <f>'TAM Automático'!P84</f>
        <v>0.94420000000000004</v>
      </c>
    </row>
    <row r="52" spans="2:20" ht="15.6" x14ac:dyDescent="0.3">
      <c r="C52" s="10" t="s">
        <v>40</v>
      </c>
      <c r="D52" s="11">
        <f>'TAM Automático'!D85</f>
        <v>0.1229</v>
      </c>
      <c r="E52" s="11">
        <f>'TAM Automático'!E85</f>
        <v>0.14630000000000001</v>
      </c>
      <c r="F52" s="11">
        <f>'TAM Automático'!F85</f>
        <v>0.14449999999999999</v>
      </c>
      <c r="G52" s="11">
        <f>'TAM Automático'!G85</f>
        <v>0.111</v>
      </c>
      <c r="H52" s="11">
        <f>'TAM Automático'!H85</f>
        <v>0.129</v>
      </c>
      <c r="I52" s="11">
        <f>'TAM Automático'!I85</f>
        <v>9.69E-2</v>
      </c>
      <c r="J52" s="11">
        <f>'TAM Automático'!J85</f>
        <v>0.11810000000000001</v>
      </c>
      <c r="K52" s="11">
        <f>'TAM Automático'!K85</f>
        <v>0.13849999999999998</v>
      </c>
      <c r="L52" s="11">
        <f>'TAM Automático'!L85</f>
        <v>0.15310000000000001</v>
      </c>
      <c r="M52" s="11">
        <f>'TAM Automático'!M85</f>
        <v>5.1399999999999994E-2</v>
      </c>
      <c r="N52" s="11">
        <f>'TAM Automático'!N85</f>
        <v>5.1799999999999999E-2</v>
      </c>
      <c r="O52" s="11">
        <f>'TAM Automático'!O85</f>
        <v>6.6799999999999998E-2</v>
      </c>
      <c r="P52" s="11">
        <f>'TAM Automático'!P85</f>
        <v>5.5800000000000002E-2</v>
      </c>
    </row>
    <row r="54" spans="2:20" ht="15.6" x14ac:dyDescent="0.3">
      <c r="B54" s="13"/>
      <c r="C54" s="14" t="s">
        <v>51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2:20" ht="16.2" thickBot="1" x14ac:dyDescent="0.35">
      <c r="C55" s="2"/>
      <c r="D55" s="53">
        <f>D50</f>
        <v>45839</v>
      </c>
      <c r="E55" s="53">
        <f t="shared" ref="E55:P55" si="6">E50</f>
        <v>45870</v>
      </c>
      <c r="F55" s="53">
        <f t="shared" si="6"/>
        <v>45901</v>
      </c>
      <c r="G55" s="53">
        <f t="shared" si="6"/>
        <v>45931</v>
      </c>
      <c r="H55" s="53">
        <f t="shared" si="6"/>
        <v>45962</v>
      </c>
      <c r="I55" s="53">
        <f t="shared" si="6"/>
        <v>45992</v>
      </c>
      <c r="J55" s="53">
        <f t="shared" si="6"/>
        <v>46023</v>
      </c>
      <c r="K55" s="53">
        <f t="shared" si="6"/>
        <v>46054</v>
      </c>
      <c r="L55" s="53">
        <f t="shared" si="6"/>
        <v>46082</v>
      </c>
      <c r="M55" s="53">
        <f t="shared" si="6"/>
        <v>46113</v>
      </c>
      <c r="N55" s="53">
        <f t="shared" si="6"/>
        <v>46143</v>
      </c>
      <c r="O55" s="53">
        <f t="shared" si="6"/>
        <v>46174</v>
      </c>
      <c r="P55" s="53">
        <f t="shared" si="6"/>
        <v>46204</v>
      </c>
    </row>
    <row r="56" spans="2:20" ht="15.6" x14ac:dyDescent="0.3">
      <c r="C56" s="10" t="s">
        <v>39</v>
      </c>
      <c r="D56" s="11">
        <f>IF('A. Oliva'!$D$29=$R$56,'TAM Automático'!D89,'TAM Automático'!D94)</f>
        <v>0.67700000000000005</v>
      </c>
      <c r="E56" s="11">
        <f>IF('A. Oliva'!$D$29=$R$56,'TAM Automático'!E89,'TAM Automático'!E94)</f>
        <v>0.6048</v>
      </c>
      <c r="F56" s="11">
        <f>IF('A. Oliva'!$D$29=$R$56,'TAM Automático'!F89,'TAM Automático'!F94)</f>
        <v>0.65689999999999993</v>
      </c>
      <c r="G56" s="11">
        <f>IF('A. Oliva'!$D$29=$R$56,'TAM Automático'!G89,'TAM Automático'!G94)</f>
        <v>0.66180000000000005</v>
      </c>
      <c r="H56" s="11">
        <f>IF('A. Oliva'!$D$29=$R$56,'TAM Automático'!H89,'TAM Automático'!H94)</f>
        <v>0.59</v>
      </c>
      <c r="I56" s="11">
        <f>IF('A. Oliva'!$D$29=$R$56,'TAM Automático'!I89,'TAM Automático'!I94)</f>
        <v>0.63790000000000002</v>
      </c>
      <c r="J56" s="11">
        <f>IF('A. Oliva'!$D$29=$R$56,'TAM Automático'!J89,'TAM Automático'!J94)</f>
        <v>0.64489999999999992</v>
      </c>
      <c r="K56" s="11">
        <f>IF('A. Oliva'!$D$29=$R$56,'TAM Automático'!K89,'TAM Automático'!K94)</f>
        <v>0.64590000000000003</v>
      </c>
      <c r="L56" s="11">
        <f>IF('A. Oliva'!$D$29=$R$56,'TAM Automático'!L89,'TAM Automático'!L94)</f>
        <v>0.63519999999999999</v>
      </c>
      <c r="M56" s="11">
        <f>IF('A. Oliva'!$D$29=$R$56,'TAM Automático'!M89,'TAM Automático'!M94)</f>
        <v>0.85089999999999999</v>
      </c>
      <c r="N56" s="11">
        <f>IF('A. Oliva'!$D$29=$R$56,'TAM Automático'!N89,'TAM Automático'!N94)</f>
        <v>0.84609999999999996</v>
      </c>
      <c r="O56" s="11">
        <f>IF('A. Oliva'!$D$29=$R$56,'TAM Automático'!O89,'TAM Automático'!O94)</f>
        <v>0.80559999999999998</v>
      </c>
      <c r="P56" s="11">
        <f>IF('A. Oliva'!$D$29=$R$56,'TAM Automático'!P89,'TAM Automático'!P94)</f>
        <v>0.83400000000000007</v>
      </c>
      <c r="R56">
        <v>1</v>
      </c>
      <c r="S56" s="14" t="s">
        <v>52</v>
      </c>
    </row>
    <row r="57" spans="2:20" ht="15.6" x14ac:dyDescent="0.3">
      <c r="C57" s="10" t="s">
        <v>40</v>
      </c>
      <c r="D57" s="11">
        <f>IF('A. Oliva'!$D$29=$R$56,'TAM Automático'!D90,'TAM Automático'!D95)</f>
        <v>0.32299999999999995</v>
      </c>
      <c r="E57" s="11">
        <f>IF('A. Oliva'!$D$29=$R$56,'TAM Automático'!E90,'TAM Automático'!E95)</f>
        <v>0.39520000000000005</v>
      </c>
      <c r="F57" s="11">
        <f>IF('A. Oliva'!$D$29=$R$56,'TAM Automático'!F90,'TAM Automático'!F95)</f>
        <v>0.34310000000000002</v>
      </c>
      <c r="G57" s="11">
        <f>IF('A. Oliva'!$D$29=$R$56,'TAM Automático'!G90,'TAM Automático'!G95)</f>
        <v>0.3382</v>
      </c>
      <c r="H57" s="11">
        <f>IF('A. Oliva'!$D$29=$R$56,'TAM Automático'!H90,'TAM Automático'!H95)</f>
        <v>0.41</v>
      </c>
      <c r="I57" s="11">
        <f>IF('A. Oliva'!$D$29=$R$56,'TAM Automático'!I90,'TAM Automático'!I95)</f>
        <v>0.36210000000000003</v>
      </c>
      <c r="J57" s="11">
        <f>IF('A. Oliva'!$D$29=$R$56,'TAM Automático'!J90,'TAM Automático'!J95)</f>
        <v>0.35509999999999997</v>
      </c>
      <c r="K57" s="11">
        <f>IF('A. Oliva'!$D$29=$R$56,'TAM Automático'!K90,'TAM Automático'!K95)</f>
        <v>0.35409999999999997</v>
      </c>
      <c r="L57" s="11">
        <f>IF('A. Oliva'!$D$29=$R$56,'TAM Automático'!L90,'TAM Automático'!L95)</f>
        <v>0.36479999999999996</v>
      </c>
      <c r="M57" s="11">
        <f>IF('A. Oliva'!$D$29=$R$56,'TAM Automático'!M90,'TAM Automático'!M95)</f>
        <v>0.14910000000000001</v>
      </c>
      <c r="N57" s="11">
        <f>IF('A. Oliva'!$D$29=$R$56,'TAM Automático'!N90,'TAM Automático'!N95)</f>
        <v>0.15390000000000001</v>
      </c>
      <c r="O57" s="11">
        <f>IF('A. Oliva'!$D$29=$R$56,'TAM Automático'!O90,'TAM Automático'!O95)</f>
        <v>0.19440000000000002</v>
      </c>
      <c r="P57" s="11">
        <f>IF('A. Oliva'!$D$29=$R$56,'TAM Automático'!P90,'TAM Automático'!P95)</f>
        <v>0.16600000000000001</v>
      </c>
      <c r="R57">
        <v>2</v>
      </c>
      <c r="S57" s="14" t="s">
        <v>53</v>
      </c>
    </row>
    <row r="59" spans="2:20" ht="15.6" x14ac:dyDescent="0.3">
      <c r="B59" s="13"/>
      <c r="C59" s="14" t="s">
        <v>54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R59" s="13"/>
      <c r="S59" s="13"/>
      <c r="T59" s="13"/>
    </row>
    <row r="60" spans="2:20" ht="16.2" thickBot="1" x14ac:dyDescent="0.35">
      <c r="C60" s="2"/>
      <c r="D60" s="53">
        <f>D55</f>
        <v>45839</v>
      </c>
      <c r="E60" s="53">
        <f t="shared" ref="E60:P60" si="7">E55</f>
        <v>45870</v>
      </c>
      <c r="F60" s="53">
        <f t="shared" si="7"/>
        <v>45901</v>
      </c>
      <c r="G60" s="53">
        <f t="shared" si="7"/>
        <v>45931</v>
      </c>
      <c r="H60" s="53">
        <f t="shared" si="7"/>
        <v>45962</v>
      </c>
      <c r="I60" s="53">
        <f t="shared" si="7"/>
        <v>45992</v>
      </c>
      <c r="J60" s="53">
        <f t="shared" si="7"/>
        <v>46023</v>
      </c>
      <c r="K60" s="53">
        <f t="shared" si="7"/>
        <v>46054</v>
      </c>
      <c r="L60" s="53">
        <f t="shared" si="7"/>
        <v>46082</v>
      </c>
      <c r="M60" s="53">
        <f t="shared" si="7"/>
        <v>46113</v>
      </c>
      <c r="N60" s="53">
        <f t="shared" si="7"/>
        <v>46143</v>
      </c>
      <c r="O60" s="53">
        <f t="shared" si="7"/>
        <v>46174</v>
      </c>
      <c r="P60" s="53">
        <f t="shared" si="7"/>
        <v>46204</v>
      </c>
      <c r="R60">
        <v>1</v>
      </c>
      <c r="S60" s="14" t="s">
        <v>55</v>
      </c>
    </row>
    <row r="61" spans="2:20" ht="15.6" x14ac:dyDescent="0.3">
      <c r="C61" s="10" t="s">
        <v>39</v>
      </c>
      <c r="D61" s="11">
        <f>IF('A. Oliva'!$N$29=$R$60,'TAM Automático'!D98,IF('A. Oliva'!$N$29=$R$62,'TAM Automático'!D108,IF('A. Oliva'!$N$29=$R$61,'TAM Automático'!D103,'TAM Automático'!D113)))</f>
        <v>0.65300000000000002</v>
      </c>
      <c r="E61" s="11">
        <f>IF('A. Oliva'!$N$29=$R$60,'TAM Automático'!E98,IF('A. Oliva'!$N$29=$R$62,'TAM Automático'!E108,IF('A. Oliva'!$N$29=$R$61,'TAM Automático'!E103,'TAM Automático'!E113)))</f>
        <v>0.61460000000000004</v>
      </c>
      <c r="F61" s="11">
        <f>IF('A. Oliva'!$N$29=$R$60,'TAM Automático'!F98,IF('A. Oliva'!$N$29=$R$62,'TAM Automático'!F108,IF('A. Oliva'!$N$29=$R$61,'TAM Automático'!F103,'TAM Automático'!F113)))</f>
        <v>0.62290000000000001</v>
      </c>
      <c r="G61" s="11">
        <f>IF('A. Oliva'!$N$29=$R$60,'TAM Automático'!G98,IF('A. Oliva'!$N$29=$R$62,'TAM Automático'!G108,IF('A. Oliva'!$N$29=$R$61,'TAM Automático'!G103,'TAM Automático'!G113)))</f>
        <v>0.68980000000000008</v>
      </c>
      <c r="H61" s="11">
        <f>IF('A. Oliva'!$N$29=$R$60,'TAM Automático'!H98,IF('A. Oliva'!$N$29=$R$62,'TAM Automático'!H108,IF('A. Oliva'!$N$29=$R$61,'TAM Automático'!H103,'TAM Automático'!H113)))</f>
        <v>0.57030000000000003</v>
      </c>
      <c r="I61" s="11">
        <f>IF('A. Oliva'!$N$29=$R$60,'TAM Automático'!I98,IF('A. Oliva'!$N$29=$R$62,'TAM Automático'!I108,IF('A. Oliva'!$N$29=$R$61,'TAM Automático'!I103,'TAM Automático'!I113)))</f>
        <v>0.67519999999999991</v>
      </c>
      <c r="J61" s="11">
        <f>IF('A. Oliva'!$N$29=$R$60,'TAM Automático'!J98,IF('A. Oliva'!$N$29=$R$62,'TAM Automático'!J108,IF('A. Oliva'!$N$29=$R$61,'TAM Automático'!J103,'TAM Automático'!J113)))</f>
        <v>0.63039999999999996</v>
      </c>
      <c r="K61" s="11">
        <f>IF('A. Oliva'!$N$29=$R$60,'TAM Automático'!K98,IF('A. Oliva'!$N$29=$R$62,'TAM Automático'!K108,IF('A. Oliva'!$N$29=$R$61,'TAM Automático'!K103,'TAM Automático'!K113)))</f>
        <v>0.60030000000000006</v>
      </c>
      <c r="L61" s="11">
        <f>IF('A. Oliva'!$N$29=$R$60,'TAM Automático'!L98,IF('A. Oliva'!$N$29=$R$62,'TAM Automático'!L108,IF('A. Oliva'!$N$29=$R$61,'TAM Automático'!L103,'TAM Automático'!L113)))</f>
        <v>0.56920000000000004</v>
      </c>
      <c r="M61" s="11">
        <f>IF('A. Oliva'!$N$29=$R$60,'TAM Automático'!M98,IF('A. Oliva'!$N$29=$R$62,'TAM Automático'!M108,IF('A. Oliva'!$N$29=$R$61,'TAM Automático'!M103,'TAM Automático'!M113)))</f>
        <v>0.87709999999999999</v>
      </c>
      <c r="N61" s="11">
        <f>IF('A. Oliva'!$N$29=$R$60,'TAM Automático'!N98,IF('A. Oliva'!$N$29=$R$62,'TAM Automático'!N108,IF('A. Oliva'!$N$29=$R$61,'TAM Automático'!N103,'TAM Automático'!N113)))</f>
        <v>0.89430000000000009</v>
      </c>
      <c r="O61" s="11">
        <f>IF('A. Oliva'!$N$29=$R$60,'TAM Automático'!O98,IF('A. Oliva'!$N$29=$R$62,'TAM Automático'!O108,IF('A. Oliva'!$N$29=$R$61,'TAM Automático'!O103,'TAM Automático'!O113)))</f>
        <v>0.8345999999999999</v>
      </c>
      <c r="P61" s="11">
        <f>IF('A. Oliva'!$N$29=$R$60,'TAM Automático'!P98,IF('A. Oliva'!$N$29=$R$62,'TAM Automático'!P108,IF('A. Oliva'!$N$29=$R$61,'TAM Automático'!P103,'TAM Automático'!P113)))</f>
        <v>0.85239999999999994</v>
      </c>
      <c r="R61">
        <v>2</v>
      </c>
      <c r="S61" s="7" t="s">
        <v>56</v>
      </c>
    </row>
    <row r="62" spans="2:20" ht="15.6" x14ac:dyDescent="0.3">
      <c r="C62" s="10" t="s">
        <v>40</v>
      </c>
      <c r="D62" s="11">
        <f>IF('A. Oliva'!$N$29=$R$60,'TAM Automático'!D99,IF('A. Oliva'!$N$29=$R$62,'TAM Automático'!D109,IF('A. Oliva'!$N$29=$R$61,'TAM Automático'!D104,'TAM Automático'!D114)))</f>
        <v>0.34700000000000003</v>
      </c>
      <c r="E62" s="11">
        <f>IF('A. Oliva'!$N$29=$R$60,'TAM Automático'!E99,IF('A. Oliva'!$N$29=$R$62,'TAM Automático'!E109,IF('A. Oliva'!$N$29=$R$61,'TAM Automático'!E104,'TAM Automático'!E114)))</f>
        <v>0.38539999999999996</v>
      </c>
      <c r="F62" s="11">
        <f>IF('A. Oliva'!$N$29=$R$60,'TAM Automático'!F99,IF('A. Oliva'!$N$29=$R$62,'TAM Automático'!F109,IF('A. Oliva'!$N$29=$R$61,'TAM Automático'!F104,'TAM Automático'!F114)))</f>
        <v>0.37709999999999999</v>
      </c>
      <c r="G62" s="11">
        <f>IF('A. Oliva'!$N$29=$R$60,'TAM Automático'!G99,IF('A. Oliva'!$N$29=$R$62,'TAM Automático'!G109,IF('A. Oliva'!$N$29=$R$61,'TAM Automático'!G104,'TAM Automático'!G114)))</f>
        <v>0.31019999999999998</v>
      </c>
      <c r="H62" s="11">
        <f>IF('A. Oliva'!$N$29=$R$60,'TAM Automático'!H99,IF('A. Oliva'!$N$29=$R$62,'TAM Automático'!H109,IF('A. Oliva'!$N$29=$R$61,'TAM Automático'!H104,'TAM Automático'!H114)))</f>
        <v>0.42969999999999997</v>
      </c>
      <c r="I62" s="11">
        <f>IF('A. Oliva'!$N$29=$R$60,'TAM Automático'!I99,IF('A. Oliva'!$N$29=$R$62,'TAM Automático'!I109,IF('A. Oliva'!$N$29=$R$61,'TAM Automático'!I104,'TAM Automático'!I114)))</f>
        <v>0.32479999999999998</v>
      </c>
      <c r="J62" s="11">
        <f>IF('A. Oliva'!$N$29=$R$60,'TAM Automático'!J99,IF('A. Oliva'!$N$29=$R$62,'TAM Automático'!J109,IF('A. Oliva'!$N$29=$R$61,'TAM Automático'!J104,'TAM Automático'!J114)))</f>
        <v>0.36959999999999998</v>
      </c>
      <c r="K62" s="11">
        <f>IF('A. Oliva'!$N$29=$R$60,'TAM Automático'!K99,IF('A. Oliva'!$N$29=$R$62,'TAM Automático'!K109,IF('A. Oliva'!$N$29=$R$61,'TAM Automático'!K104,'TAM Automático'!K114)))</f>
        <v>0.3997</v>
      </c>
      <c r="L62" s="11">
        <f>IF('A. Oliva'!$N$29=$R$60,'TAM Automático'!L99,IF('A. Oliva'!$N$29=$R$62,'TAM Automático'!L109,IF('A. Oliva'!$N$29=$R$61,'TAM Automático'!L104,'TAM Automático'!L114)))</f>
        <v>0.43079999999999996</v>
      </c>
      <c r="M62" s="11">
        <f>IF('A. Oliva'!$N$29=$R$60,'TAM Automático'!M99,IF('A. Oliva'!$N$29=$R$62,'TAM Automático'!M109,IF('A. Oliva'!$N$29=$R$61,'TAM Automático'!M104,'TAM Automático'!M114)))</f>
        <v>0.1229</v>
      </c>
      <c r="N62" s="11">
        <f>IF('A. Oliva'!$N$29=$R$60,'TAM Automático'!N99,IF('A. Oliva'!$N$29=$R$62,'TAM Automático'!N109,IF('A. Oliva'!$N$29=$R$61,'TAM Automático'!N104,'TAM Automático'!N114)))</f>
        <v>0.1057</v>
      </c>
      <c r="O62" s="11">
        <f>IF('A. Oliva'!$N$29=$R$60,'TAM Automático'!O99,IF('A. Oliva'!$N$29=$R$62,'TAM Automático'!O109,IF('A. Oliva'!$N$29=$R$61,'TAM Automático'!O104,'TAM Automático'!O114)))</f>
        <v>0.16539999999999999</v>
      </c>
      <c r="P62" s="11">
        <f>IF('A. Oliva'!$N$29=$R$60,'TAM Automático'!P99,IF('A. Oliva'!$N$29=$R$62,'TAM Automático'!P109,IF('A. Oliva'!$N$29=$R$61,'TAM Automático'!P104,'TAM Automático'!P114)))</f>
        <v>0.14760000000000001</v>
      </c>
      <c r="R62">
        <v>3</v>
      </c>
      <c r="S62" s="7" t="s">
        <v>57</v>
      </c>
    </row>
    <row r="63" spans="2:20" ht="15.6" x14ac:dyDescent="0.3">
      <c r="S63" s="7" t="s">
        <v>58</v>
      </c>
    </row>
    <row r="68" spans="2:19" ht="27" customHeight="1" x14ac:dyDescent="0.3">
      <c r="B68" s="17"/>
      <c r="C68" s="21" t="s">
        <v>48</v>
      </c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2:19" ht="15.6" x14ac:dyDescent="0.3">
      <c r="C69" s="14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2:19" ht="15.6" x14ac:dyDescent="0.3">
      <c r="C70" s="14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2:19" ht="15.6" x14ac:dyDescent="0.3">
      <c r="B71" s="13"/>
      <c r="C71" s="14" t="s">
        <v>50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2:19" ht="16.2" thickBot="1" x14ac:dyDescent="0.35">
      <c r="C72" s="2"/>
      <c r="D72" s="53">
        <f>D50</f>
        <v>45839</v>
      </c>
      <c r="E72" s="53">
        <f t="shared" ref="E72:P72" si="8">E50</f>
        <v>45870</v>
      </c>
      <c r="F72" s="53">
        <f t="shared" si="8"/>
        <v>45901</v>
      </c>
      <c r="G72" s="53">
        <f t="shared" si="8"/>
        <v>45931</v>
      </c>
      <c r="H72" s="53">
        <f t="shared" si="8"/>
        <v>45962</v>
      </c>
      <c r="I72" s="53">
        <f t="shared" si="8"/>
        <v>45992</v>
      </c>
      <c r="J72" s="53">
        <f t="shared" si="8"/>
        <v>46023</v>
      </c>
      <c r="K72" s="53">
        <f t="shared" si="8"/>
        <v>46054</v>
      </c>
      <c r="L72" s="53">
        <f t="shared" si="8"/>
        <v>46082</v>
      </c>
      <c r="M72" s="53">
        <f t="shared" si="8"/>
        <v>46113</v>
      </c>
      <c r="N72" s="53">
        <f t="shared" si="8"/>
        <v>46143</v>
      </c>
      <c r="O72" s="53">
        <f t="shared" si="8"/>
        <v>46174</v>
      </c>
      <c r="P72" s="53">
        <f t="shared" si="8"/>
        <v>46204</v>
      </c>
    </row>
    <row r="73" spans="2:19" ht="15.6" x14ac:dyDescent="0.3">
      <c r="C73" s="10" t="s">
        <v>39</v>
      </c>
      <c r="D73" s="11">
        <f>'TAM Automático'!D120</f>
        <v>0.87470000000000003</v>
      </c>
      <c r="E73" s="11">
        <f>'TAM Automático'!E120</f>
        <v>0.88060000000000005</v>
      </c>
      <c r="F73" s="11">
        <f>'TAM Automático'!F120</f>
        <v>0.84629999999999994</v>
      </c>
      <c r="G73" s="11">
        <f>'TAM Automático'!G120</f>
        <v>0.89579999999999993</v>
      </c>
      <c r="H73" s="11">
        <f>'TAM Automático'!H120</f>
        <v>0.82010000000000005</v>
      </c>
      <c r="I73" s="11">
        <f>'TAM Automático'!I120</f>
        <v>0.90300000000000002</v>
      </c>
      <c r="J73" s="11">
        <f>'TAM Automático'!J120</f>
        <v>0.88040000000000007</v>
      </c>
      <c r="K73" s="11">
        <f>'TAM Automático'!K120</f>
        <v>0.7208</v>
      </c>
      <c r="L73" s="11">
        <f>'TAM Automático'!L120</f>
        <v>0.83889999999999998</v>
      </c>
      <c r="M73" s="11">
        <f>'TAM Automático'!M120</f>
        <v>0.96219999999999994</v>
      </c>
      <c r="N73" s="11">
        <f>'TAM Automático'!N120</f>
        <v>0.9645999999999999</v>
      </c>
      <c r="O73" s="11">
        <f>'TAM Automático'!O120</f>
        <v>0.9466</v>
      </c>
      <c r="P73" s="11">
        <f>'TAM Automático'!P120</f>
        <v>0.97470000000000001</v>
      </c>
    </row>
    <row r="74" spans="2:19" ht="15.6" x14ac:dyDescent="0.3">
      <c r="C74" s="10" t="s">
        <v>40</v>
      </c>
      <c r="D74" s="11">
        <f>'TAM Automático'!D121</f>
        <v>0.12529999999999999</v>
      </c>
      <c r="E74" s="11">
        <f>'TAM Automático'!E121</f>
        <v>0.11939999999999999</v>
      </c>
      <c r="F74" s="11">
        <f>'TAM Automático'!F121</f>
        <v>0.1537</v>
      </c>
      <c r="G74" s="11">
        <f>'TAM Automático'!G121</f>
        <v>0.1042</v>
      </c>
      <c r="H74" s="11">
        <f>'TAM Automático'!H121</f>
        <v>0.17989999999999998</v>
      </c>
      <c r="I74" s="11">
        <f>'TAM Automático'!I121</f>
        <v>9.6999999999999989E-2</v>
      </c>
      <c r="J74" s="11">
        <f>'TAM Automático'!J121</f>
        <v>0.11960000000000001</v>
      </c>
      <c r="K74" s="11">
        <f>'TAM Automático'!K121</f>
        <v>0.2792</v>
      </c>
      <c r="L74" s="11">
        <f>'TAM Automático'!L121</f>
        <v>0.16109999999999999</v>
      </c>
      <c r="M74" s="11">
        <f>'TAM Automático'!M121</f>
        <v>3.78E-2</v>
      </c>
      <c r="N74" s="11">
        <f>'TAM Automático'!N121</f>
        <v>3.5400000000000001E-2</v>
      </c>
      <c r="O74" s="11">
        <f>'TAM Automático'!O121</f>
        <v>5.3399999999999996E-2</v>
      </c>
      <c r="P74" s="11">
        <f>'TAM Automático'!P121</f>
        <v>2.53E-2</v>
      </c>
    </row>
    <row r="76" spans="2:19" ht="15.6" x14ac:dyDescent="0.3">
      <c r="B76" s="13"/>
      <c r="C76" s="14" t="s">
        <v>51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2:19" ht="16.2" thickBot="1" x14ac:dyDescent="0.35">
      <c r="C77" s="2"/>
      <c r="D77" s="53">
        <f>D72</f>
        <v>45839</v>
      </c>
      <c r="E77" s="53">
        <f t="shared" ref="E77:P77" si="9">E72</f>
        <v>45870</v>
      </c>
      <c r="F77" s="53">
        <f t="shared" si="9"/>
        <v>45901</v>
      </c>
      <c r="G77" s="53">
        <f t="shared" si="9"/>
        <v>45931</v>
      </c>
      <c r="H77" s="53">
        <f t="shared" si="9"/>
        <v>45962</v>
      </c>
      <c r="I77" s="53">
        <f t="shared" si="9"/>
        <v>45992</v>
      </c>
      <c r="J77" s="53">
        <f t="shared" si="9"/>
        <v>46023</v>
      </c>
      <c r="K77" s="53">
        <f t="shared" si="9"/>
        <v>46054</v>
      </c>
      <c r="L77" s="53">
        <f t="shared" si="9"/>
        <v>46082</v>
      </c>
      <c r="M77" s="53">
        <f t="shared" si="9"/>
        <v>46113</v>
      </c>
      <c r="N77" s="53">
        <f t="shared" si="9"/>
        <v>46143</v>
      </c>
      <c r="O77" s="53">
        <f t="shared" si="9"/>
        <v>46174</v>
      </c>
      <c r="P77" s="53">
        <f t="shared" si="9"/>
        <v>46204</v>
      </c>
    </row>
    <row r="78" spans="2:19" ht="15.6" x14ac:dyDescent="0.3">
      <c r="C78" s="10" t="s">
        <v>39</v>
      </c>
      <c r="D78" s="11">
        <f>IF('O. Virgen Extra'!$D$29=$R$78,'TAM Automático'!D125,'TAM Automático'!D130)</f>
        <v>0.75029999999999997</v>
      </c>
      <c r="E78" s="11">
        <f>IF('O. Virgen Extra'!$D$29=$R$78,'TAM Automático'!E125,'TAM Automático'!E130)</f>
        <v>0.72049999999999992</v>
      </c>
      <c r="F78" s="11">
        <f>IF('O. Virgen Extra'!$D$29=$R$78,'TAM Automático'!F125,'TAM Automático'!F130)</f>
        <v>0.70709999999999995</v>
      </c>
      <c r="G78" s="11">
        <f>IF('O. Virgen Extra'!$D$29=$R$78,'TAM Automático'!G125,'TAM Automático'!G130)</f>
        <v>0.67849999999999999</v>
      </c>
      <c r="H78" s="11">
        <f>IF('O. Virgen Extra'!$D$29=$R$78,'TAM Automático'!H125,'TAM Automático'!H130)</f>
        <v>0.59460000000000002</v>
      </c>
      <c r="I78" s="11">
        <f>IF('O. Virgen Extra'!$D$29=$R$78,'TAM Automático'!I125,'TAM Automático'!I130)</f>
        <v>0.76430000000000009</v>
      </c>
      <c r="J78" s="11">
        <f>IF('O. Virgen Extra'!$D$29=$R$78,'TAM Automático'!J125,'TAM Automático'!J130)</f>
        <v>0.62</v>
      </c>
      <c r="K78" s="11">
        <f>IF('O. Virgen Extra'!$D$29=$R$78,'TAM Automático'!K125,'TAM Automático'!K130)</f>
        <v>0.4365</v>
      </c>
      <c r="L78" s="11">
        <f>IF('O. Virgen Extra'!$D$29=$R$78,'TAM Automático'!L125,'TAM Automático'!L130)</f>
        <v>0.62539999999999996</v>
      </c>
      <c r="M78" s="11">
        <f>IF('O. Virgen Extra'!$D$29=$R$78,'TAM Automático'!M125,'TAM Automático'!M130)</f>
        <v>0.91120000000000001</v>
      </c>
      <c r="N78" s="11">
        <f>IF('O. Virgen Extra'!$D$29=$R$78,'TAM Automático'!N125,'TAM Automático'!N130)</f>
        <v>0.88029999999999997</v>
      </c>
      <c r="O78" s="11">
        <f>IF('O. Virgen Extra'!$D$29=$R$78,'TAM Automático'!O125,'TAM Automático'!O130)</f>
        <v>0.85549999999999993</v>
      </c>
      <c r="P78" s="11">
        <f>IF('O. Virgen Extra'!$D$29=$R$78,'TAM Automático'!P125,'TAM Automático'!P130)</f>
        <v>0.91520000000000001</v>
      </c>
      <c r="R78">
        <v>1</v>
      </c>
      <c r="S78" s="14" t="s">
        <v>52</v>
      </c>
    </row>
    <row r="79" spans="2:19" ht="15.6" x14ac:dyDescent="0.3">
      <c r="C79" s="10" t="s">
        <v>40</v>
      </c>
      <c r="D79" s="11">
        <f>IF('O. Virgen Extra'!$D$29=$R$78,'TAM Automático'!D126,'TAM Automático'!D131)</f>
        <v>0.24969999999999998</v>
      </c>
      <c r="E79" s="11">
        <f>IF('O. Virgen Extra'!$D$29=$R$78,'TAM Automático'!E126,'TAM Automático'!E131)</f>
        <v>0.27949999999999997</v>
      </c>
      <c r="F79" s="11">
        <f>IF('O. Virgen Extra'!$D$29=$R$78,'TAM Automático'!F126,'TAM Automático'!F131)</f>
        <v>0.29289999999999999</v>
      </c>
      <c r="G79" s="11">
        <f>IF('O. Virgen Extra'!$D$29=$R$78,'TAM Automático'!G126,'TAM Automático'!G131)</f>
        <v>0.32150000000000001</v>
      </c>
      <c r="H79" s="11">
        <f>IF('O. Virgen Extra'!$D$29=$R$78,'TAM Automático'!H126,'TAM Automático'!H131)</f>
        <v>0.40539999999999998</v>
      </c>
      <c r="I79" s="11">
        <f>IF('O. Virgen Extra'!$D$29=$R$78,'TAM Automático'!I126,'TAM Automático'!I131)</f>
        <v>0.23569999999999999</v>
      </c>
      <c r="J79" s="11">
        <f>IF('O. Virgen Extra'!$D$29=$R$78,'TAM Automático'!J126,'TAM Automático'!J131)</f>
        <v>0.38</v>
      </c>
      <c r="K79" s="11">
        <f>IF('O. Virgen Extra'!$D$29=$R$78,'TAM Automático'!K126,'TAM Automático'!K131)</f>
        <v>0.5635</v>
      </c>
      <c r="L79" s="11">
        <f>IF('O. Virgen Extra'!$D$29=$R$78,'TAM Automático'!L126,'TAM Automático'!L131)</f>
        <v>0.37459999999999999</v>
      </c>
      <c r="M79" s="11">
        <f>IF('O. Virgen Extra'!$D$29=$R$78,'TAM Automático'!M126,'TAM Automático'!M131)</f>
        <v>8.8800000000000004E-2</v>
      </c>
      <c r="N79" s="11">
        <f>IF('O. Virgen Extra'!$D$29=$R$78,'TAM Automático'!N126,'TAM Automático'!N131)</f>
        <v>0.1197</v>
      </c>
      <c r="O79" s="11">
        <f>IF('O. Virgen Extra'!$D$29=$R$78,'TAM Automático'!O126,'TAM Automático'!O131)</f>
        <v>0.14449999999999999</v>
      </c>
      <c r="P79" s="11">
        <f>IF('O. Virgen Extra'!$D$29=$R$78,'TAM Automático'!P126,'TAM Automático'!P131)</f>
        <v>8.48E-2</v>
      </c>
      <c r="R79">
        <v>2</v>
      </c>
      <c r="S79" s="14" t="s">
        <v>53</v>
      </c>
    </row>
    <row r="81" spans="2:20" ht="15.6" x14ac:dyDescent="0.3">
      <c r="B81" s="13"/>
      <c r="C81" s="14" t="s">
        <v>54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R81" s="13"/>
      <c r="S81" s="13"/>
      <c r="T81" s="13"/>
    </row>
    <row r="82" spans="2:20" ht="16.2" thickBot="1" x14ac:dyDescent="0.35">
      <c r="C82" s="2"/>
      <c r="D82" s="53">
        <f>D77</f>
        <v>45839</v>
      </c>
      <c r="E82" s="53">
        <f t="shared" ref="E82:P82" si="10">E77</f>
        <v>45870</v>
      </c>
      <c r="F82" s="53">
        <f t="shared" si="10"/>
        <v>45901</v>
      </c>
      <c r="G82" s="53">
        <f t="shared" si="10"/>
        <v>45931</v>
      </c>
      <c r="H82" s="53">
        <f t="shared" si="10"/>
        <v>45962</v>
      </c>
      <c r="I82" s="53">
        <f t="shared" si="10"/>
        <v>45992</v>
      </c>
      <c r="J82" s="53">
        <f t="shared" si="10"/>
        <v>46023</v>
      </c>
      <c r="K82" s="53">
        <f t="shared" si="10"/>
        <v>46054</v>
      </c>
      <c r="L82" s="53">
        <f t="shared" si="10"/>
        <v>46082</v>
      </c>
      <c r="M82" s="53">
        <f t="shared" si="10"/>
        <v>46113</v>
      </c>
      <c r="N82" s="53">
        <f t="shared" si="10"/>
        <v>46143</v>
      </c>
      <c r="O82" s="53">
        <f t="shared" si="10"/>
        <v>46174</v>
      </c>
      <c r="P82" s="53">
        <f t="shared" si="10"/>
        <v>46204</v>
      </c>
      <c r="R82">
        <v>1</v>
      </c>
      <c r="S82" s="14" t="s">
        <v>55</v>
      </c>
    </row>
    <row r="83" spans="2:20" ht="15.6" x14ac:dyDescent="0.3">
      <c r="C83" s="10" t="s">
        <v>39</v>
      </c>
      <c r="D83" s="11">
        <f>IF('O. Virgen Extra'!$N$29=$R$82,'TAM Automático'!D135,IF('O. Virgen Extra'!$N$29=$R$84,'TAM Automático'!D145,IF('O. Virgen Extra'!$N$29=$R$83,'TAM Automático'!D140,'TAM Automático'!D150)))</f>
        <v>0.63129999999999997</v>
      </c>
      <c r="E83" s="11">
        <f>IF('O. Virgen Extra'!$N$29=$R$82,'TAM Automático'!E135,IF('O. Virgen Extra'!$N$29=$R$84,'TAM Automático'!E145,IF('O. Virgen Extra'!$N$29=$R$83,'TAM Automático'!E140,'TAM Automático'!E150)))</f>
        <v>0.62939999999999996</v>
      </c>
      <c r="F83" s="11">
        <f>IF('O. Virgen Extra'!$N$29=$R$82,'TAM Automático'!F135,IF('O. Virgen Extra'!$N$29=$R$84,'TAM Automático'!F145,IF('O. Virgen Extra'!$N$29=$R$83,'TAM Automático'!F140,'TAM Automático'!F150)))</f>
        <v>0.61630000000000007</v>
      </c>
      <c r="G83" s="11">
        <f>IF('O. Virgen Extra'!$N$29=$R$82,'TAM Automático'!G135,IF('O. Virgen Extra'!$N$29=$R$84,'TAM Automático'!G145,IF('O. Virgen Extra'!$N$29=$R$83,'TAM Automático'!G140,'TAM Automático'!G150)))</f>
        <v>0.70450000000000002</v>
      </c>
      <c r="H83" s="11">
        <f>IF('O. Virgen Extra'!$N$29=$R$82,'TAM Automático'!H135,IF('O. Virgen Extra'!$N$29=$R$84,'TAM Automático'!H145,IF('O. Virgen Extra'!$N$29=$R$83,'TAM Automático'!H140,'TAM Automático'!H150)))</f>
        <v>0.53479999999999994</v>
      </c>
      <c r="I83" s="11">
        <f>IF('O. Virgen Extra'!$N$29=$R$82,'TAM Automático'!I135,IF('O. Virgen Extra'!$N$29=$R$84,'TAM Automático'!I145,IF('O. Virgen Extra'!$N$29=$R$83,'TAM Automático'!I140,'TAM Automático'!I150)))</f>
        <v>0.74809999999999999</v>
      </c>
      <c r="J83" s="11">
        <f>IF('O. Virgen Extra'!$N$29=$R$82,'TAM Automático'!J135,IF('O. Virgen Extra'!$N$29=$R$84,'TAM Automático'!J145,IF('O. Virgen Extra'!$N$29=$R$83,'TAM Automático'!J140,'TAM Automático'!J150)))</f>
        <v>0.59670000000000001</v>
      </c>
      <c r="K83" s="11">
        <f>IF('O. Virgen Extra'!$N$29=$R$82,'TAM Automático'!K135,IF('O. Virgen Extra'!$N$29=$R$84,'TAM Automático'!K145,IF('O. Virgen Extra'!$N$29=$R$83,'TAM Automático'!K140,'TAM Automático'!K150)))</f>
        <v>0.3725</v>
      </c>
      <c r="L83" s="11">
        <f>IF('O. Virgen Extra'!$N$29=$R$82,'TAM Automático'!L135,IF('O. Virgen Extra'!$N$29=$R$84,'TAM Automático'!L145,IF('O. Virgen Extra'!$N$29=$R$83,'TAM Automático'!L140,'TAM Automático'!L150)))</f>
        <v>0.53110000000000002</v>
      </c>
      <c r="M83" s="11">
        <f>IF('O. Virgen Extra'!$N$29=$R$82,'TAM Automático'!M135,IF('O. Virgen Extra'!$N$29=$R$84,'TAM Automático'!M145,IF('O. Virgen Extra'!$N$29=$R$83,'TAM Automático'!M140,'TAM Automático'!M150)))</f>
        <v>0.91969999999999996</v>
      </c>
      <c r="N83" s="11">
        <f>IF('O. Virgen Extra'!$N$29=$R$82,'TAM Automático'!N135,IF('O. Virgen Extra'!$N$29=$R$84,'TAM Automático'!N145,IF('O. Virgen Extra'!$N$29=$R$83,'TAM Automático'!N140,'TAM Automático'!N150)))</f>
        <v>0.94730000000000003</v>
      </c>
      <c r="O83" s="11">
        <f>IF('O. Virgen Extra'!$N$29=$R$82,'TAM Automático'!O135,IF('O. Virgen Extra'!$N$29=$R$84,'TAM Automático'!O145,IF('O. Virgen Extra'!$N$29=$R$83,'TAM Automático'!O140,'TAM Automático'!O150)))</f>
        <v>0.87809999999999999</v>
      </c>
      <c r="P83" s="11">
        <f>IF('O. Virgen Extra'!$N$29=$R$82,'TAM Automático'!P135,IF('O. Virgen Extra'!$N$29=$R$84,'TAM Automático'!P145,IF('O. Virgen Extra'!$N$29=$R$83,'TAM Automático'!P140,'TAM Automático'!P150)))</f>
        <v>0.95169999999999999</v>
      </c>
      <c r="R83">
        <v>2</v>
      </c>
      <c r="S83" s="7" t="s">
        <v>56</v>
      </c>
    </row>
    <row r="84" spans="2:20" ht="15.6" x14ac:dyDescent="0.3">
      <c r="C84" s="10" t="s">
        <v>40</v>
      </c>
      <c r="D84" s="11">
        <f>IF('O. Virgen Extra'!$N$29=$R$82,'TAM Automático'!D136,IF('O. Virgen Extra'!$N$29=$R$84,'TAM Automático'!D146,IF('O. Virgen Extra'!$N$29=$R$83,'TAM Automático'!D141,'TAM Automático'!D151)))</f>
        <v>0.36869999999999997</v>
      </c>
      <c r="E84" s="11">
        <f>IF('O. Virgen Extra'!$N$29=$R$82,'TAM Automático'!E136,IF('O. Virgen Extra'!$N$29=$R$84,'TAM Automático'!E146,IF('O. Virgen Extra'!$N$29=$R$83,'TAM Automático'!E141,'TAM Automático'!E151)))</f>
        <v>0.37060000000000004</v>
      </c>
      <c r="F84" s="11">
        <f>IF('O. Virgen Extra'!$N$29=$R$82,'TAM Automático'!F136,IF('O. Virgen Extra'!$N$29=$R$84,'TAM Automático'!F146,IF('O. Virgen Extra'!$N$29=$R$83,'TAM Automático'!F141,'TAM Automático'!F151)))</f>
        <v>0.38369999999999999</v>
      </c>
      <c r="G84" s="11">
        <f>IF('O. Virgen Extra'!$N$29=$R$82,'TAM Automático'!G136,IF('O. Virgen Extra'!$N$29=$R$84,'TAM Automático'!G146,IF('O. Virgen Extra'!$N$29=$R$83,'TAM Automático'!G141,'TAM Automático'!G151)))</f>
        <v>0.29549999999999998</v>
      </c>
      <c r="H84" s="11">
        <f>IF('O. Virgen Extra'!$N$29=$R$82,'TAM Automático'!H136,IF('O. Virgen Extra'!$N$29=$R$84,'TAM Automático'!H146,IF('O. Virgen Extra'!$N$29=$R$83,'TAM Automático'!H141,'TAM Automático'!H151)))</f>
        <v>0.46520000000000006</v>
      </c>
      <c r="I84" s="11">
        <f>IF('O. Virgen Extra'!$N$29=$R$82,'TAM Automático'!I136,IF('O. Virgen Extra'!$N$29=$R$84,'TAM Automático'!I146,IF('O. Virgen Extra'!$N$29=$R$83,'TAM Automático'!I141,'TAM Automático'!I151)))</f>
        <v>0.25190000000000001</v>
      </c>
      <c r="J84" s="11">
        <f>IF('O. Virgen Extra'!$N$29=$R$82,'TAM Automático'!J136,IF('O. Virgen Extra'!$N$29=$R$84,'TAM Automático'!J146,IF('O. Virgen Extra'!$N$29=$R$83,'TAM Automático'!J141,'TAM Automático'!J151)))</f>
        <v>0.40329999999999999</v>
      </c>
      <c r="K84" s="11">
        <f>IF('O. Virgen Extra'!$N$29=$R$82,'TAM Automático'!K136,IF('O. Virgen Extra'!$N$29=$R$84,'TAM Automático'!K146,IF('O. Virgen Extra'!$N$29=$R$83,'TAM Automático'!K141,'TAM Automático'!K151)))</f>
        <v>0.62749999999999995</v>
      </c>
      <c r="L84" s="11">
        <f>IF('O. Virgen Extra'!$N$29=$R$82,'TAM Automático'!L136,IF('O. Virgen Extra'!$N$29=$R$84,'TAM Automático'!L146,IF('O. Virgen Extra'!$N$29=$R$83,'TAM Automático'!L141,'TAM Automático'!L151)))</f>
        <v>0.46889999999999998</v>
      </c>
      <c r="M84" s="11">
        <f>IF('O. Virgen Extra'!$N$29=$R$82,'TAM Automático'!M136,IF('O. Virgen Extra'!$N$29=$R$84,'TAM Automático'!M146,IF('O. Virgen Extra'!$N$29=$R$83,'TAM Automático'!M141,'TAM Automático'!M151)))</f>
        <v>8.0299999999999996E-2</v>
      </c>
      <c r="N84" s="11">
        <f>IF('O. Virgen Extra'!$N$29=$R$82,'TAM Automático'!N136,IF('O. Virgen Extra'!$N$29=$R$84,'TAM Automático'!N146,IF('O. Virgen Extra'!$N$29=$R$83,'TAM Automático'!N141,'TAM Automático'!N151)))</f>
        <v>5.2699999999999997E-2</v>
      </c>
      <c r="O84" s="11">
        <f>IF('O. Virgen Extra'!$N$29=$R$82,'TAM Automático'!O136,IF('O. Virgen Extra'!$N$29=$R$84,'TAM Automático'!O146,IF('O. Virgen Extra'!$N$29=$R$83,'TAM Automático'!O141,'TAM Automático'!O151)))</f>
        <v>0.12189999999999999</v>
      </c>
      <c r="P84" s="11">
        <f>IF('O. Virgen Extra'!$N$29=$R$82,'TAM Automático'!P136,IF('O. Virgen Extra'!$N$29=$R$84,'TAM Automático'!P146,IF('O. Virgen Extra'!$N$29=$R$83,'TAM Automático'!P141,'TAM Automático'!P151)))</f>
        <v>4.8300000000000003E-2</v>
      </c>
      <c r="R84">
        <v>3</v>
      </c>
      <c r="S84" s="7" t="s">
        <v>57</v>
      </c>
    </row>
    <row r="85" spans="2:20" ht="15.6" x14ac:dyDescent="0.3">
      <c r="S85" s="7" t="s">
        <v>58</v>
      </c>
    </row>
    <row r="90" spans="2:20" ht="27" customHeight="1" x14ac:dyDescent="0.3">
      <c r="B90" s="17"/>
      <c r="C90" s="21" t="s">
        <v>49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</row>
    <row r="91" spans="2:20" ht="15.6" x14ac:dyDescent="0.3">
      <c r="C91" s="14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2:20" ht="15.6" x14ac:dyDescent="0.3">
      <c r="C92" s="14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2:20" ht="15.6" x14ac:dyDescent="0.3">
      <c r="B93" s="13"/>
      <c r="C93" s="14" t="s">
        <v>50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2:20" ht="16.2" thickBot="1" x14ac:dyDescent="0.35">
      <c r="C94" s="2"/>
      <c r="D94" s="53">
        <f>D72</f>
        <v>45839</v>
      </c>
      <c r="E94" s="53">
        <f t="shared" ref="E94:P94" si="11">E72</f>
        <v>45870</v>
      </c>
      <c r="F94" s="53">
        <f t="shared" si="11"/>
        <v>45901</v>
      </c>
      <c r="G94" s="53">
        <f t="shared" si="11"/>
        <v>45931</v>
      </c>
      <c r="H94" s="53">
        <f t="shared" si="11"/>
        <v>45962</v>
      </c>
      <c r="I94" s="53">
        <f t="shared" si="11"/>
        <v>45992</v>
      </c>
      <c r="J94" s="53">
        <f t="shared" si="11"/>
        <v>46023</v>
      </c>
      <c r="K94" s="53">
        <f t="shared" si="11"/>
        <v>46054</v>
      </c>
      <c r="L94" s="53">
        <f t="shared" si="11"/>
        <v>46082</v>
      </c>
      <c r="M94" s="53">
        <f t="shared" si="11"/>
        <v>46113</v>
      </c>
      <c r="N94" s="53">
        <f t="shared" si="11"/>
        <v>46143</v>
      </c>
      <c r="O94" s="53">
        <f t="shared" si="11"/>
        <v>46174</v>
      </c>
      <c r="P94" s="53">
        <f t="shared" si="11"/>
        <v>46204</v>
      </c>
    </row>
    <row r="95" spans="2:20" ht="15.6" x14ac:dyDescent="0.3">
      <c r="C95" s="10" t="s">
        <v>39</v>
      </c>
      <c r="D95" s="11">
        <f>'TAM Automático'!D157</f>
        <v>0.93010000000000004</v>
      </c>
      <c r="E95" s="11">
        <f>'TAM Automático'!E157</f>
        <v>0.87129999999999996</v>
      </c>
      <c r="F95" s="11">
        <f>'TAM Automático'!F157</f>
        <v>0.88069999999999993</v>
      </c>
      <c r="G95" s="11">
        <f>'TAM Automático'!G157</f>
        <v>0.94159999999999999</v>
      </c>
      <c r="H95" s="11">
        <f>'TAM Automático'!H157</f>
        <v>0.93159999999999998</v>
      </c>
      <c r="I95" s="11">
        <f>'TAM Automático'!I157</f>
        <v>0.97010000000000007</v>
      </c>
      <c r="J95" s="11">
        <f>'TAM Automático'!J157</f>
        <v>0.89</v>
      </c>
      <c r="K95" s="11">
        <f>'TAM Automático'!K157</f>
        <v>0.88439999999999996</v>
      </c>
      <c r="L95" s="11">
        <f>'TAM Automático'!L157</f>
        <v>0.94969999999999999</v>
      </c>
      <c r="M95" s="11">
        <f>'TAM Automático'!M157</f>
        <v>0.95400000000000007</v>
      </c>
      <c r="N95" s="11">
        <f>'TAM Automático'!N157</f>
        <v>0.96530000000000005</v>
      </c>
      <c r="O95" s="11">
        <f>'TAM Automático'!O157</f>
        <v>0.96870000000000001</v>
      </c>
      <c r="P95" s="11">
        <f>'TAM Automático'!P157</f>
        <v>0.96779999999999999</v>
      </c>
    </row>
    <row r="96" spans="2:20" ht="15.6" x14ac:dyDescent="0.3">
      <c r="C96" s="10" t="s">
        <v>40</v>
      </c>
      <c r="D96" s="11">
        <f>'TAM Automático'!D158</f>
        <v>6.9900000000000004E-2</v>
      </c>
      <c r="E96" s="11">
        <f>'TAM Automático'!E158</f>
        <v>0.12869999999999998</v>
      </c>
      <c r="F96" s="11">
        <f>'TAM Automático'!F158</f>
        <v>0.1193</v>
      </c>
      <c r="G96" s="11">
        <f>'TAM Automático'!G158</f>
        <v>5.8400000000000001E-2</v>
      </c>
      <c r="H96" s="11">
        <f>'TAM Automático'!H158</f>
        <v>6.8400000000000002E-2</v>
      </c>
      <c r="I96" s="11">
        <f>'TAM Automático'!I158</f>
        <v>2.9900000000000003E-2</v>
      </c>
      <c r="J96" s="11">
        <f>'TAM Automático'!J158</f>
        <v>0.11</v>
      </c>
      <c r="K96" s="11">
        <f>'TAM Automático'!K158</f>
        <v>0.11560000000000001</v>
      </c>
      <c r="L96" s="11">
        <f>'TAM Automático'!L158</f>
        <v>5.0300000000000004E-2</v>
      </c>
      <c r="M96" s="11">
        <f>'TAM Automático'!M158</f>
        <v>4.5999999999999999E-2</v>
      </c>
      <c r="N96" s="11">
        <f>'TAM Automático'!N158</f>
        <v>3.4700000000000002E-2</v>
      </c>
      <c r="O96" s="11">
        <f>'TAM Automático'!O158</f>
        <v>3.1300000000000001E-2</v>
      </c>
      <c r="P96" s="11">
        <f>'TAM Automático'!P158</f>
        <v>3.2199999999999999E-2</v>
      </c>
    </row>
    <row r="98" spans="2:20" ht="15.6" x14ac:dyDescent="0.3">
      <c r="B98" s="13"/>
      <c r="C98" s="14" t="s">
        <v>51</v>
      </c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2:20" ht="16.2" thickBot="1" x14ac:dyDescent="0.35">
      <c r="C99" s="2"/>
      <c r="D99" s="53">
        <f>D94</f>
        <v>45839</v>
      </c>
      <c r="E99" s="53">
        <f t="shared" ref="E99:P99" si="12">E94</f>
        <v>45870</v>
      </c>
      <c r="F99" s="53">
        <f t="shared" si="12"/>
        <v>45901</v>
      </c>
      <c r="G99" s="53">
        <f t="shared" si="12"/>
        <v>45931</v>
      </c>
      <c r="H99" s="53">
        <f t="shared" si="12"/>
        <v>45962</v>
      </c>
      <c r="I99" s="53">
        <f t="shared" si="12"/>
        <v>45992</v>
      </c>
      <c r="J99" s="53">
        <f t="shared" si="12"/>
        <v>46023</v>
      </c>
      <c r="K99" s="53">
        <f t="shared" si="12"/>
        <v>46054</v>
      </c>
      <c r="L99" s="53">
        <f t="shared" si="12"/>
        <v>46082</v>
      </c>
      <c r="M99" s="53">
        <f t="shared" si="12"/>
        <v>46113</v>
      </c>
      <c r="N99" s="53">
        <f t="shared" si="12"/>
        <v>46143</v>
      </c>
      <c r="O99" s="53">
        <f t="shared" si="12"/>
        <v>46174</v>
      </c>
      <c r="P99" s="53">
        <f t="shared" si="12"/>
        <v>46204</v>
      </c>
    </row>
    <row r="100" spans="2:20" ht="15.6" x14ac:dyDescent="0.3">
      <c r="C100" s="10" t="s">
        <v>39</v>
      </c>
      <c r="D100" s="11">
        <f>IF('O. Virgen'!$D$29=$R$100,'TAM Automático'!D162,'TAM Automático'!D167)</f>
        <v>0.73719999999999997</v>
      </c>
      <c r="E100" s="11">
        <f>IF('O. Virgen'!$D$29=$R$100,'TAM Automático'!E162,'TAM Automático'!E167)</f>
        <v>0.59140000000000004</v>
      </c>
      <c r="F100" s="11">
        <f>IF('O. Virgen'!$D$29=$R$100,'TAM Automático'!F162,'TAM Automático'!F167)</f>
        <v>0.62729999999999997</v>
      </c>
      <c r="G100" s="11">
        <f>IF('O. Virgen'!$D$29=$R$100,'TAM Automático'!G162,'TAM Automático'!G167)</f>
        <v>0.78390000000000004</v>
      </c>
      <c r="H100" s="11">
        <f>IF('O. Virgen'!$D$29=$R$100,'TAM Automático'!H162,'TAM Automático'!H167)</f>
        <v>0.73970000000000002</v>
      </c>
      <c r="I100" s="11">
        <f>IF('O. Virgen'!$D$29=$R$100,'TAM Automático'!I162,'TAM Automático'!I167)</f>
        <v>0.85049999999999992</v>
      </c>
      <c r="J100" s="11">
        <f>IF('O. Virgen'!$D$29=$R$100,'TAM Automático'!J162,'TAM Automático'!J167)</f>
        <v>0.50680000000000003</v>
      </c>
      <c r="K100" s="11">
        <f>IF('O. Virgen'!$D$29=$R$100,'TAM Automático'!K162,'TAM Automático'!K167)</f>
        <v>0.64910000000000001</v>
      </c>
      <c r="L100" s="11">
        <f>IF('O. Virgen'!$D$29=$R$100,'TAM Automático'!L162,'TAM Automático'!L167)</f>
        <v>0.75080000000000002</v>
      </c>
      <c r="M100" s="11">
        <f>IF('O. Virgen'!$D$29=$R$100,'TAM Automático'!M162,'TAM Automático'!M167)</f>
        <v>0.78040000000000009</v>
      </c>
      <c r="N100" s="11">
        <f>IF('O. Virgen'!$D$29=$R$100,'TAM Automático'!N162,'TAM Automático'!N167)</f>
        <v>0.82340000000000002</v>
      </c>
      <c r="O100" s="11">
        <f>IF('O. Virgen'!$D$29=$R$100,'TAM Automático'!O162,'TAM Automático'!O167)</f>
        <v>0.83319999999999994</v>
      </c>
      <c r="P100" s="11">
        <f>IF('O. Virgen'!$D$29=$R$100,'TAM Automático'!P162,'TAM Automático'!P167)</f>
        <v>0.83200000000000007</v>
      </c>
      <c r="R100">
        <v>1</v>
      </c>
      <c r="S100" s="14" t="s">
        <v>52</v>
      </c>
    </row>
    <row r="101" spans="2:20" ht="15.6" x14ac:dyDescent="0.3">
      <c r="C101" s="10" t="s">
        <v>40</v>
      </c>
      <c r="D101" s="11">
        <f>IF('O. Virgen'!$D$29=$R$100,'TAM Automático'!D163,'TAM Automático'!D168)</f>
        <v>0.26280000000000003</v>
      </c>
      <c r="E101" s="11">
        <f>IF('O. Virgen'!$D$29=$R$100,'TAM Automático'!E163,'TAM Automático'!E168)</f>
        <v>0.40860000000000002</v>
      </c>
      <c r="F101" s="11">
        <f>IF('O. Virgen'!$D$29=$R$100,'TAM Automático'!F163,'TAM Automático'!F168)</f>
        <v>0.37270000000000003</v>
      </c>
      <c r="G101" s="11">
        <f>IF('O. Virgen'!$D$29=$R$100,'TAM Automático'!G163,'TAM Automático'!G168)</f>
        <v>0.21609999999999999</v>
      </c>
      <c r="H101" s="11">
        <f>IF('O. Virgen'!$D$29=$R$100,'TAM Automático'!H163,'TAM Automático'!H168)</f>
        <v>0.26030000000000003</v>
      </c>
      <c r="I101" s="11">
        <f>IF('O. Virgen'!$D$29=$R$100,'TAM Automático'!I163,'TAM Automático'!I168)</f>
        <v>0.14949999999999999</v>
      </c>
      <c r="J101" s="11">
        <f>IF('O. Virgen'!$D$29=$R$100,'TAM Automático'!J163,'TAM Automático'!J168)</f>
        <v>0.49320000000000003</v>
      </c>
      <c r="K101" s="11">
        <f>IF('O. Virgen'!$D$29=$R$100,'TAM Automático'!K163,'TAM Automático'!K168)</f>
        <v>0.35090000000000005</v>
      </c>
      <c r="L101" s="11">
        <f>IF('O. Virgen'!$D$29=$R$100,'TAM Automático'!L163,'TAM Automático'!L168)</f>
        <v>0.2492</v>
      </c>
      <c r="M101" s="11">
        <f>IF('O. Virgen'!$D$29=$R$100,'TAM Automático'!M163,'TAM Automático'!M168)</f>
        <v>0.21960000000000002</v>
      </c>
      <c r="N101" s="11">
        <f>IF('O. Virgen'!$D$29=$R$100,'TAM Automático'!N163,'TAM Automático'!N168)</f>
        <v>0.17660000000000001</v>
      </c>
      <c r="O101" s="11">
        <f>IF('O. Virgen'!$D$29=$R$100,'TAM Automático'!O163,'TAM Automático'!O168)</f>
        <v>0.1668</v>
      </c>
      <c r="P101" s="11">
        <f>IF('O. Virgen'!$D$29=$R$100,'TAM Automático'!P163,'TAM Automático'!P168)</f>
        <v>0.16800000000000001</v>
      </c>
      <c r="R101">
        <v>2</v>
      </c>
      <c r="S101" s="14" t="s">
        <v>53</v>
      </c>
    </row>
    <row r="103" spans="2:20" ht="15.6" x14ac:dyDescent="0.3">
      <c r="B103" s="13"/>
      <c r="C103" s="14" t="s">
        <v>54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R103" s="13"/>
      <c r="S103" s="13"/>
      <c r="T103" s="13"/>
    </row>
    <row r="104" spans="2:20" ht="16.2" thickBot="1" x14ac:dyDescent="0.35">
      <c r="C104" s="2"/>
      <c r="D104" s="53">
        <f>D99</f>
        <v>45839</v>
      </c>
      <c r="E104" s="53">
        <f t="shared" ref="E104:P104" si="13">E99</f>
        <v>45870</v>
      </c>
      <c r="F104" s="53">
        <f t="shared" si="13"/>
        <v>45901</v>
      </c>
      <c r="G104" s="53">
        <f t="shared" si="13"/>
        <v>45931</v>
      </c>
      <c r="H104" s="53">
        <f t="shared" si="13"/>
        <v>45962</v>
      </c>
      <c r="I104" s="53">
        <f t="shared" si="13"/>
        <v>45992</v>
      </c>
      <c r="J104" s="53">
        <f t="shared" si="13"/>
        <v>46023</v>
      </c>
      <c r="K104" s="53">
        <f t="shared" si="13"/>
        <v>46054</v>
      </c>
      <c r="L104" s="53">
        <f t="shared" si="13"/>
        <v>46082</v>
      </c>
      <c r="M104" s="53">
        <f t="shared" si="13"/>
        <v>46113</v>
      </c>
      <c r="N104" s="53">
        <f t="shared" si="13"/>
        <v>46143</v>
      </c>
      <c r="O104" s="53">
        <f t="shared" si="13"/>
        <v>46174</v>
      </c>
      <c r="P104" s="53">
        <f t="shared" si="13"/>
        <v>46204</v>
      </c>
      <c r="R104">
        <v>1</v>
      </c>
      <c r="S104" s="14" t="s">
        <v>55</v>
      </c>
    </row>
    <row r="105" spans="2:20" ht="15.6" x14ac:dyDescent="0.3">
      <c r="C105" s="10" t="s">
        <v>39</v>
      </c>
      <c r="D105" s="11">
        <f>IF('O. Virgen'!$N$29=$R$104,'TAM Automático'!D172,IF('O. Virgen'!$N$29=$R$106,'TAM Automático'!D182,IF('O. Virgen'!$N$29=$R$105,'TAM Automático'!D177,'TAM Automático'!D187)))</f>
        <v>0.96930000000000005</v>
      </c>
      <c r="E105" s="11">
        <f>IF('O. Virgen'!$N$29=$R$104,'TAM Automático'!E172,IF('O. Virgen'!$N$29=$R$106,'TAM Automático'!E182,IF('O. Virgen'!$N$29=$R$105,'TAM Automático'!E177,'TAM Automático'!E187)))</f>
        <v>0.97400000000000009</v>
      </c>
      <c r="F105" s="11">
        <f>IF('O. Virgen'!$N$29=$R$104,'TAM Automático'!F172,IF('O. Virgen'!$N$29=$R$106,'TAM Automático'!F182,IF('O. Virgen'!$N$29=$R$105,'TAM Automático'!F177,'TAM Automático'!F187)))</f>
        <v>0.94030000000000002</v>
      </c>
      <c r="G105" s="11">
        <f>IF('O. Virgen'!$N$29=$R$104,'TAM Automático'!G172,IF('O. Virgen'!$N$29=$R$106,'TAM Automático'!G182,IF('O. Virgen'!$N$29=$R$105,'TAM Automático'!G177,'TAM Automático'!G187)))</f>
        <v>0.99060000000000004</v>
      </c>
      <c r="H105" s="11">
        <f>IF('O. Virgen'!$N$29=$R$104,'TAM Automático'!H172,IF('O. Virgen'!$N$29=$R$106,'TAM Automático'!H182,IF('O. Virgen'!$N$29=$R$105,'TAM Automático'!H177,'TAM Automático'!H187)))</f>
        <v>0.96730000000000005</v>
      </c>
      <c r="I105" s="11">
        <f>IF('O. Virgen'!$N$29=$R$104,'TAM Automático'!I172,IF('O. Virgen'!$N$29=$R$106,'TAM Automático'!I182,IF('O. Virgen'!$N$29=$R$105,'TAM Automático'!I177,'TAM Automático'!I187)))</f>
        <v>0.98439999999999994</v>
      </c>
      <c r="J105" s="11">
        <f>IF('O. Virgen'!$N$29=$R$104,'TAM Automático'!J172,IF('O. Virgen'!$N$29=$R$106,'TAM Automático'!J182,IF('O. Virgen'!$N$29=$R$105,'TAM Automático'!J177,'TAM Automático'!J187)))</f>
        <v>0.94469999999999998</v>
      </c>
      <c r="K105" s="11">
        <f>IF('O. Virgen'!$N$29=$R$104,'TAM Automático'!K172,IF('O. Virgen'!$N$29=$R$106,'TAM Automático'!K182,IF('O. Virgen'!$N$29=$R$105,'TAM Automático'!K177,'TAM Automático'!K187)))</f>
        <v>0.9456</v>
      </c>
      <c r="L105" s="11">
        <f>IF('O. Virgen'!$N$29=$R$104,'TAM Automático'!L172,IF('O. Virgen'!$N$29=$R$106,'TAM Automático'!L182,IF('O. Virgen'!$N$29=$R$105,'TAM Automático'!L177,'TAM Automático'!L187)))</f>
        <v>0.98170000000000002</v>
      </c>
      <c r="M105" s="11">
        <f>IF('O. Virgen'!$N$29=$R$104,'TAM Automático'!M172,IF('O. Virgen'!$N$29=$R$106,'TAM Automático'!M182,IF('O. Virgen'!$N$29=$R$105,'TAM Automático'!M177,'TAM Automático'!M187)))</f>
        <v>0.95299999999999996</v>
      </c>
      <c r="N105" s="11">
        <f>IF('O. Virgen'!$N$29=$R$104,'TAM Automático'!N172,IF('O. Virgen'!$N$29=$R$106,'TAM Automático'!N182,IF('O. Virgen'!$N$29=$R$105,'TAM Automático'!N177,'TAM Automático'!N187)))</f>
        <v>0.97530000000000006</v>
      </c>
      <c r="O105" s="11">
        <f>IF('O. Virgen'!$N$29=$R$104,'TAM Automático'!O172,IF('O. Virgen'!$N$29=$R$106,'TAM Automático'!O182,IF('O. Virgen'!$N$29=$R$105,'TAM Automático'!O177,'TAM Automático'!O187)))</f>
        <v>0.96819999999999995</v>
      </c>
      <c r="P105" s="11">
        <f>IF('O. Virgen'!$N$29=$R$104,'TAM Automático'!P172,IF('O. Virgen'!$N$29=$R$106,'TAM Automático'!P182,IF('O. Virgen'!$N$29=$R$105,'TAM Automático'!P177,'TAM Automático'!P187)))</f>
        <v>0.96700000000000008</v>
      </c>
      <c r="R105">
        <v>2</v>
      </c>
      <c r="S105" s="7" t="s">
        <v>56</v>
      </c>
    </row>
    <row r="106" spans="2:20" ht="15.6" x14ac:dyDescent="0.3">
      <c r="C106" s="10" t="s">
        <v>40</v>
      </c>
      <c r="D106" s="11">
        <f>IF('O. Virgen'!$N$29=$R$104,'TAM Automático'!D173,IF('O. Virgen'!$N$29=$R$106,'TAM Automático'!D183,IF('O. Virgen'!$N$29=$R$105,'TAM Automático'!D178,'TAM Automático'!D188)))</f>
        <v>3.0699999999999998E-2</v>
      </c>
      <c r="E106" s="11">
        <f>IF('O. Virgen'!$N$29=$R$104,'TAM Automático'!E173,IF('O. Virgen'!$N$29=$R$106,'TAM Automático'!E183,IF('O. Virgen'!$N$29=$R$105,'TAM Automático'!E178,'TAM Automático'!E188)))</f>
        <v>2.6000000000000002E-2</v>
      </c>
      <c r="F106" s="11">
        <f>IF('O. Virgen'!$N$29=$R$104,'TAM Automático'!F173,IF('O. Virgen'!$N$29=$R$106,'TAM Automático'!F183,IF('O. Virgen'!$N$29=$R$105,'TAM Automático'!F178,'TAM Automático'!F188)))</f>
        <v>5.9699999999999996E-2</v>
      </c>
      <c r="G106" s="11">
        <f>IF('O. Virgen'!$N$29=$R$104,'TAM Automático'!G173,IF('O. Virgen'!$N$29=$R$106,'TAM Automático'!G183,IF('O. Virgen'!$N$29=$R$105,'TAM Automático'!G178,'TAM Automático'!G188)))</f>
        <v>9.3999999999999986E-3</v>
      </c>
      <c r="H106" s="11">
        <f>IF('O. Virgen'!$N$29=$R$104,'TAM Automático'!H173,IF('O. Virgen'!$N$29=$R$106,'TAM Automático'!H183,IF('O. Virgen'!$N$29=$R$105,'TAM Automático'!H178,'TAM Automático'!H188)))</f>
        <v>3.27E-2</v>
      </c>
      <c r="I106" s="11">
        <f>IF('O. Virgen'!$N$29=$R$104,'TAM Automático'!I173,IF('O. Virgen'!$N$29=$R$106,'TAM Automático'!I183,IF('O. Virgen'!$N$29=$R$105,'TAM Automático'!I178,'TAM Automático'!I188)))</f>
        <v>1.5600000000000001E-2</v>
      </c>
      <c r="J106" s="11">
        <f>IF('O. Virgen'!$N$29=$R$104,'TAM Automático'!J173,IF('O. Virgen'!$N$29=$R$106,'TAM Automático'!J183,IF('O. Virgen'!$N$29=$R$105,'TAM Automático'!J178,'TAM Automático'!J188)))</f>
        <v>5.5300000000000002E-2</v>
      </c>
      <c r="K106" s="11">
        <f>IF('O. Virgen'!$N$29=$R$104,'TAM Automático'!K173,IF('O. Virgen'!$N$29=$R$106,'TAM Automático'!K183,IF('O. Virgen'!$N$29=$R$105,'TAM Automático'!K178,'TAM Automático'!K188)))</f>
        <v>5.4400000000000004E-2</v>
      </c>
      <c r="L106" s="11">
        <f>IF('O. Virgen'!$N$29=$R$104,'TAM Automático'!L173,IF('O. Virgen'!$N$29=$R$106,'TAM Automático'!L183,IF('O. Virgen'!$N$29=$R$105,'TAM Automático'!L178,'TAM Automático'!L188)))</f>
        <v>1.83E-2</v>
      </c>
      <c r="M106" s="11">
        <f>IF('O. Virgen'!$N$29=$R$104,'TAM Automático'!M173,IF('O. Virgen'!$N$29=$R$106,'TAM Automático'!M183,IF('O. Virgen'!$N$29=$R$105,'TAM Automático'!M178,'TAM Automático'!M188)))</f>
        <v>4.7E-2</v>
      </c>
      <c r="N106" s="11">
        <f>IF('O. Virgen'!$N$29=$R$104,'TAM Automático'!N173,IF('O. Virgen'!$N$29=$R$106,'TAM Automático'!N183,IF('O. Virgen'!$N$29=$R$105,'TAM Automático'!N178,'TAM Automático'!N188)))</f>
        <v>2.4700000000000003E-2</v>
      </c>
      <c r="O106" s="11">
        <f>IF('O. Virgen'!$N$29=$R$104,'TAM Automático'!O173,IF('O. Virgen'!$N$29=$R$106,'TAM Automático'!O183,IF('O. Virgen'!$N$29=$R$105,'TAM Automático'!O178,'TAM Automático'!O188)))</f>
        <v>3.1800000000000002E-2</v>
      </c>
      <c r="P106" s="11">
        <f>IF('O. Virgen'!$N$29=$R$104,'TAM Automático'!P173,IF('O. Virgen'!$N$29=$R$106,'TAM Automático'!P183,IF('O. Virgen'!$N$29=$R$105,'TAM Automático'!P178,'TAM Automático'!P188)))</f>
        <v>3.3000000000000002E-2</v>
      </c>
      <c r="R106">
        <v>3</v>
      </c>
      <c r="S106" s="7" t="s">
        <v>57</v>
      </c>
    </row>
    <row r="107" spans="2:20" ht="15.6" x14ac:dyDescent="0.3">
      <c r="S107" s="7" t="s">
        <v>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3">
    <tabColor theme="1"/>
  </sheetPr>
  <dimension ref="B3:I34"/>
  <sheetViews>
    <sheetView showGridLines="0" showRowColHeaders="0" zoomScale="115" zoomScaleNormal="115" workbookViewId="0">
      <selection activeCell="AF5" sqref="AF5"/>
    </sheetView>
  </sheetViews>
  <sheetFormatPr baseColWidth="10" defaultColWidth="11.44140625" defaultRowHeight="14.4" x14ac:dyDescent="0.3"/>
  <cols>
    <col min="1" max="1" width="3.21875" customWidth="1"/>
    <col min="2" max="2" width="2.77734375" customWidth="1"/>
    <col min="3" max="3" width="4.21875" style="48" customWidth="1"/>
    <col min="4" max="4" width="90.44140625" customWidth="1"/>
  </cols>
  <sheetData>
    <row r="3" spans="2:9" ht="14.1" customHeight="1" thickBot="1" x14ac:dyDescent="0.35">
      <c r="B3" s="45"/>
      <c r="C3" s="46" t="s">
        <v>59</v>
      </c>
      <c r="F3" s="47" t="s">
        <v>60</v>
      </c>
    </row>
    <row r="4" spans="2:9" x14ac:dyDescent="0.3">
      <c r="F4" s="66" t="s">
        <v>61</v>
      </c>
      <c r="G4" s="67"/>
      <c r="H4" s="67"/>
      <c r="I4" s="68"/>
    </row>
    <row r="5" spans="2:9" s="13" customFormat="1" ht="20.100000000000001" customHeight="1" x14ac:dyDescent="0.3">
      <c r="C5" s="49" t="s">
        <v>62</v>
      </c>
      <c r="D5" s="13" t="s">
        <v>63</v>
      </c>
      <c r="F5" s="69"/>
      <c r="G5" s="70"/>
      <c r="H5" s="70"/>
      <c r="I5" s="71"/>
    </row>
    <row r="6" spans="2:9" s="13" customFormat="1" ht="20.100000000000001" customHeight="1" x14ac:dyDescent="0.3">
      <c r="C6" s="49" t="s">
        <v>64</v>
      </c>
      <c r="D6" s="13" t="s">
        <v>65</v>
      </c>
      <c r="F6" s="69"/>
      <c r="G6" s="70"/>
      <c r="H6" s="70"/>
      <c r="I6" s="71"/>
    </row>
    <row r="7" spans="2:9" s="13" customFormat="1" ht="20.100000000000001" customHeight="1" x14ac:dyDescent="0.3">
      <c r="C7" s="49" t="s">
        <v>66</v>
      </c>
      <c r="D7" s="13" t="s">
        <v>67</v>
      </c>
      <c r="F7" s="69"/>
      <c r="G7" s="70"/>
      <c r="H7" s="70"/>
      <c r="I7" s="71"/>
    </row>
    <row r="8" spans="2:9" s="13" customFormat="1" ht="20.100000000000001" customHeight="1" x14ac:dyDescent="0.3">
      <c r="C8" s="49" t="s">
        <v>68</v>
      </c>
      <c r="D8" s="13" t="s">
        <v>69</v>
      </c>
      <c r="F8" s="69"/>
      <c r="G8" s="70"/>
      <c r="H8" s="70"/>
      <c r="I8" s="71"/>
    </row>
    <row r="9" spans="2:9" ht="20.100000000000001" customHeight="1" x14ac:dyDescent="0.3">
      <c r="C9" s="49" t="s">
        <v>68</v>
      </c>
      <c r="D9" s="13" t="s">
        <v>70</v>
      </c>
      <c r="F9" s="69"/>
      <c r="G9" s="70"/>
      <c r="H9" s="70"/>
      <c r="I9" s="71"/>
    </row>
    <row r="10" spans="2:9" ht="20.100000000000001" customHeight="1" x14ac:dyDescent="0.3">
      <c r="C10" s="49" t="s">
        <v>71</v>
      </c>
      <c r="D10" s="13" t="s">
        <v>72</v>
      </c>
      <c r="F10" s="69"/>
      <c r="G10" s="70"/>
      <c r="H10" s="70"/>
      <c r="I10" s="71"/>
    </row>
    <row r="11" spans="2:9" x14ac:dyDescent="0.3">
      <c r="C11" s="49" t="s">
        <v>73</v>
      </c>
      <c r="D11" s="13" t="s">
        <v>74</v>
      </c>
      <c r="F11" s="69"/>
      <c r="G11" s="70"/>
      <c r="H11" s="70"/>
      <c r="I11" s="71"/>
    </row>
    <row r="12" spans="2:9" ht="15" thickBot="1" x14ac:dyDescent="0.35">
      <c r="F12" s="72"/>
      <c r="G12" s="73"/>
      <c r="H12" s="73"/>
      <c r="I12" s="74"/>
    </row>
    <row r="16" spans="2:9" ht="14.1" customHeight="1" x14ac:dyDescent="0.3">
      <c r="B16" s="45"/>
      <c r="C16" s="46" t="s">
        <v>75</v>
      </c>
    </row>
    <row r="18" spans="3:4" x14ac:dyDescent="0.3">
      <c r="D18" s="50" t="s">
        <v>76</v>
      </c>
    </row>
    <row r="19" spans="3:4" x14ac:dyDescent="0.3">
      <c r="C19" s="49"/>
      <c r="D19" t="s">
        <v>77</v>
      </c>
    </row>
    <row r="20" spans="3:4" x14ac:dyDescent="0.3">
      <c r="C20" s="49"/>
      <c r="D20" t="s">
        <v>78</v>
      </c>
    </row>
    <row r="21" spans="3:4" x14ac:dyDescent="0.3">
      <c r="C21" s="49"/>
      <c r="D21" t="s">
        <v>79</v>
      </c>
    </row>
    <row r="22" spans="3:4" ht="3.75" customHeight="1" x14ac:dyDescent="0.3">
      <c r="C22" s="49"/>
    </row>
    <row r="23" spans="3:4" ht="15.6" x14ac:dyDescent="0.3">
      <c r="C23" s="49"/>
      <c r="D23" s="51" t="s">
        <v>80</v>
      </c>
    </row>
    <row r="24" spans="3:4" x14ac:dyDescent="0.3">
      <c r="C24" s="49"/>
      <c r="D24" s="52" t="s">
        <v>81</v>
      </c>
    </row>
    <row r="27" spans="3:4" x14ac:dyDescent="0.3">
      <c r="D27" s="50" t="s">
        <v>82</v>
      </c>
    </row>
    <row r="28" spans="3:4" x14ac:dyDescent="0.3">
      <c r="D28" t="s">
        <v>83</v>
      </c>
    </row>
    <row r="29" spans="3:4" x14ac:dyDescent="0.3">
      <c r="D29" t="s">
        <v>84</v>
      </c>
    </row>
    <row r="30" spans="3:4" x14ac:dyDescent="0.3">
      <c r="D30" t="s">
        <v>85</v>
      </c>
    </row>
    <row r="33" spans="4:4" x14ac:dyDescent="0.3">
      <c r="D33" s="50" t="s">
        <v>86</v>
      </c>
    </row>
    <row r="34" spans="4:4" x14ac:dyDescent="0.3">
      <c r="D34" t="s">
        <v>87</v>
      </c>
    </row>
  </sheetData>
  <mergeCells count="1">
    <mergeCell ref="F4:I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">
    <tabColor theme="1"/>
  </sheetPr>
  <dimension ref="B2"/>
  <sheetViews>
    <sheetView workbookViewId="0">
      <selection activeCell="B2" sqref="B2"/>
    </sheetView>
  </sheetViews>
  <sheetFormatPr baseColWidth="10" defaultColWidth="11.44140625" defaultRowHeight="14.4" x14ac:dyDescent="0.3"/>
  <sheetData>
    <row r="2" spans="2:2" ht="21" x14ac:dyDescent="0.4">
      <c r="B2" s="3" t="s">
        <v>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5751FDA7E12847800E4226A9335C80" ma:contentTypeVersion="7" ma:contentTypeDescription="Crear nuevo documento." ma:contentTypeScope="" ma:versionID="bd935e2ac3b9ddade0cc2a913077f8ad">
  <xsd:schema xmlns:xsd="http://www.w3.org/2001/XMLSchema" xmlns:xs="http://www.w3.org/2001/XMLSchema" xmlns:p="http://schemas.microsoft.com/office/2006/metadata/properties" xmlns:ns1="http://schemas.microsoft.com/sharepoint/v3" xmlns:ns2="8be3414b-2ef9-485f-84d6-269f1d6f703b" xmlns:ns3="724c4985-e433-4d2c-9697-e180992b402a" xmlns:ns4="1108dea3-17b2-4063-8882-379f255ce304" xmlns:ns5="589b9c95-2533-4202-8881-2848ca9befa9" targetNamespace="http://schemas.microsoft.com/office/2006/metadata/properties" ma:root="true" ma:fieldsID="012ab36e37b77c058c8df50284c9e219" ns1:_="" ns2:_="" ns3:_="" ns4:_="" ns5:_="">
    <xsd:import namespace="http://schemas.microsoft.com/sharepoint/v3"/>
    <xsd:import namespace="8be3414b-2ef9-485f-84d6-269f1d6f703b"/>
    <xsd:import namespace="724c4985-e433-4d2c-9697-e180992b402a"/>
    <xsd:import namespace="1108dea3-17b2-4063-8882-379f255ce304"/>
    <xsd:import namespace="589b9c95-2533-4202-8881-2848ca9bef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e3414b-2ef9-485f-84d6-269f1d6f70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c4985-e433-4d2c-9697-e180992b40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8dea3-17b2-4063-8882-379f255ce30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Etiquetas de imagen" ma:readOnly="false" ma:fieldId="{5cf76f15-5ced-4ddc-b409-7134ff3c332f}" ma:taxonomyMulti="true" ma:sspId="e818dc98-99de-4268-b5c1-ec54868789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b9c95-2533-4202-8881-2848ca9befa9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18eb552a-0f5a-479c-a3e2-a3599ae12a2d}" ma:internalName="TaxCatchAll" ma:showField="CatchAllData" ma:web="589b9c95-2533-4202-8881-2848ca9bef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89b9c95-2533-4202-8881-2848ca9befa9" xsi:nil="true"/>
    <lcf76f155ced4ddcb4097134ff3c332f xmlns="1108dea3-17b2-4063-8882-379f255ce3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E66425-1C2A-4BD4-A9D4-1983965566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EEAE67-3860-42E4-B0C7-EA2EEE457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e3414b-2ef9-485f-84d6-269f1d6f703b"/>
    <ds:schemaRef ds:uri="724c4985-e433-4d2c-9697-e180992b402a"/>
    <ds:schemaRef ds:uri="1108dea3-17b2-4063-8882-379f255ce304"/>
    <ds:schemaRef ds:uri="589b9c95-2533-4202-8881-2848ca9bef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AE0EE-F8C3-4549-89A6-B7E84F13180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89b9c95-2533-4202-8881-2848ca9befa9"/>
    <ds:schemaRef ds:uri="1108dea3-17b2-4063-8882-379f255ce304"/>
  </ds:schemaRefs>
</ds:datastoreItem>
</file>

<file path=docMetadata/LabelInfo.xml><?xml version="1.0" encoding="utf-8"?>
<clbl:labelList xmlns:clbl="http://schemas.microsoft.com/office/2020/mipLabelMetadata">
  <clbl:label id="{1e355c04-e0a4-42ed-8e2d-7351591f0ef1}" enabled="0" method="" siteId="{1e355c04-e0a4-42ed-8e2d-7351591f0ef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Portada</vt:lpstr>
      <vt:lpstr>Contenido</vt:lpstr>
      <vt:lpstr>Total Aceite</vt:lpstr>
      <vt:lpstr>A. Oliva</vt:lpstr>
      <vt:lpstr>O. Virgen</vt:lpstr>
      <vt:lpstr>O. Virgen Extra</vt:lpstr>
      <vt:lpstr>O. Virgen + Extra</vt:lpstr>
      <vt:lpstr>Conclusiones</vt:lpstr>
      <vt:lpstr>Back data</vt:lpstr>
      <vt:lpstr>TAM Automático</vt:lpstr>
      <vt:lpstr>Back Data graficos</vt:lpstr>
      <vt:lpstr>Instrucciones de actualizacion</vt:lpstr>
      <vt:lpstr>'A. Oliva'!Área_de_impresión</vt:lpstr>
      <vt:lpstr>Conclusiones!Área_de_impresión</vt:lpstr>
      <vt:lpstr>'O. Virgen'!Área_de_impresión</vt:lpstr>
      <vt:lpstr>'O. Virgen + Extra'!Área_de_impresión</vt:lpstr>
      <vt:lpstr>'O. Virgen Extra'!Área_de_impresión</vt:lpstr>
      <vt:lpstr>Portada!Área_de_impresión</vt:lpstr>
      <vt:lpstr>'Total Aceite'!Área_de_impresión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RAMÍREZ, DARLENE (MBMAT)</dc:creator>
  <cp:keywords/>
  <dc:description/>
  <cp:lastModifiedBy>Muñoz Morillo-Velarde, Ginés</cp:lastModifiedBy>
  <cp:revision/>
  <cp:lastPrinted>2026-09-14T16:24:57Z</cp:lastPrinted>
  <dcterms:created xsi:type="dcterms:W3CDTF">2018-06-15T07:55:04Z</dcterms:created>
  <dcterms:modified xsi:type="dcterms:W3CDTF">2026-09-23T12:41:04Z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0x010100235751FDA7E12847800E4226A9335C80</vt:lpwstr>
  </property>
  <property fmtid="{D5CDD505-2E9C-101B-9397-08002B2CF9AE}" pid="3" name="MediaServiceImageTags">
    <vt:lpwstr/>
  </property>
  <property fmtid="{D5CDD505-2E9C-101B-9397-08002B2CF9AE}" pid="4" name="MSIP_Label_3741da7a-79c1-417c-b408-16c0bfe99fca_Enabled">
    <vt:lpwstr>true</vt:lpwstr>
  </property>
  <property fmtid="{D5CDD505-2E9C-101B-9397-08002B2CF9AE}" pid="5" name="MSIP_Label_3741da7a-79c1-417c-b408-16c0bfe99fca_SetDate">
    <vt:lpwstr>2022-12-14T14:13:10Z</vt:lpwstr>
  </property>
  <property fmtid="{D5CDD505-2E9C-101B-9397-08002B2CF9AE}" pid="6" name="MSIP_Label_3741da7a-79c1-417c-b408-16c0bfe99fca_Method">
    <vt:lpwstr>Standard</vt:lpwstr>
  </property>
  <property fmtid="{D5CDD505-2E9C-101B-9397-08002B2CF9AE}" pid="7" name="MSIP_Label_3741da7a-79c1-417c-b408-16c0bfe99fca_Name">
    <vt:lpwstr>Internal Only - Amber</vt:lpwstr>
  </property>
  <property fmtid="{D5CDD505-2E9C-101B-9397-08002B2CF9AE}" pid="8" name="MSIP_Label_3741da7a-79c1-417c-b408-16c0bfe99fca_SiteId">
    <vt:lpwstr>1e355c04-e0a4-42ed-8e2d-7351591f0ef1</vt:lpwstr>
  </property>
  <property fmtid="{D5CDD505-2E9C-101B-9397-08002B2CF9AE}" pid="9" name="MSIP_Label_3741da7a-79c1-417c-b408-16c0bfe99fca_ActionId">
    <vt:lpwstr>bcbf2f7c-b5a0-4775-b4ec-82789e4fb106</vt:lpwstr>
  </property>
  <property fmtid="{D5CDD505-2E9C-101B-9397-08002B2CF9AE}" pid="10" name="MSIP_Label_3741da7a-79c1-417c-b408-16c0bfe99fca_ContentBits">
    <vt:lpwstr>0</vt:lpwstr>
  </property>
</Properties>
</file>